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000" windowHeight="5985"/>
  </bookViews>
  <sheets>
    <sheet name="Final Target" sheetId="1" r:id="rId1"/>
  </sheets>
  <definedNames>
    <definedName name="_xlnm._FilterDatabase" localSheetId="0" hidden="1">'Final Target'!$A$4:$N$134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5" i="1"/>
  <c r="G135"/>
  <c r="H135"/>
  <c r="I135"/>
  <c r="J135"/>
  <c r="K135"/>
  <c r="L135"/>
  <c r="M135"/>
  <c r="N135"/>
  <c r="O135"/>
  <c r="F135"/>
  <c r="G134"/>
  <c r="H134"/>
  <c r="I134"/>
  <c r="J134"/>
  <c r="K134"/>
  <c r="L134"/>
  <c r="M134"/>
  <c r="N134"/>
  <c r="O134"/>
  <c r="F134"/>
  <c r="G133"/>
  <c r="H133"/>
  <c r="I133"/>
  <c r="J133"/>
  <c r="K133"/>
  <c r="L133"/>
  <c r="M133"/>
  <c r="N133"/>
  <c r="O133"/>
  <c r="F133"/>
  <c r="P134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5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J132" l="1"/>
  <c r="K132"/>
  <c r="M132"/>
  <c r="G132"/>
  <c r="I132"/>
  <c r="N132"/>
  <c r="F132"/>
  <c r="H132"/>
  <c r="L132"/>
  <c r="D132" l="1"/>
  <c r="E132"/>
</calcChain>
</file>

<file path=xl/sharedStrings.xml><?xml version="1.0" encoding="utf-8"?>
<sst xmlns="http://schemas.openxmlformats.org/spreadsheetml/2006/main" count="366" uniqueCount="177">
  <si>
    <t>Sep'2020  [Primary]</t>
  </si>
  <si>
    <t>DP</t>
  </si>
  <si>
    <t>Dealer Name</t>
  </si>
  <si>
    <t>Region</t>
  </si>
  <si>
    <t>Zone</t>
  </si>
  <si>
    <t>Total Value</t>
  </si>
  <si>
    <t>Total Qty</t>
  </si>
  <si>
    <t>BL120</t>
  </si>
  <si>
    <t>D92</t>
  </si>
  <si>
    <t>L95</t>
  </si>
  <si>
    <t>D54+_SKD</t>
  </si>
  <si>
    <t>V99plus_SKD</t>
  </si>
  <si>
    <t>G10_SKD</t>
  </si>
  <si>
    <t>i12_SKD</t>
  </si>
  <si>
    <t>i98_SKD</t>
  </si>
  <si>
    <t>Z16_SKD</t>
  </si>
  <si>
    <t>M/S Sholav Bitan</t>
  </si>
  <si>
    <t>Chattogram</t>
  </si>
  <si>
    <t>Sibgat Telecom</t>
  </si>
  <si>
    <t>Mobile Zone,Patia</t>
  </si>
  <si>
    <t>Shifa Enterprise</t>
  </si>
  <si>
    <t>Cox's Bazar</t>
  </si>
  <si>
    <t>Mobile Heaven</t>
  </si>
  <si>
    <t>Biponon Communications</t>
  </si>
  <si>
    <t>Prime Mobile Center</t>
  </si>
  <si>
    <t>Mobile Village</t>
  </si>
  <si>
    <t>Fantasy Telecom</t>
  </si>
  <si>
    <t>Rangamati</t>
  </si>
  <si>
    <t>Polly Mobile Distribution</t>
  </si>
  <si>
    <t>Toyabiya Telecom</t>
  </si>
  <si>
    <t>Satkania Store</t>
  </si>
  <si>
    <t xml:space="preserve">R.K Mobile Center </t>
  </si>
  <si>
    <t>Noakhali</t>
  </si>
  <si>
    <t>Mobile Shop</t>
  </si>
  <si>
    <t>Dhaka Telecom</t>
  </si>
  <si>
    <t>Himel Mobile Center</t>
  </si>
  <si>
    <t>M/S. Lotus Telecom</t>
  </si>
  <si>
    <t>Chandpur</t>
  </si>
  <si>
    <t>M/S. Alam Trade Link</t>
  </si>
  <si>
    <t>Salim Telecom &amp; Electronics</t>
  </si>
  <si>
    <t>M Enterprise</t>
  </si>
  <si>
    <t>Nashua Associate</t>
  </si>
  <si>
    <t>Cumilla</t>
  </si>
  <si>
    <t>Sarker Telecom</t>
  </si>
  <si>
    <t>M/S. Murad Enterprise</t>
  </si>
  <si>
    <t>Star Telecom</t>
  </si>
  <si>
    <t>Dhaka North</t>
  </si>
  <si>
    <t>Savar</t>
  </si>
  <si>
    <t>Trade plus</t>
  </si>
  <si>
    <t>Mirpur</t>
  </si>
  <si>
    <t>Shore Distribution</t>
  </si>
  <si>
    <t>MM Communication</t>
  </si>
  <si>
    <t>Uttara</t>
  </si>
  <si>
    <t>TM Communication</t>
  </si>
  <si>
    <t>Zaara Corporation</t>
  </si>
  <si>
    <t>Mobile House</t>
  </si>
  <si>
    <t>Nabil Enterprise</t>
  </si>
  <si>
    <t>Gulshan</t>
  </si>
  <si>
    <t>M/S. Sumon Telecoms</t>
  </si>
  <si>
    <t>Mawna</t>
  </si>
  <si>
    <t>M/S. Sujan Telecom</t>
  </si>
  <si>
    <t>Kishoreganj</t>
  </si>
  <si>
    <t>Bismillah Telecom</t>
  </si>
  <si>
    <t>Jamalpur</t>
  </si>
  <si>
    <t>Shisha Stationary &amp; Electronics</t>
  </si>
  <si>
    <t>Mymensingh</t>
  </si>
  <si>
    <t>M/S. Mukul Enterprise</t>
  </si>
  <si>
    <t>Mobile Point</t>
  </si>
  <si>
    <t>Gazipur</t>
  </si>
  <si>
    <t>F N Traders</t>
  </si>
  <si>
    <t>Rathura Enterprise-2</t>
  </si>
  <si>
    <t>M/S Saidur Electronics</t>
  </si>
  <si>
    <t>Shaheen Multimedia &amp; Telecom</t>
  </si>
  <si>
    <t>Repon Enterprise</t>
  </si>
  <si>
    <t>M/S Zaman Enterprise</t>
  </si>
  <si>
    <t>M/S Siddique Enterprise</t>
  </si>
  <si>
    <t>Rathura Enterprise</t>
  </si>
  <si>
    <t>Saif Telecom</t>
  </si>
  <si>
    <t>Dhaka South</t>
  </si>
  <si>
    <t>Dhanmondi</t>
  </si>
  <si>
    <t>Ananda Electronics</t>
  </si>
  <si>
    <t>Nishat Telecom</t>
  </si>
  <si>
    <t>Taj Telecom</t>
  </si>
  <si>
    <t>Anika Traders</t>
  </si>
  <si>
    <t>Paltan</t>
  </si>
  <si>
    <t>One Telecom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</si>
  <si>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</si>
  <si>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</si>
  <si>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</si>
  <si>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</si>
  <si>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</si>
  <si>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</si>
  <si>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</si>
  <si>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</si>
  <si>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</si>
  <si>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</si>
  <si>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</si>
  <si>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</si>
  <si>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</si>
  <si>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</si>
  <si>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</si>
  <si>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Zeshan Telecom</t>
  </si>
  <si>
    <t>Hobiganj</t>
  </si>
  <si>
    <t>Satata Mobile Centre</t>
  </si>
  <si>
    <t>New Era Telecom</t>
  </si>
  <si>
    <t>Sylhet</t>
  </si>
  <si>
    <t>Gopa Telecom</t>
  </si>
  <si>
    <t>Star Tel</t>
  </si>
  <si>
    <t>StarTel Distribution-2</t>
  </si>
  <si>
    <t>M/S. Karachi Store</t>
  </si>
  <si>
    <t>Khulna</t>
  </si>
  <si>
    <t>Barishal</t>
  </si>
  <si>
    <t>Toushi Mobile Showroom &amp; Servicing</t>
  </si>
  <si>
    <t>Faridpur</t>
  </si>
  <si>
    <t>Click Mobile Corner</t>
  </si>
  <si>
    <t>M/S Faiz Enterprise</t>
  </si>
  <si>
    <t>Madaripur</t>
  </si>
  <si>
    <t>Mridha Telecom</t>
  </si>
  <si>
    <t>M/S. Rasel Enterprise</t>
  </si>
  <si>
    <t>M/S Saad Telecom</t>
  </si>
  <si>
    <t>Winner Electronics</t>
  </si>
  <si>
    <t>M/S. National Electronics</t>
  </si>
  <si>
    <t>Desh Link</t>
  </si>
  <si>
    <t>A One Tel</t>
  </si>
  <si>
    <t>M/S. Alif Telecom</t>
  </si>
  <si>
    <t>Patuakhali</t>
  </si>
  <si>
    <t>My Fone</t>
  </si>
  <si>
    <t>Noor Electronics</t>
  </si>
  <si>
    <t>Hello Prithibi</t>
  </si>
  <si>
    <t>Jashore</t>
  </si>
  <si>
    <t>S S Enterprise</t>
  </si>
  <si>
    <t>Jhenaidah</t>
  </si>
  <si>
    <t>M/S. Panguchi Enterprise</t>
  </si>
  <si>
    <t>Shadhin Telecom</t>
  </si>
  <si>
    <t>Mobile Plus</t>
  </si>
  <si>
    <t>Satkhira</t>
  </si>
  <si>
    <t>Konica Trading</t>
  </si>
  <si>
    <t>Max Tel</t>
  </si>
  <si>
    <t>Ideal Communication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</si>
  <si>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</si>
  <si>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</si>
  <si>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</si>
  <si>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</si>
  <si>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</si>
  <si>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</si>
  <si>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</si>
  <si>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</si>
  <si>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</si>
  <si>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</si>
  <si>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</si>
  <si>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</si>
  <si>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</si>
  <si>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</si>
  <si>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</si>
  <si>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</si>
  <si>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</si>
  <si>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</si>
  <si>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Paul Telecom</t>
  </si>
  <si>
    <t>Rangpur</t>
  </si>
  <si>
    <t>Dinajpur</t>
  </si>
  <si>
    <t>M/S. Nodi Nishat Enterprise</t>
  </si>
  <si>
    <t>Pacific Electronics – 2</t>
  </si>
  <si>
    <t>Gaibandha</t>
  </si>
  <si>
    <t>Swaranika  Enterprise</t>
  </si>
  <si>
    <t>Thakurgaon</t>
  </si>
  <si>
    <t>M/S. MM Trade Link</t>
  </si>
  <si>
    <t>Pacific Electronics</t>
  </si>
  <si>
    <t>Feroz Telecom</t>
  </si>
  <si>
    <t>World Media</t>
  </si>
  <si>
    <t>Missing link trade and distribution</t>
  </si>
  <si>
    <t>M/S. Sky Tel</t>
  </si>
  <si>
    <t>Shahil Distribution</t>
  </si>
  <si>
    <t>Tarek &amp; Brothers</t>
  </si>
  <si>
    <t>EEL</t>
  </si>
  <si>
    <t>Smart Link</t>
  </si>
  <si>
    <t>Total</t>
  </si>
  <si>
    <t>Z30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</si>
</sst>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64" fontId="0" fillId="0" borderId="1" xfId="2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2" fontId="0" fillId="0" borderId="1" xfId="3" applyNumberFormat="1" applyFon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">
    <cellStyle name="Comma 4" xfId="2"/>
    <cellStyle name="Normal" xfId="0" builtinId="0"/>
    <cellStyle name="Normal 3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P139"/>
  <sheetViews>
    <sheetView showGridLines="0" tabSelected="1" workbookViewId="0">
      <pane xSplit="5" ySplit="4" topLeftCell="F109" activePane="bottomRight" state="frozen"/>
      <selection pane="topRight" activeCell="F1" sqref="F1"/>
      <selection pane="bottomLeft" activeCell="A5" sqref="A5"/>
      <selection pane="bottomRight" activeCell="K148" sqref="K148"/>
    </sheetView>
  </sheetViews>
  <sheetFormatPr defaultRowHeight="12.75"/>
  <cols>
    <col min="1" max="1" width="25.28515625" customWidth="1"/>
    <col min="2" max="2" width="11.7109375" hidden="1" customWidth="1"/>
    <col min="3" max="3" width="12.28515625" hidden="1" customWidth="1"/>
    <col min="4" max="4" width="16.5703125" style="2" hidden="1" customWidth="1"/>
    <col min="5" max="5" width="11.140625" style="2" customWidth="1"/>
    <col min="6" max="6" width="11.85546875" style="2" bestFit="1" customWidth="1"/>
    <col min="7" max="7" width="9.5703125" style="2" customWidth="1"/>
    <col min="8" max="9" width="10.85546875" style="2" bestFit="1" customWidth="1"/>
    <col min="10" max="10" width="17.42578125" style="2" bestFit="1" customWidth="1"/>
    <col min="11" max="11" width="11.85546875" style="2" bestFit="1" customWidth="1"/>
    <col min="12" max="12" width="10.85546875" style="2" bestFit="1" customWidth="1"/>
    <col min="13" max="13" width="11.85546875" style="2" bestFit="1" customWidth="1"/>
    <col min="14" max="14" width="10.85546875" style="2" bestFit="1" customWidth="1"/>
    <col min="15" max="16384" width="9.140625" style="2"/>
  </cols>
  <sheetData>
    <row r="1" spans="1:15" ht="15">
      <c r="A1" s="1" t="s">
        <v>0</v>
      </c>
    </row>
    <row r="2" spans="1:15" s="4" customFormat="1">
      <c r="A2" s="3"/>
      <c r="B2" s="3"/>
      <c r="C2" s="3"/>
      <c r="H2" s="2"/>
    </row>
    <row r="3" spans="1:15">
      <c r="D3" s="24" t="s">
        <v>1</v>
      </c>
      <c r="E3" s="24"/>
      <c r="F3" s="5">
        <v>897.23749999999995</v>
      </c>
      <c r="G3" s="6">
        <v>994.48</v>
      </c>
      <c r="H3" s="5">
        <v>1052.625</v>
      </c>
      <c r="I3" s="5">
        <v>1140.845</v>
      </c>
      <c r="J3" s="5">
        <v>3548.43</v>
      </c>
      <c r="K3" s="5">
        <v>3947.38</v>
      </c>
      <c r="L3" s="5">
        <v>4044.61</v>
      </c>
      <c r="M3" s="5">
        <v>5708.55</v>
      </c>
      <c r="N3" s="5">
        <v>7593.0357000000004</v>
      </c>
      <c r="O3" s="5">
        <v>9066</v>
      </c>
    </row>
    <row r="4" spans="1:15">
      <c r="A4" s="7" t="s">
        <v>2</v>
      </c>
      <c r="B4" s="7" t="s">
        <v>3</v>
      </c>
      <c r="C4" s="7" t="s">
        <v>4</v>
      </c>
      <c r="D4" s="8" t="s">
        <v>5</v>
      </c>
      <c r="E4" s="9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0" t="s">
        <v>176</v>
      </c>
    </row>
    <row r="5" spans="1:15" hidden="1">
      <c r="A5" s="11" t="s">
        <v>16</v>
      </c>
      <c r="B5" s="12" t="s">
        <v>17</v>
      </c>
      <c r="C5" s="12" t="s">
        <v>17</v>
      </c>
      <c r="D5" s="13">
        <f>SUMPRODUCT($F$3:$O$3,F5:O5)</f>
        <v>3428395.2141999998</v>
      </c>
      <c r="E5" s="14">
        <f>SUM(F5:O5)</f>
        <v>1470</v>
      </c>
      <c r="F5" s="15">
        <v>53</v>
      </c>
      <c r="G5" s="15">
        <v>293</v>
      </c>
      <c r="H5" s="15">
        <v>522</v>
      </c>
      <c r="I5" s="15">
        <v>144</v>
      </c>
      <c r="J5" s="15">
        <v>122</v>
      </c>
      <c r="K5" s="15">
        <v>101</v>
      </c>
      <c r="L5" s="15">
        <v>101</v>
      </c>
      <c r="M5" s="15">
        <v>10</v>
      </c>
      <c r="N5" s="15">
        <v>31</v>
      </c>
      <c r="O5" s="5">
        <v>93</v>
      </c>
    </row>
    <row r="6" spans="1:15" hidden="1">
      <c r="A6" s="11" t="s">
        <v>18</v>
      </c>
      <c r="B6" s="12" t="s">
        <v>17</v>
      </c>
      <c r="C6" s="12" t="s">
        <v>17</v>
      </c>
      <c r="D6" s="13">
        <f t="shared" ref="D6:D69" si="0">SUMPRODUCT($F$3:$O$3,F6:O6)</f>
        <v>1942903.3043</v>
      </c>
      <c r="E6" s="14">
        <f t="shared" ref="E6:E69" si="1">SUM(F6:O6)</f>
        <v>645</v>
      </c>
      <c r="F6" s="15">
        <v>25</v>
      </c>
      <c r="G6" s="15">
        <v>139</v>
      </c>
      <c r="H6" s="15">
        <v>113</v>
      </c>
      <c r="I6" s="15">
        <v>65</v>
      </c>
      <c r="J6" s="15">
        <v>64</v>
      </c>
      <c r="K6" s="15">
        <v>97</v>
      </c>
      <c r="L6" s="15">
        <v>51</v>
      </c>
      <c r="M6" s="15">
        <v>5</v>
      </c>
      <c r="N6" s="15">
        <v>24</v>
      </c>
      <c r="O6" s="5">
        <v>62</v>
      </c>
    </row>
    <row r="7" spans="1:15" hidden="1">
      <c r="A7" s="12" t="s">
        <v>19</v>
      </c>
      <c r="B7" s="12" t="s">
        <v>17</v>
      </c>
      <c r="C7" s="12" t="s">
        <v>17</v>
      </c>
      <c r="D7" s="13">
        <f t="shared" si="0"/>
        <v>516585.42959999997</v>
      </c>
      <c r="E7" s="14">
        <f t="shared" si="1"/>
        <v>175</v>
      </c>
      <c r="F7" s="15">
        <v>5</v>
      </c>
      <c r="G7" s="15">
        <v>30</v>
      </c>
      <c r="H7" s="15">
        <v>44</v>
      </c>
      <c r="I7" s="15">
        <v>13</v>
      </c>
      <c r="J7" s="15">
        <v>20</v>
      </c>
      <c r="K7" s="15">
        <v>24</v>
      </c>
      <c r="L7" s="15">
        <v>18</v>
      </c>
      <c r="M7" s="15">
        <v>1</v>
      </c>
      <c r="N7" s="15">
        <v>3</v>
      </c>
      <c r="O7" s="5">
        <v>17</v>
      </c>
    </row>
    <row r="8" spans="1:15" hidden="1">
      <c r="A8" s="11" t="s">
        <v>20</v>
      </c>
      <c r="B8" s="12" t="s">
        <v>17</v>
      </c>
      <c r="C8" s="12" t="s">
        <v>21</v>
      </c>
      <c r="D8" s="13">
        <f t="shared" si="0"/>
        <v>871153.70420000004</v>
      </c>
      <c r="E8" s="14">
        <f t="shared" si="1"/>
        <v>409</v>
      </c>
      <c r="F8" s="15">
        <v>18</v>
      </c>
      <c r="G8" s="15">
        <v>95</v>
      </c>
      <c r="H8" s="15">
        <v>148</v>
      </c>
      <c r="I8" s="15">
        <v>45</v>
      </c>
      <c r="J8" s="15">
        <v>22</v>
      </c>
      <c r="K8" s="15">
        <v>25</v>
      </c>
      <c r="L8" s="15">
        <v>23</v>
      </c>
      <c r="M8" s="15">
        <v>2</v>
      </c>
      <c r="N8" s="15">
        <v>6</v>
      </c>
      <c r="O8" s="5">
        <v>25</v>
      </c>
    </row>
    <row r="9" spans="1:15" hidden="1">
      <c r="A9" s="12" t="s">
        <v>22</v>
      </c>
      <c r="B9" s="12" t="s">
        <v>17</v>
      </c>
      <c r="C9" s="12" t="s">
        <v>21</v>
      </c>
      <c r="D9" s="13">
        <f t="shared" si="0"/>
        <v>343091.33889999997</v>
      </c>
      <c r="E9" s="14">
        <f t="shared" si="1"/>
        <v>170</v>
      </c>
      <c r="F9" s="15">
        <v>7</v>
      </c>
      <c r="G9" s="15">
        <v>37</v>
      </c>
      <c r="H9" s="15">
        <v>69</v>
      </c>
      <c r="I9" s="15">
        <v>18</v>
      </c>
      <c r="J9" s="15">
        <v>8</v>
      </c>
      <c r="K9" s="15">
        <v>9</v>
      </c>
      <c r="L9" s="15">
        <v>10</v>
      </c>
      <c r="M9" s="15">
        <v>1</v>
      </c>
      <c r="N9" s="15">
        <v>2</v>
      </c>
      <c r="O9" s="5">
        <v>9</v>
      </c>
    </row>
    <row r="10" spans="1:15" hidden="1">
      <c r="A10" s="12" t="s">
        <v>23</v>
      </c>
      <c r="B10" s="12" t="s">
        <v>17</v>
      </c>
      <c r="C10" s="12" t="s">
        <v>21</v>
      </c>
      <c r="D10" s="13">
        <f t="shared" si="0"/>
        <v>608224.09739999997</v>
      </c>
      <c r="E10" s="14">
        <f t="shared" si="1"/>
        <v>232</v>
      </c>
      <c r="F10" s="15">
        <v>9</v>
      </c>
      <c r="G10" s="15">
        <v>45</v>
      </c>
      <c r="H10" s="15">
        <v>72</v>
      </c>
      <c r="I10" s="15">
        <v>24</v>
      </c>
      <c r="J10" s="15">
        <v>20</v>
      </c>
      <c r="K10" s="15">
        <v>15</v>
      </c>
      <c r="L10" s="15">
        <v>18</v>
      </c>
      <c r="M10" s="15">
        <v>1</v>
      </c>
      <c r="N10" s="15">
        <v>7</v>
      </c>
      <c r="O10" s="5">
        <v>21</v>
      </c>
    </row>
    <row r="11" spans="1:15" hidden="1">
      <c r="A11" s="12" t="s">
        <v>24</v>
      </c>
      <c r="B11" s="12" t="s">
        <v>17</v>
      </c>
      <c r="C11" s="12" t="s">
        <v>21</v>
      </c>
      <c r="D11" s="13">
        <f t="shared" si="0"/>
        <v>623914.38170000003</v>
      </c>
      <c r="E11" s="14">
        <f t="shared" si="1"/>
        <v>231</v>
      </c>
      <c r="F11" s="15">
        <v>9</v>
      </c>
      <c r="G11" s="15">
        <v>45</v>
      </c>
      <c r="H11" s="15">
        <v>66</v>
      </c>
      <c r="I11" s="15">
        <v>22</v>
      </c>
      <c r="J11" s="15">
        <v>19</v>
      </c>
      <c r="K11" s="15">
        <v>25</v>
      </c>
      <c r="L11" s="15">
        <v>17</v>
      </c>
      <c r="M11" s="15">
        <v>1</v>
      </c>
      <c r="N11" s="15">
        <v>6</v>
      </c>
      <c r="O11" s="5">
        <v>21</v>
      </c>
    </row>
    <row r="12" spans="1:15" hidden="1">
      <c r="A12" s="12" t="s">
        <v>25</v>
      </c>
      <c r="B12" s="12" t="s">
        <v>17</v>
      </c>
      <c r="C12" s="12" t="s">
        <v>21</v>
      </c>
      <c r="D12" s="13">
        <f t="shared" si="0"/>
        <v>340309.3371</v>
      </c>
      <c r="E12" s="14">
        <f t="shared" si="1"/>
        <v>168</v>
      </c>
      <c r="F12" s="15">
        <v>4</v>
      </c>
      <c r="G12" s="15">
        <v>16</v>
      </c>
      <c r="H12" s="15">
        <v>66</v>
      </c>
      <c r="I12" s="15">
        <v>46</v>
      </c>
      <c r="J12" s="15">
        <v>7</v>
      </c>
      <c r="K12" s="15">
        <v>8</v>
      </c>
      <c r="L12" s="15">
        <v>8</v>
      </c>
      <c r="M12" s="15">
        <v>1</v>
      </c>
      <c r="N12" s="15">
        <v>3</v>
      </c>
      <c r="O12" s="5">
        <v>9</v>
      </c>
    </row>
    <row r="13" spans="1:15" hidden="1">
      <c r="A13" s="12" t="s">
        <v>26</v>
      </c>
      <c r="B13" s="12" t="s">
        <v>17</v>
      </c>
      <c r="C13" s="12" t="s">
        <v>27</v>
      </c>
      <c r="D13" s="13">
        <f t="shared" si="0"/>
        <v>718757.37809999997</v>
      </c>
      <c r="E13" s="14">
        <f t="shared" si="1"/>
        <v>223</v>
      </c>
      <c r="F13" s="15">
        <v>7</v>
      </c>
      <c r="G13" s="15">
        <v>38</v>
      </c>
      <c r="H13" s="15">
        <v>50</v>
      </c>
      <c r="I13" s="15">
        <v>18</v>
      </c>
      <c r="J13" s="15">
        <v>23</v>
      </c>
      <c r="K13" s="15">
        <v>27</v>
      </c>
      <c r="L13" s="15">
        <v>23</v>
      </c>
      <c r="M13" s="15">
        <v>1</v>
      </c>
      <c r="N13" s="15">
        <v>8</v>
      </c>
      <c r="O13" s="5">
        <v>28</v>
      </c>
    </row>
    <row r="14" spans="1:15" hidden="1">
      <c r="A14" s="12" t="s">
        <v>28</v>
      </c>
      <c r="B14" s="12" t="s">
        <v>17</v>
      </c>
      <c r="C14" s="12" t="s">
        <v>27</v>
      </c>
      <c r="D14" s="13">
        <f t="shared" si="0"/>
        <v>661139.61239999998</v>
      </c>
      <c r="E14" s="14">
        <f t="shared" si="1"/>
        <v>216</v>
      </c>
      <c r="F14" s="15">
        <v>7</v>
      </c>
      <c r="G14" s="15">
        <v>38</v>
      </c>
      <c r="H14" s="15">
        <v>53</v>
      </c>
      <c r="I14" s="15">
        <v>19</v>
      </c>
      <c r="J14" s="15">
        <v>21</v>
      </c>
      <c r="K14" s="15">
        <v>25</v>
      </c>
      <c r="L14" s="15">
        <v>20</v>
      </c>
      <c r="M14" s="15">
        <v>1</v>
      </c>
      <c r="N14" s="15">
        <v>7</v>
      </c>
      <c r="O14" s="5">
        <v>25</v>
      </c>
    </row>
    <row r="15" spans="1:15" hidden="1">
      <c r="A15" s="11" t="s">
        <v>29</v>
      </c>
      <c r="B15" s="12" t="s">
        <v>17</v>
      </c>
      <c r="C15" s="12" t="s">
        <v>27</v>
      </c>
      <c r="D15" s="13">
        <f t="shared" si="0"/>
        <v>751328.33199999994</v>
      </c>
      <c r="E15" s="14">
        <f t="shared" si="1"/>
        <v>331</v>
      </c>
      <c r="F15" s="15">
        <v>6</v>
      </c>
      <c r="G15" s="15">
        <v>34</v>
      </c>
      <c r="H15" s="15">
        <v>120</v>
      </c>
      <c r="I15" s="15">
        <v>74</v>
      </c>
      <c r="J15" s="15">
        <v>22</v>
      </c>
      <c r="K15" s="15">
        <v>26</v>
      </c>
      <c r="L15" s="15">
        <v>21</v>
      </c>
      <c r="M15" s="15">
        <v>1</v>
      </c>
      <c r="N15" s="15">
        <v>10</v>
      </c>
      <c r="O15" s="5">
        <v>17</v>
      </c>
    </row>
    <row r="16" spans="1:15" hidden="1">
      <c r="A16" s="11" t="s">
        <v>30</v>
      </c>
      <c r="B16" s="12" t="s">
        <v>17</v>
      </c>
      <c r="C16" s="12" t="s">
        <v>27</v>
      </c>
      <c r="D16" s="13">
        <f t="shared" si="0"/>
        <v>1157694.3254999998</v>
      </c>
      <c r="E16" s="14">
        <f t="shared" si="1"/>
        <v>497</v>
      </c>
      <c r="F16" s="15">
        <v>10</v>
      </c>
      <c r="G16" s="15">
        <v>52</v>
      </c>
      <c r="H16" s="15">
        <v>193</v>
      </c>
      <c r="I16" s="15">
        <v>92</v>
      </c>
      <c r="J16" s="15">
        <v>33</v>
      </c>
      <c r="K16" s="15">
        <v>37</v>
      </c>
      <c r="L16" s="15">
        <v>34</v>
      </c>
      <c r="M16" s="15">
        <v>2</v>
      </c>
      <c r="N16" s="15">
        <v>15</v>
      </c>
      <c r="O16" s="5">
        <v>29</v>
      </c>
    </row>
    <row r="17" spans="1:15" hidden="1">
      <c r="A17" s="12" t="s">
        <v>31</v>
      </c>
      <c r="B17" s="12" t="s">
        <v>17</v>
      </c>
      <c r="C17" s="12" t="s">
        <v>32</v>
      </c>
      <c r="D17" s="13">
        <f t="shared" si="0"/>
        <v>1585564.2553000001</v>
      </c>
      <c r="E17" s="14">
        <f t="shared" si="1"/>
        <v>510</v>
      </c>
      <c r="F17" s="15">
        <v>12</v>
      </c>
      <c r="G17" s="15">
        <v>89</v>
      </c>
      <c r="H17" s="15">
        <v>138</v>
      </c>
      <c r="I17" s="15">
        <v>20</v>
      </c>
      <c r="J17" s="15">
        <v>52</v>
      </c>
      <c r="K17" s="15">
        <v>69</v>
      </c>
      <c r="L17" s="15">
        <v>52</v>
      </c>
      <c r="M17" s="15">
        <v>4</v>
      </c>
      <c r="N17" s="15">
        <v>29</v>
      </c>
      <c r="O17" s="5">
        <v>45</v>
      </c>
    </row>
    <row r="18" spans="1:15" hidden="1">
      <c r="A18" s="12" t="s">
        <v>33</v>
      </c>
      <c r="B18" s="12" t="s">
        <v>17</v>
      </c>
      <c r="C18" s="12" t="s">
        <v>32</v>
      </c>
      <c r="D18" s="13">
        <f t="shared" si="0"/>
        <v>1553397.0196999998</v>
      </c>
      <c r="E18" s="14">
        <f t="shared" si="1"/>
        <v>500</v>
      </c>
      <c r="F18" s="15">
        <v>16</v>
      </c>
      <c r="G18" s="15">
        <v>86</v>
      </c>
      <c r="H18" s="15">
        <v>115</v>
      </c>
      <c r="I18" s="15">
        <v>31</v>
      </c>
      <c r="J18" s="15">
        <v>56</v>
      </c>
      <c r="K18" s="15">
        <v>67</v>
      </c>
      <c r="L18" s="15">
        <v>58</v>
      </c>
      <c r="M18" s="15">
        <v>4</v>
      </c>
      <c r="N18" s="15">
        <v>21</v>
      </c>
      <c r="O18" s="5">
        <v>46</v>
      </c>
    </row>
    <row r="19" spans="1:15" hidden="1">
      <c r="A19" s="11" t="s">
        <v>34</v>
      </c>
      <c r="B19" s="12" t="s">
        <v>17</v>
      </c>
      <c r="C19" s="12" t="s">
        <v>32</v>
      </c>
      <c r="D19" s="13">
        <f t="shared" si="0"/>
        <v>1058946.5637000001</v>
      </c>
      <c r="E19" s="14">
        <f t="shared" si="1"/>
        <v>292</v>
      </c>
      <c r="F19" s="15">
        <v>9</v>
      </c>
      <c r="G19" s="15">
        <v>49</v>
      </c>
      <c r="H19" s="15">
        <v>42</v>
      </c>
      <c r="I19" s="15">
        <v>17</v>
      </c>
      <c r="J19" s="15">
        <v>36</v>
      </c>
      <c r="K19" s="15">
        <v>41</v>
      </c>
      <c r="L19" s="15">
        <v>41</v>
      </c>
      <c r="M19" s="15">
        <v>3</v>
      </c>
      <c r="N19" s="15">
        <v>16</v>
      </c>
      <c r="O19" s="5">
        <v>38</v>
      </c>
    </row>
    <row r="20" spans="1:15" hidden="1">
      <c r="A20" s="11" t="s">
        <v>35</v>
      </c>
      <c r="B20" s="12" t="s">
        <v>17</v>
      </c>
      <c r="C20" s="12" t="s">
        <v>32</v>
      </c>
      <c r="D20" s="13">
        <f t="shared" si="0"/>
        <v>420450.43599999999</v>
      </c>
      <c r="E20" s="14">
        <f t="shared" si="1"/>
        <v>155</v>
      </c>
      <c r="F20" s="15">
        <v>5</v>
      </c>
      <c r="G20" s="15">
        <v>30</v>
      </c>
      <c r="H20" s="15">
        <v>39</v>
      </c>
      <c r="I20" s="15">
        <v>15</v>
      </c>
      <c r="J20" s="15">
        <v>14</v>
      </c>
      <c r="K20" s="15">
        <v>17</v>
      </c>
      <c r="L20" s="15">
        <v>19</v>
      </c>
      <c r="M20" s="15">
        <v>1</v>
      </c>
      <c r="N20" s="15">
        <v>5</v>
      </c>
      <c r="O20" s="5">
        <v>10</v>
      </c>
    </row>
    <row r="21" spans="1:15" hidden="1">
      <c r="A21" s="11" t="s">
        <v>36</v>
      </c>
      <c r="B21" s="12" t="s">
        <v>17</v>
      </c>
      <c r="C21" s="12" t="s">
        <v>37</v>
      </c>
      <c r="D21" s="13">
        <f t="shared" si="0"/>
        <v>893167.94909999997</v>
      </c>
      <c r="E21" s="14">
        <f t="shared" si="1"/>
        <v>259</v>
      </c>
      <c r="F21" s="15">
        <v>8</v>
      </c>
      <c r="G21" s="15">
        <v>46</v>
      </c>
      <c r="H21" s="15">
        <v>50</v>
      </c>
      <c r="I21" s="15">
        <v>9</v>
      </c>
      <c r="J21" s="15">
        <v>30</v>
      </c>
      <c r="K21" s="15">
        <v>35</v>
      </c>
      <c r="L21" s="15">
        <v>35</v>
      </c>
      <c r="M21" s="15">
        <v>2</v>
      </c>
      <c r="N21" s="15">
        <v>13</v>
      </c>
      <c r="O21" s="5">
        <v>31</v>
      </c>
    </row>
    <row r="22" spans="1:15" hidden="1">
      <c r="A22" s="12" t="s">
        <v>38</v>
      </c>
      <c r="B22" s="12" t="s">
        <v>17</v>
      </c>
      <c r="C22" s="12" t="s">
        <v>37</v>
      </c>
      <c r="D22" s="13">
        <f t="shared" si="0"/>
        <v>1505836.564</v>
      </c>
      <c r="E22" s="14">
        <f t="shared" si="1"/>
        <v>419</v>
      </c>
      <c r="F22" s="15">
        <v>10</v>
      </c>
      <c r="G22" s="15">
        <v>56</v>
      </c>
      <c r="H22" s="15">
        <v>75</v>
      </c>
      <c r="I22" s="15">
        <v>18</v>
      </c>
      <c r="J22" s="15">
        <v>52</v>
      </c>
      <c r="K22" s="15">
        <v>80</v>
      </c>
      <c r="L22" s="15">
        <v>55</v>
      </c>
      <c r="M22" s="15">
        <v>4</v>
      </c>
      <c r="N22" s="15">
        <v>20</v>
      </c>
      <c r="O22" s="5">
        <v>49</v>
      </c>
    </row>
    <row r="23" spans="1:15" hidden="1">
      <c r="A23" s="11" t="s">
        <v>39</v>
      </c>
      <c r="B23" s="12" t="s">
        <v>17</v>
      </c>
      <c r="C23" s="12" t="s">
        <v>37</v>
      </c>
      <c r="D23" s="13">
        <f t="shared" si="0"/>
        <v>1658299.5771999999</v>
      </c>
      <c r="E23" s="14">
        <f t="shared" si="1"/>
        <v>470</v>
      </c>
      <c r="F23" s="15">
        <v>13</v>
      </c>
      <c r="G23" s="15">
        <v>73</v>
      </c>
      <c r="H23" s="15">
        <v>89</v>
      </c>
      <c r="I23" s="15">
        <v>19</v>
      </c>
      <c r="J23" s="15">
        <v>55</v>
      </c>
      <c r="K23" s="15">
        <v>80</v>
      </c>
      <c r="L23" s="15">
        <v>57</v>
      </c>
      <c r="M23" s="15">
        <v>4</v>
      </c>
      <c r="N23" s="15">
        <v>21</v>
      </c>
      <c r="O23" s="5">
        <v>59</v>
      </c>
    </row>
    <row r="24" spans="1:15" hidden="1">
      <c r="A24" s="12" t="s">
        <v>40</v>
      </c>
      <c r="B24" s="12" t="s">
        <v>17</v>
      </c>
      <c r="C24" s="12" t="s">
        <v>37</v>
      </c>
      <c r="D24" s="13">
        <f t="shared" si="0"/>
        <v>928495.34939999995</v>
      </c>
      <c r="E24" s="14">
        <f t="shared" si="1"/>
        <v>273</v>
      </c>
      <c r="F24" s="15">
        <v>9</v>
      </c>
      <c r="G24" s="15">
        <v>51</v>
      </c>
      <c r="H24" s="15">
        <v>52</v>
      </c>
      <c r="I24" s="15">
        <v>13</v>
      </c>
      <c r="J24" s="15">
        <v>28</v>
      </c>
      <c r="K24" s="15">
        <v>40</v>
      </c>
      <c r="L24" s="15">
        <v>30</v>
      </c>
      <c r="M24" s="15">
        <v>2</v>
      </c>
      <c r="N24" s="15">
        <v>17</v>
      </c>
      <c r="O24" s="5">
        <v>31</v>
      </c>
    </row>
    <row r="25" spans="1:15" hidden="1">
      <c r="A25" s="12" t="s">
        <v>41</v>
      </c>
      <c r="B25" s="12" t="s">
        <v>17</v>
      </c>
      <c r="C25" s="12" t="s">
        <v>42</v>
      </c>
      <c r="D25" s="13">
        <f t="shared" si="0"/>
        <v>2013619.1324</v>
      </c>
      <c r="E25" s="14">
        <f t="shared" si="1"/>
        <v>602</v>
      </c>
      <c r="F25" s="15">
        <v>22</v>
      </c>
      <c r="G25" s="15">
        <v>121</v>
      </c>
      <c r="H25" s="15">
        <v>119</v>
      </c>
      <c r="I25" s="15">
        <v>28</v>
      </c>
      <c r="J25" s="15">
        <v>61</v>
      </c>
      <c r="K25" s="15">
        <v>73</v>
      </c>
      <c r="L25" s="15">
        <v>68</v>
      </c>
      <c r="M25" s="15">
        <v>4</v>
      </c>
      <c r="N25" s="15">
        <v>32</v>
      </c>
      <c r="O25" s="5">
        <v>74</v>
      </c>
    </row>
    <row r="26" spans="1:15" hidden="1">
      <c r="A26" s="12" t="s">
        <v>43</v>
      </c>
      <c r="B26" s="12" t="s">
        <v>17</v>
      </c>
      <c r="C26" s="12" t="s">
        <v>42</v>
      </c>
      <c r="D26" s="13">
        <f t="shared" si="0"/>
        <v>1306967.4805000001</v>
      </c>
      <c r="E26" s="14">
        <f t="shared" si="1"/>
        <v>345</v>
      </c>
      <c r="F26" s="15">
        <v>10</v>
      </c>
      <c r="G26" s="15">
        <v>55</v>
      </c>
      <c r="H26" s="15">
        <v>54</v>
      </c>
      <c r="I26" s="15">
        <v>18</v>
      </c>
      <c r="J26" s="15">
        <v>41</v>
      </c>
      <c r="K26" s="15">
        <v>46</v>
      </c>
      <c r="L26" s="15">
        <v>45</v>
      </c>
      <c r="M26" s="15">
        <v>3</v>
      </c>
      <c r="N26" s="15">
        <v>15</v>
      </c>
      <c r="O26" s="5">
        <v>58</v>
      </c>
    </row>
    <row r="27" spans="1:15" hidden="1">
      <c r="A27" s="12" t="s">
        <v>44</v>
      </c>
      <c r="B27" s="12" t="s">
        <v>17</v>
      </c>
      <c r="C27" s="12" t="s">
        <v>42</v>
      </c>
      <c r="D27" s="13">
        <f t="shared" si="0"/>
        <v>726198.6324</v>
      </c>
      <c r="E27" s="14">
        <f t="shared" si="1"/>
        <v>193</v>
      </c>
      <c r="F27" s="15">
        <v>7</v>
      </c>
      <c r="G27" s="15">
        <v>36</v>
      </c>
      <c r="H27" s="15">
        <v>33</v>
      </c>
      <c r="I27" s="15">
        <v>9</v>
      </c>
      <c r="J27" s="15">
        <v>19</v>
      </c>
      <c r="K27" s="15">
        <v>23</v>
      </c>
      <c r="L27" s="15">
        <v>20</v>
      </c>
      <c r="M27" s="15">
        <v>2</v>
      </c>
      <c r="N27" s="15">
        <v>7</v>
      </c>
      <c r="O27" s="5">
        <v>37</v>
      </c>
    </row>
    <row r="28" spans="1:15" hidden="1">
      <c r="A28" s="25" t="s">
        <v>17</v>
      </c>
      <c r="B28" s="25"/>
      <c r="C28" s="25"/>
      <c r="D28" s="13">
        <f t="shared" si="0"/>
        <v>25602016.256900001</v>
      </c>
      <c r="E28" s="14">
        <f t="shared" si="1"/>
        <v>8783</v>
      </c>
      <c r="F28" s="15">
        <v>282</v>
      </c>
      <c r="G28" s="15">
        <v>1554</v>
      </c>
      <c r="H28" s="15">
        <v>2323</v>
      </c>
      <c r="I28" s="15">
        <v>774</v>
      </c>
      <c r="J28" s="15">
        <v>825</v>
      </c>
      <c r="K28" s="15">
        <v>990</v>
      </c>
      <c r="L28" s="15">
        <v>824</v>
      </c>
      <c r="M28" s="15">
        <v>61</v>
      </c>
      <c r="N28" s="15">
        <v>317</v>
      </c>
      <c r="O28" s="5">
        <v>833</v>
      </c>
    </row>
    <row r="29" spans="1:15" hidden="1">
      <c r="A29" s="12" t="s">
        <v>45</v>
      </c>
      <c r="B29" s="12" t="s">
        <v>46</v>
      </c>
      <c r="C29" s="12" t="s">
        <v>47</v>
      </c>
      <c r="D29" s="13">
        <f t="shared" si="0"/>
        <v>1252534.1033000001</v>
      </c>
      <c r="E29" s="14">
        <f t="shared" si="1"/>
        <v>397</v>
      </c>
      <c r="F29" s="15">
        <v>12</v>
      </c>
      <c r="G29" s="15">
        <v>68</v>
      </c>
      <c r="H29" s="15">
        <v>97</v>
      </c>
      <c r="I29" s="15">
        <v>32</v>
      </c>
      <c r="J29" s="15">
        <v>38</v>
      </c>
      <c r="K29" s="15">
        <v>45</v>
      </c>
      <c r="L29" s="15">
        <v>38</v>
      </c>
      <c r="M29" s="15">
        <v>3</v>
      </c>
      <c r="N29" s="15">
        <v>19</v>
      </c>
      <c r="O29" s="5">
        <v>45</v>
      </c>
    </row>
    <row r="30" spans="1:15" hidden="1">
      <c r="A30" s="12" t="s">
        <v>48</v>
      </c>
      <c r="B30" s="12" t="s">
        <v>46</v>
      </c>
      <c r="C30" s="12" t="s">
        <v>49</v>
      </c>
      <c r="D30" s="13">
        <f t="shared" si="0"/>
        <v>1051980.1623</v>
      </c>
      <c r="E30" s="14">
        <f t="shared" si="1"/>
        <v>311</v>
      </c>
      <c r="F30" s="15">
        <v>9</v>
      </c>
      <c r="G30" s="15">
        <v>48</v>
      </c>
      <c r="H30" s="15">
        <v>74</v>
      </c>
      <c r="I30" s="15">
        <v>25</v>
      </c>
      <c r="J30" s="15">
        <v>29</v>
      </c>
      <c r="K30" s="15">
        <v>35</v>
      </c>
      <c r="L30" s="15">
        <v>29</v>
      </c>
      <c r="M30" s="15">
        <v>3</v>
      </c>
      <c r="N30" s="15">
        <v>14</v>
      </c>
      <c r="O30" s="5">
        <v>45</v>
      </c>
    </row>
    <row r="31" spans="1:15" hidden="1">
      <c r="A31" s="12" t="s">
        <v>50</v>
      </c>
      <c r="B31" s="12" t="s">
        <v>46</v>
      </c>
      <c r="C31" s="12" t="s">
        <v>47</v>
      </c>
      <c r="D31" s="13">
        <f t="shared" si="0"/>
        <v>1377157.0286000001</v>
      </c>
      <c r="E31" s="14">
        <f t="shared" si="1"/>
        <v>468</v>
      </c>
      <c r="F31" s="15">
        <v>19</v>
      </c>
      <c r="G31" s="15">
        <v>104</v>
      </c>
      <c r="H31" s="15">
        <v>122</v>
      </c>
      <c r="I31" s="15">
        <v>41</v>
      </c>
      <c r="J31" s="15">
        <v>31</v>
      </c>
      <c r="K31" s="15">
        <v>38</v>
      </c>
      <c r="L31" s="15">
        <v>31</v>
      </c>
      <c r="M31" s="15">
        <v>4</v>
      </c>
      <c r="N31" s="15">
        <v>23</v>
      </c>
      <c r="O31" s="5">
        <v>55</v>
      </c>
    </row>
    <row r="32" spans="1:15" hidden="1">
      <c r="A32" s="12" t="s">
        <v>51</v>
      </c>
      <c r="B32" s="12" t="s">
        <v>46</v>
      </c>
      <c r="C32" s="12" t="s">
        <v>52</v>
      </c>
      <c r="D32" s="13">
        <f t="shared" si="0"/>
        <v>1767150.1527</v>
      </c>
      <c r="E32" s="14">
        <f t="shared" si="1"/>
        <v>517</v>
      </c>
      <c r="F32" s="15">
        <v>15</v>
      </c>
      <c r="G32" s="15">
        <v>83</v>
      </c>
      <c r="H32" s="15">
        <v>119</v>
      </c>
      <c r="I32" s="15">
        <v>40</v>
      </c>
      <c r="J32" s="15">
        <v>47</v>
      </c>
      <c r="K32" s="15">
        <v>57</v>
      </c>
      <c r="L32" s="15">
        <v>47</v>
      </c>
      <c r="M32" s="15">
        <v>5</v>
      </c>
      <c r="N32" s="15">
        <v>36</v>
      </c>
      <c r="O32" s="5">
        <v>68</v>
      </c>
    </row>
    <row r="33" spans="1:15" hidden="1">
      <c r="A33" s="12" t="s">
        <v>53</v>
      </c>
      <c r="B33" s="12" t="s">
        <v>46</v>
      </c>
      <c r="C33" s="12" t="s">
        <v>52</v>
      </c>
      <c r="D33" s="13">
        <f t="shared" si="0"/>
        <v>1998374.8944999999</v>
      </c>
      <c r="E33" s="14">
        <f t="shared" si="1"/>
        <v>605</v>
      </c>
      <c r="F33" s="15">
        <v>18</v>
      </c>
      <c r="G33" s="15">
        <v>97</v>
      </c>
      <c r="H33" s="15">
        <v>144</v>
      </c>
      <c r="I33" s="15">
        <v>48</v>
      </c>
      <c r="J33" s="15">
        <v>57</v>
      </c>
      <c r="K33" s="15">
        <v>69</v>
      </c>
      <c r="L33" s="15">
        <v>57</v>
      </c>
      <c r="M33" s="15">
        <v>5</v>
      </c>
      <c r="N33" s="15">
        <v>35</v>
      </c>
      <c r="O33" s="5">
        <v>75</v>
      </c>
    </row>
    <row r="34" spans="1:15" hidden="1">
      <c r="A34" s="12" t="s">
        <v>54</v>
      </c>
      <c r="B34" s="12" t="s">
        <v>46</v>
      </c>
      <c r="C34" s="12" t="s">
        <v>47</v>
      </c>
      <c r="D34" s="13">
        <f t="shared" si="0"/>
        <v>2675534.5690000001</v>
      </c>
      <c r="E34" s="14">
        <f t="shared" si="1"/>
        <v>857</v>
      </c>
      <c r="F34" s="15">
        <v>29</v>
      </c>
      <c r="G34" s="15">
        <v>160</v>
      </c>
      <c r="H34" s="15">
        <v>211</v>
      </c>
      <c r="I34" s="15">
        <v>70</v>
      </c>
      <c r="J34" s="15">
        <v>74</v>
      </c>
      <c r="K34" s="15">
        <v>88</v>
      </c>
      <c r="L34" s="15">
        <v>74</v>
      </c>
      <c r="M34" s="15">
        <v>7</v>
      </c>
      <c r="N34" s="15">
        <v>45</v>
      </c>
      <c r="O34" s="5">
        <v>99</v>
      </c>
    </row>
    <row r="35" spans="1:15" hidden="1">
      <c r="A35" s="12" t="s">
        <v>55</v>
      </c>
      <c r="B35" s="12" t="s">
        <v>46</v>
      </c>
      <c r="C35" s="12" t="s">
        <v>49</v>
      </c>
      <c r="D35" s="13">
        <f t="shared" si="0"/>
        <v>3823271.9655000004</v>
      </c>
      <c r="E35" s="14">
        <f t="shared" si="1"/>
        <v>1100</v>
      </c>
      <c r="F35" s="15">
        <v>28</v>
      </c>
      <c r="G35" s="15">
        <v>157</v>
      </c>
      <c r="H35" s="15">
        <v>242</v>
      </c>
      <c r="I35" s="15">
        <v>81</v>
      </c>
      <c r="J35" s="15">
        <v>117</v>
      </c>
      <c r="K35" s="15">
        <v>139</v>
      </c>
      <c r="L35" s="15">
        <v>116</v>
      </c>
      <c r="M35" s="15">
        <v>11</v>
      </c>
      <c r="N35" s="15">
        <v>65</v>
      </c>
      <c r="O35" s="5">
        <v>144</v>
      </c>
    </row>
    <row r="36" spans="1:15" hidden="1">
      <c r="A36" s="12" t="s">
        <v>56</v>
      </c>
      <c r="B36" s="12" t="s">
        <v>46</v>
      </c>
      <c r="C36" s="12" t="s">
        <v>57</v>
      </c>
      <c r="D36" s="13">
        <f t="shared" si="0"/>
        <v>4138315.6274999999</v>
      </c>
      <c r="E36" s="14">
        <f t="shared" si="1"/>
        <v>1178</v>
      </c>
      <c r="F36" s="15">
        <v>31</v>
      </c>
      <c r="G36" s="15">
        <v>168</v>
      </c>
      <c r="H36" s="15">
        <v>273</v>
      </c>
      <c r="I36" s="15">
        <v>91</v>
      </c>
      <c r="J36" s="15">
        <v>114</v>
      </c>
      <c r="K36" s="15">
        <v>137</v>
      </c>
      <c r="L36" s="15">
        <v>114</v>
      </c>
      <c r="M36" s="15">
        <v>14</v>
      </c>
      <c r="N36" s="15">
        <v>50</v>
      </c>
      <c r="O36" s="5">
        <v>186</v>
      </c>
    </row>
    <row r="37" spans="1:15" hidden="1">
      <c r="A37" s="12" t="s">
        <v>58</v>
      </c>
      <c r="B37" s="12" t="s">
        <v>46</v>
      </c>
      <c r="C37" s="12" t="s">
        <v>59</v>
      </c>
      <c r="D37" s="13">
        <f t="shared" si="0"/>
        <v>300253.70809999999</v>
      </c>
      <c r="E37" s="14">
        <f t="shared" si="1"/>
        <v>89</v>
      </c>
      <c r="F37" s="15">
        <v>3</v>
      </c>
      <c r="G37" s="15">
        <v>16</v>
      </c>
      <c r="H37" s="15">
        <v>18</v>
      </c>
      <c r="I37" s="15">
        <v>6</v>
      </c>
      <c r="J37" s="15">
        <v>9</v>
      </c>
      <c r="K37" s="15">
        <v>10</v>
      </c>
      <c r="L37" s="15">
        <v>9</v>
      </c>
      <c r="M37" s="15">
        <v>1</v>
      </c>
      <c r="N37" s="15">
        <v>8</v>
      </c>
      <c r="O37" s="5">
        <v>9</v>
      </c>
    </row>
    <row r="38" spans="1:15" hidden="1">
      <c r="A38" s="12" t="s">
        <v>60</v>
      </c>
      <c r="B38" s="12" t="s">
        <v>46</v>
      </c>
      <c r="C38" s="12" t="s">
        <v>61</v>
      </c>
      <c r="D38" s="13">
        <f t="shared" si="0"/>
        <v>826407.28799999994</v>
      </c>
      <c r="E38" s="14">
        <f t="shared" si="1"/>
        <v>331</v>
      </c>
      <c r="F38" s="15">
        <v>9</v>
      </c>
      <c r="G38" s="15">
        <v>47</v>
      </c>
      <c r="H38" s="15">
        <v>119</v>
      </c>
      <c r="I38" s="15">
        <v>40</v>
      </c>
      <c r="J38" s="15">
        <v>25</v>
      </c>
      <c r="K38" s="15">
        <v>31</v>
      </c>
      <c r="L38" s="15">
        <v>25</v>
      </c>
      <c r="M38" s="15">
        <v>2</v>
      </c>
      <c r="N38" s="15">
        <v>15</v>
      </c>
      <c r="O38" s="5">
        <v>18</v>
      </c>
    </row>
    <row r="39" spans="1:15" hidden="1">
      <c r="A39" s="12" t="s">
        <v>62</v>
      </c>
      <c r="B39" s="12" t="s">
        <v>46</v>
      </c>
      <c r="C39" s="12" t="s">
        <v>63</v>
      </c>
      <c r="D39" s="13">
        <f t="shared" si="0"/>
        <v>1064338.0262</v>
      </c>
      <c r="E39" s="14">
        <f t="shared" si="1"/>
        <v>413</v>
      </c>
      <c r="F39" s="15">
        <v>12</v>
      </c>
      <c r="G39" s="15">
        <v>67</v>
      </c>
      <c r="H39" s="15">
        <v>142</v>
      </c>
      <c r="I39" s="15">
        <v>47</v>
      </c>
      <c r="J39" s="15">
        <v>30</v>
      </c>
      <c r="K39" s="15">
        <v>36</v>
      </c>
      <c r="L39" s="15">
        <v>30</v>
      </c>
      <c r="M39" s="15">
        <v>2</v>
      </c>
      <c r="N39" s="15">
        <v>16</v>
      </c>
      <c r="O39" s="5">
        <v>31</v>
      </c>
    </row>
    <row r="40" spans="1:15" hidden="1">
      <c r="A40" s="12" t="s">
        <v>64</v>
      </c>
      <c r="B40" s="12" t="s">
        <v>46</v>
      </c>
      <c r="C40" s="12" t="s">
        <v>65</v>
      </c>
      <c r="D40" s="13">
        <f t="shared" si="0"/>
        <v>852587.14410000003</v>
      </c>
      <c r="E40" s="14">
        <f t="shared" si="1"/>
        <v>288</v>
      </c>
      <c r="F40" s="15">
        <v>8</v>
      </c>
      <c r="G40" s="15">
        <v>44</v>
      </c>
      <c r="H40" s="15">
        <v>84</v>
      </c>
      <c r="I40" s="15">
        <v>28</v>
      </c>
      <c r="J40" s="15">
        <v>25</v>
      </c>
      <c r="K40" s="15">
        <v>30</v>
      </c>
      <c r="L40" s="15">
        <v>25</v>
      </c>
      <c r="M40" s="15">
        <v>2</v>
      </c>
      <c r="N40" s="15">
        <v>13</v>
      </c>
      <c r="O40" s="5">
        <v>29</v>
      </c>
    </row>
    <row r="41" spans="1:15" hidden="1">
      <c r="A41" s="12" t="s">
        <v>66</v>
      </c>
      <c r="B41" s="12" t="s">
        <v>46</v>
      </c>
      <c r="C41" s="12" t="s">
        <v>63</v>
      </c>
      <c r="D41" s="13">
        <f t="shared" si="0"/>
        <v>1097035.7157999999</v>
      </c>
      <c r="E41" s="14">
        <f t="shared" si="1"/>
        <v>434</v>
      </c>
      <c r="F41" s="15">
        <v>13</v>
      </c>
      <c r="G41" s="15">
        <v>72</v>
      </c>
      <c r="H41" s="15">
        <v>156</v>
      </c>
      <c r="I41" s="15">
        <v>52</v>
      </c>
      <c r="J41" s="15">
        <v>27</v>
      </c>
      <c r="K41" s="15">
        <v>32</v>
      </c>
      <c r="L41" s="15">
        <v>28</v>
      </c>
      <c r="M41" s="15">
        <v>2</v>
      </c>
      <c r="N41" s="15">
        <v>19</v>
      </c>
      <c r="O41" s="5">
        <v>33</v>
      </c>
    </row>
    <row r="42" spans="1:15" hidden="1">
      <c r="A42" s="12" t="s">
        <v>67</v>
      </c>
      <c r="B42" s="12" t="s">
        <v>46</v>
      </c>
      <c r="C42" s="12" t="s">
        <v>68</v>
      </c>
      <c r="D42" s="13">
        <f t="shared" si="0"/>
        <v>768828.61269999994</v>
      </c>
      <c r="E42" s="14">
        <f t="shared" si="1"/>
        <v>261</v>
      </c>
      <c r="F42" s="15">
        <v>10</v>
      </c>
      <c r="G42" s="15">
        <v>53</v>
      </c>
      <c r="H42" s="15">
        <v>64</v>
      </c>
      <c r="I42" s="15">
        <v>21</v>
      </c>
      <c r="J42" s="15">
        <v>23</v>
      </c>
      <c r="K42" s="15">
        <v>28</v>
      </c>
      <c r="L42" s="15">
        <v>23</v>
      </c>
      <c r="M42" s="15">
        <v>2</v>
      </c>
      <c r="N42" s="15">
        <v>11</v>
      </c>
      <c r="O42" s="5">
        <v>26</v>
      </c>
    </row>
    <row r="43" spans="1:15" hidden="1">
      <c r="A43" s="12" t="s">
        <v>69</v>
      </c>
      <c r="B43" s="12" t="s">
        <v>46</v>
      </c>
      <c r="C43" s="12" t="s">
        <v>59</v>
      </c>
      <c r="D43" s="13">
        <f t="shared" si="0"/>
        <v>886285.65330000001</v>
      </c>
      <c r="E43" s="14">
        <f t="shared" si="1"/>
        <v>289</v>
      </c>
      <c r="F43" s="15">
        <v>10</v>
      </c>
      <c r="G43" s="15">
        <v>55</v>
      </c>
      <c r="H43" s="15">
        <v>72</v>
      </c>
      <c r="I43" s="15">
        <v>24</v>
      </c>
      <c r="J43" s="15">
        <v>24</v>
      </c>
      <c r="K43" s="15">
        <v>28</v>
      </c>
      <c r="L43" s="15">
        <v>26</v>
      </c>
      <c r="M43" s="15">
        <v>2</v>
      </c>
      <c r="N43" s="15">
        <v>19</v>
      </c>
      <c r="O43" s="5">
        <v>29</v>
      </c>
    </row>
    <row r="44" spans="1:15" hidden="1">
      <c r="A44" s="12" t="s">
        <v>70</v>
      </c>
      <c r="B44" s="12" t="s">
        <v>46</v>
      </c>
      <c r="C44" s="12" t="s">
        <v>59</v>
      </c>
      <c r="D44" s="13">
        <f t="shared" si="0"/>
        <v>1526166.8416999998</v>
      </c>
      <c r="E44" s="14">
        <f t="shared" si="1"/>
        <v>503</v>
      </c>
      <c r="F44" s="15">
        <v>16</v>
      </c>
      <c r="G44" s="15">
        <v>90</v>
      </c>
      <c r="H44" s="15">
        <v>131</v>
      </c>
      <c r="I44" s="15">
        <v>44</v>
      </c>
      <c r="J44" s="15">
        <v>43</v>
      </c>
      <c r="K44" s="15">
        <v>52</v>
      </c>
      <c r="L44" s="15">
        <v>43</v>
      </c>
      <c r="M44" s="15">
        <v>4</v>
      </c>
      <c r="N44" s="15">
        <v>31</v>
      </c>
      <c r="O44" s="5">
        <v>49</v>
      </c>
    </row>
    <row r="45" spans="1:15" hidden="1">
      <c r="A45" s="12" t="s">
        <v>71</v>
      </c>
      <c r="B45" s="12" t="s">
        <v>46</v>
      </c>
      <c r="C45" s="12" t="s">
        <v>65</v>
      </c>
      <c r="D45" s="13">
        <f t="shared" si="0"/>
        <v>1492712.6875</v>
      </c>
      <c r="E45" s="14">
        <f t="shared" si="1"/>
        <v>564</v>
      </c>
      <c r="F45" s="15">
        <v>16</v>
      </c>
      <c r="G45" s="15">
        <v>89</v>
      </c>
      <c r="H45" s="15">
        <v>188</v>
      </c>
      <c r="I45" s="15">
        <v>63</v>
      </c>
      <c r="J45" s="15">
        <v>42</v>
      </c>
      <c r="K45" s="15">
        <v>51</v>
      </c>
      <c r="L45" s="15">
        <v>45</v>
      </c>
      <c r="M45" s="15">
        <v>3</v>
      </c>
      <c r="N45" s="15">
        <v>25</v>
      </c>
      <c r="O45" s="5">
        <v>42</v>
      </c>
    </row>
    <row r="46" spans="1:15" hidden="1">
      <c r="A46" s="12" t="s">
        <v>72</v>
      </c>
      <c r="B46" s="12" t="s">
        <v>46</v>
      </c>
      <c r="C46" s="12" t="s">
        <v>61</v>
      </c>
      <c r="D46" s="13">
        <f t="shared" si="0"/>
        <v>2218442.5965999998</v>
      </c>
      <c r="E46" s="14">
        <f t="shared" si="1"/>
        <v>760</v>
      </c>
      <c r="F46" s="15">
        <v>20</v>
      </c>
      <c r="G46" s="15">
        <v>109</v>
      </c>
      <c r="H46" s="15">
        <v>237</v>
      </c>
      <c r="I46" s="15">
        <v>79</v>
      </c>
      <c r="J46" s="15">
        <v>62</v>
      </c>
      <c r="K46" s="15">
        <v>74</v>
      </c>
      <c r="L46" s="15">
        <v>61</v>
      </c>
      <c r="M46" s="15">
        <v>6</v>
      </c>
      <c r="N46" s="15">
        <v>38</v>
      </c>
      <c r="O46" s="5">
        <v>74</v>
      </c>
    </row>
    <row r="47" spans="1:15" hidden="1">
      <c r="A47" s="12" t="s">
        <v>73</v>
      </c>
      <c r="B47" s="12" t="s">
        <v>46</v>
      </c>
      <c r="C47" s="12" t="s">
        <v>61</v>
      </c>
      <c r="D47" s="13">
        <f t="shared" si="0"/>
        <v>2452388.7377000004</v>
      </c>
      <c r="E47" s="14">
        <f t="shared" si="1"/>
        <v>712</v>
      </c>
      <c r="F47" s="15">
        <v>21</v>
      </c>
      <c r="G47" s="15">
        <v>118</v>
      </c>
      <c r="H47" s="15">
        <v>152</v>
      </c>
      <c r="I47" s="15">
        <v>51</v>
      </c>
      <c r="J47" s="15">
        <v>68</v>
      </c>
      <c r="K47" s="15">
        <v>82</v>
      </c>
      <c r="L47" s="15">
        <v>78</v>
      </c>
      <c r="M47" s="15">
        <v>5</v>
      </c>
      <c r="N47" s="15">
        <v>36</v>
      </c>
      <c r="O47" s="5">
        <v>101</v>
      </c>
    </row>
    <row r="48" spans="1:15" hidden="1">
      <c r="A48" s="12" t="s">
        <v>74</v>
      </c>
      <c r="B48" s="12" t="s">
        <v>46</v>
      </c>
      <c r="C48" s="12" t="s">
        <v>65</v>
      </c>
      <c r="D48" s="13">
        <f t="shared" si="0"/>
        <v>2273848.9548000004</v>
      </c>
      <c r="E48" s="14">
        <f t="shared" si="1"/>
        <v>707</v>
      </c>
      <c r="F48" s="15">
        <v>19</v>
      </c>
      <c r="G48" s="15">
        <v>103</v>
      </c>
      <c r="H48" s="15">
        <v>186</v>
      </c>
      <c r="I48" s="15">
        <v>62</v>
      </c>
      <c r="J48" s="15">
        <v>66</v>
      </c>
      <c r="K48" s="15">
        <v>78</v>
      </c>
      <c r="L48" s="15">
        <v>65</v>
      </c>
      <c r="M48" s="15">
        <v>6</v>
      </c>
      <c r="N48" s="15">
        <v>39</v>
      </c>
      <c r="O48" s="5">
        <v>83</v>
      </c>
    </row>
    <row r="49" spans="1:15" hidden="1">
      <c r="A49" s="12" t="s">
        <v>75</v>
      </c>
      <c r="B49" s="12" t="s">
        <v>46</v>
      </c>
      <c r="C49" s="12" t="s">
        <v>63</v>
      </c>
      <c r="D49" s="13">
        <f t="shared" si="0"/>
        <v>2717422.3365000002</v>
      </c>
      <c r="E49" s="14">
        <f t="shared" si="1"/>
        <v>994</v>
      </c>
      <c r="F49" s="15">
        <v>28</v>
      </c>
      <c r="G49" s="15">
        <v>155</v>
      </c>
      <c r="H49" s="15">
        <v>318</v>
      </c>
      <c r="I49" s="15">
        <v>106</v>
      </c>
      <c r="J49" s="15">
        <v>80</v>
      </c>
      <c r="K49" s="15">
        <v>97</v>
      </c>
      <c r="L49" s="15">
        <v>80</v>
      </c>
      <c r="M49" s="15">
        <v>6</v>
      </c>
      <c r="N49" s="15">
        <v>45</v>
      </c>
      <c r="O49" s="5">
        <v>79</v>
      </c>
    </row>
    <row r="50" spans="1:15" hidden="1">
      <c r="A50" s="12" t="s">
        <v>76</v>
      </c>
      <c r="B50" s="12" t="s">
        <v>46</v>
      </c>
      <c r="C50" s="12" t="s">
        <v>68</v>
      </c>
      <c r="D50" s="13">
        <f t="shared" si="0"/>
        <v>5262975.2308999998</v>
      </c>
      <c r="E50" s="14">
        <f t="shared" si="1"/>
        <v>1653</v>
      </c>
      <c r="F50" s="15">
        <v>48</v>
      </c>
      <c r="G50" s="15">
        <v>265</v>
      </c>
      <c r="H50" s="15">
        <v>401</v>
      </c>
      <c r="I50" s="15">
        <v>134</v>
      </c>
      <c r="J50" s="15">
        <v>169</v>
      </c>
      <c r="K50" s="15">
        <v>204</v>
      </c>
      <c r="L50" s="15">
        <v>153</v>
      </c>
      <c r="M50" s="15">
        <v>13</v>
      </c>
      <c r="N50" s="15">
        <v>87</v>
      </c>
      <c r="O50" s="5">
        <v>179</v>
      </c>
    </row>
    <row r="51" spans="1:15" hidden="1">
      <c r="A51" s="19" t="s">
        <v>46</v>
      </c>
      <c r="B51" s="20"/>
      <c r="C51" s="21"/>
      <c r="D51" s="13">
        <f t="shared" si="0"/>
        <v>41854970.553000003</v>
      </c>
      <c r="E51" s="14">
        <f t="shared" si="1"/>
        <v>13437</v>
      </c>
      <c r="F51" s="15">
        <v>394</v>
      </c>
      <c r="G51" s="15">
        <v>2168</v>
      </c>
      <c r="H51" s="15">
        <v>3551</v>
      </c>
      <c r="I51" s="15">
        <v>1184</v>
      </c>
      <c r="J51" s="15">
        <v>1200</v>
      </c>
      <c r="K51" s="15">
        <v>1442</v>
      </c>
      <c r="L51" s="15">
        <v>1199</v>
      </c>
      <c r="M51" s="15">
        <v>110</v>
      </c>
      <c r="N51" s="15">
        <v>690</v>
      </c>
      <c r="O51" s="5">
        <v>1499</v>
      </c>
    </row>
    <row r="52" spans="1:15" hidden="1">
      <c r="A52" s="12" t="s">
        <v>77</v>
      </c>
      <c r="B52" s="12" t="s">
        <v>78</v>
      </c>
      <c r="C52" s="12" t="s">
        <v>79</v>
      </c>
      <c r="D52" s="13">
        <f t="shared" si="0"/>
        <v>1807493.6543000001</v>
      </c>
      <c r="E52" s="14">
        <f t="shared" si="1"/>
        <v>596</v>
      </c>
      <c r="F52" s="15">
        <v>19</v>
      </c>
      <c r="G52" s="15">
        <v>105</v>
      </c>
      <c r="H52" s="15">
        <v>158</v>
      </c>
      <c r="I52" s="15">
        <v>53</v>
      </c>
      <c r="J52" s="15">
        <v>51</v>
      </c>
      <c r="K52" s="15">
        <v>62</v>
      </c>
      <c r="L52" s="15">
        <v>51</v>
      </c>
      <c r="M52" s="15">
        <v>5</v>
      </c>
      <c r="N52" s="15">
        <v>24</v>
      </c>
      <c r="O52" s="5">
        <v>68</v>
      </c>
    </row>
    <row r="53" spans="1:15" hidden="1">
      <c r="A53" s="12" t="s">
        <v>80</v>
      </c>
      <c r="B53" s="12" t="s">
        <v>78</v>
      </c>
      <c r="C53" s="12" t="s">
        <v>79</v>
      </c>
      <c r="D53" s="13">
        <f t="shared" si="0"/>
        <v>1270153.8826000001</v>
      </c>
      <c r="E53" s="14">
        <f t="shared" si="1"/>
        <v>323</v>
      </c>
      <c r="F53" s="15">
        <v>6</v>
      </c>
      <c r="G53" s="15">
        <v>35</v>
      </c>
      <c r="H53" s="15">
        <v>53</v>
      </c>
      <c r="I53" s="15">
        <v>18</v>
      </c>
      <c r="J53" s="15">
        <v>43</v>
      </c>
      <c r="K53" s="15">
        <v>52</v>
      </c>
      <c r="L53" s="15">
        <v>43</v>
      </c>
      <c r="M53" s="15">
        <v>4</v>
      </c>
      <c r="N53" s="15">
        <v>18</v>
      </c>
      <c r="O53" s="5">
        <v>51</v>
      </c>
    </row>
    <row r="54" spans="1:15" hidden="1">
      <c r="A54" s="12" t="s">
        <v>81</v>
      </c>
      <c r="B54" s="12" t="s">
        <v>78</v>
      </c>
      <c r="C54" s="12" t="s">
        <v>79</v>
      </c>
      <c r="D54" s="13">
        <f t="shared" si="0"/>
        <v>1791827.5867999999</v>
      </c>
      <c r="E54" s="14">
        <f t="shared" si="1"/>
        <v>581</v>
      </c>
      <c r="F54" s="15">
        <v>18</v>
      </c>
      <c r="G54" s="15">
        <v>101</v>
      </c>
      <c r="H54" s="15">
        <v>151</v>
      </c>
      <c r="I54" s="15">
        <v>50</v>
      </c>
      <c r="J54" s="15">
        <v>51</v>
      </c>
      <c r="K54" s="15">
        <v>62</v>
      </c>
      <c r="L54" s="15">
        <v>51</v>
      </c>
      <c r="M54" s="15">
        <v>5</v>
      </c>
      <c r="N54" s="15">
        <v>24</v>
      </c>
      <c r="O54" s="5">
        <v>68</v>
      </c>
    </row>
    <row r="55" spans="1:15" hidden="1">
      <c r="A55" s="12" t="s">
        <v>82</v>
      </c>
      <c r="B55" s="12" t="s">
        <v>78</v>
      </c>
      <c r="C55" s="12" t="s">
        <v>79</v>
      </c>
      <c r="D55" s="13">
        <f t="shared" si="0"/>
        <v>650841.15130000003</v>
      </c>
      <c r="E55" s="14">
        <f t="shared" si="1"/>
        <v>205</v>
      </c>
      <c r="F55" s="15">
        <v>6</v>
      </c>
      <c r="G55" s="15">
        <v>34</v>
      </c>
      <c r="H55" s="15">
        <v>52</v>
      </c>
      <c r="I55" s="15">
        <v>17</v>
      </c>
      <c r="J55" s="15">
        <v>19</v>
      </c>
      <c r="K55" s="15">
        <v>22</v>
      </c>
      <c r="L55" s="15">
        <v>19</v>
      </c>
      <c r="M55" s="15">
        <v>2</v>
      </c>
      <c r="N55" s="15">
        <v>9</v>
      </c>
      <c r="O55" s="5">
        <v>25</v>
      </c>
    </row>
    <row r="56" spans="1:15" hidden="1">
      <c r="A56" s="12" t="s">
        <v>83</v>
      </c>
      <c r="B56" s="12" t="s">
        <v>78</v>
      </c>
      <c r="C56" s="12" t="s">
        <v>84</v>
      </c>
      <c r="D56" s="13">
        <f t="shared" si="0"/>
        <v>1054278.4437000002</v>
      </c>
      <c r="E56" s="14">
        <f t="shared" si="1"/>
        <v>265</v>
      </c>
      <c r="F56" s="15">
        <v>5</v>
      </c>
      <c r="G56" s="15">
        <v>29</v>
      </c>
      <c r="H56" s="15">
        <v>44</v>
      </c>
      <c r="I56" s="15">
        <v>15</v>
      </c>
      <c r="J56" s="15">
        <v>34</v>
      </c>
      <c r="K56" s="15">
        <v>41</v>
      </c>
      <c r="L56" s="15">
        <v>34</v>
      </c>
      <c r="M56" s="15">
        <v>3</v>
      </c>
      <c r="N56" s="15">
        <v>16</v>
      </c>
      <c r="O56" s="5">
        <v>44</v>
      </c>
    </row>
    <row r="57" spans="1:15" hidden="1">
      <c r="A57" s="12" t="s">
        <v>85</v>
      </c>
      <c r="B57" s="12" t="s">
        <v>78</v>
      </c>
      <c r="C57" s="12" t="s">
        <v>84</v>
      </c>
      <c r="D57" s="13">
        <f t="shared" si="0"/>
        <v>2409801.9184999997</v>
      </c>
      <c r="E57" s="14">
        <f t="shared" si="1"/>
        <v>831</v>
      </c>
      <c r="F57" s="15">
        <v>27</v>
      </c>
      <c r="G57" s="15">
        <v>151</v>
      </c>
      <c r="H57" s="15">
        <v>227</v>
      </c>
      <c r="I57" s="15">
        <v>76</v>
      </c>
      <c r="J57" s="15">
        <v>72</v>
      </c>
      <c r="K57" s="15">
        <v>86</v>
      </c>
      <c r="L57" s="15">
        <v>72</v>
      </c>
      <c r="M57" s="15">
        <v>6</v>
      </c>
      <c r="N57" s="15">
        <v>30</v>
      </c>
      <c r="O57" s="5">
        <v>84</v>
      </c>
    </row>
    <row r="58" spans="1:15" hidden="1">
      <c r="A58" s="12" t="s">
        <v>86</v>
      </c>
      <c r="B58" s="12" t="s">
        <v>78</v>
      </c>
      <c r="C58" s="12" t="s">
        <v>84</v>
      </c>
      <c r="D58" s="13">
        <f t="shared" si="0"/>
        <v>1551260.6728999999</v>
      </c>
      <c r="E58" s="14">
        <f t="shared" si="1"/>
        <v>464</v>
      </c>
      <c r="F58" s="15">
        <v>13</v>
      </c>
      <c r="G58" s="15">
        <v>72</v>
      </c>
      <c r="H58" s="15">
        <v>108</v>
      </c>
      <c r="I58" s="15">
        <v>36</v>
      </c>
      <c r="J58" s="15">
        <v>46</v>
      </c>
      <c r="K58" s="15">
        <v>56</v>
      </c>
      <c r="L58" s="15">
        <v>46</v>
      </c>
      <c r="M58" s="15">
        <v>4</v>
      </c>
      <c r="N58" s="15">
        <v>22</v>
      </c>
      <c r="O58" s="5">
        <v>61</v>
      </c>
    </row>
    <row r="59" spans="1:15" hidden="1">
      <c r="A59" s="12" t="s">
        <v>87</v>
      </c>
      <c r="B59" s="12" t="s">
        <v>78</v>
      </c>
      <c r="C59" s="12" t="s">
        <v>88</v>
      </c>
      <c r="D59" s="13">
        <f t="shared" si="0"/>
        <v>690289.34379999992</v>
      </c>
      <c r="E59" s="14">
        <f t="shared" si="1"/>
        <v>224</v>
      </c>
      <c r="F59" s="15">
        <v>7</v>
      </c>
      <c r="G59" s="15">
        <v>38</v>
      </c>
      <c r="H59" s="15">
        <v>57</v>
      </c>
      <c r="I59" s="15">
        <v>19</v>
      </c>
      <c r="J59" s="15">
        <v>21</v>
      </c>
      <c r="K59" s="15">
        <v>25</v>
      </c>
      <c r="L59" s="15">
        <v>21</v>
      </c>
      <c r="M59" s="15">
        <v>2</v>
      </c>
      <c r="N59" s="15">
        <v>9</v>
      </c>
      <c r="O59" s="5">
        <v>25</v>
      </c>
    </row>
    <row r="60" spans="1:15" hidden="1">
      <c r="A60" s="12" t="s">
        <v>89</v>
      </c>
      <c r="B60" s="12" t="s">
        <v>78</v>
      </c>
      <c r="C60" s="12" t="s">
        <v>88</v>
      </c>
      <c r="D60" s="13">
        <f t="shared" si="0"/>
        <v>1788782.2486</v>
      </c>
      <c r="E60" s="14">
        <f t="shared" si="1"/>
        <v>591</v>
      </c>
      <c r="F60" s="15">
        <v>19</v>
      </c>
      <c r="G60" s="15">
        <v>102</v>
      </c>
      <c r="H60" s="15">
        <v>154</v>
      </c>
      <c r="I60" s="15">
        <v>51</v>
      </c>
      <c r="J60" s="15">
        <v>54</v>
      </c>
      <c r="K60" s="15">
        <v>65</v>
      </c>
      <c r="L60" s="15">
        <v>54</v>
      </c>
      <c r="M60" s="15">
        <v>5</v>
      </c>
      <c r="N60" s="15">
        <v>23</v>
      </c>
      <c r="O60" s="5">
        <v>64</v>
      </c>
    </row>
    <row r="61" spans="1:15" hidden="1">
      <c r="A61" s="12" t="s">
        <v>90</v>
      </c>
      <c r="B61" s="12" t="s">
        <v>78</v>
      </c>
      <c r="C61" s="12" t="s">
        <v>88</v>
      </c>
      <c r="D61" s="13">
        <f t="shared" si="0"/>
        <v>1638958.1103999999</v>
      </c>
      <c r="E61" s="14">
        <f t="shared" si="1"/>
        <v>505</v>
      </c>
      <c r="F61" s="15">
        <v>14</v>
      </c>
      <c r="G61" s="15">
        <v>80</v>
      </c>
      <c r="H61" s="15">
        <v>120</v>
      </c>
      <c r="I61" s="15">
        <v>40</v>
      </c>
      <c r="J61" s="15">
        <v>51</v>
      </c>
      <c r="K61" s="15">
        <v>62</v>
      </c>
      <c r="L61" s="15">
        <v>51</v>
      </c>
      <c r="M61" s="15">
        <v>4</v>
      </c>
      <c r="N61" s="15">
        <v>22</v>
      </c>
      <c r="O61" s="5">
        <v>61</v>
      </c>
    </row>
    <row r="62" spans="1:15" hidden="1">
      <c r="A62" s="12" t="s">
        <v>91</v>
      </c>
      <c r="B62" s="12" t="s">
        <v>78</v>
      </c>
      <c r="C62" s="12" t="s">
        <v>92</v>
      </c>
      <c r="D62" s="13">
        <f t="shared" si="0"/>
        <v>2348160.2141999998</v>
      </c>
      <c r="E62" s="14">
        <f t="shared" si="1"/>
        <v>699</v>
      </c>
      <c r="F62" s="15">
        <v>19</v>
      </c>
      <c r="G62" s="15">
        <v>103</v>
      </c>
      <c r="H62" s="15">
        <v>155</v>
      </c>
      <c r="I62" s="15">
        <v>52</v>
      </c>
      <c r="J62" s="15">
        <v>77</v>
      </c>
      <c r="K62" s="15">
        <v>92</v>
      </c>
      <c r="L62" s="15">
        <v>77</v>
      </c>
      <c r="M62" s="15">
        <v>6</v>
      </c>
      <c r="N62" s="15">
        <v>31</v>
      </c>
      <c r="O62" s="5">
        <v>87</v>
      </c>
    </row>
    <row r="63" spans="1:15" hidden="1">
      <c r="A63" s="12" t="s">
        <v>93</v>
      </c>
      <c r="B63" s="12" t="s">
        <v>78</v>
      </c>
      <c r="C63" s="12" t="s">
        <v>94</v>
      </c>
      <c r="D63" s="13">
        <f t="shared" si="0"/>
        <v>1885273.7753000001</v>
      </c>
      <c r="E63" s="14">
        <f t="shared" si="1"/>
        <v>534</v>
      </c>
      <c r="F63" s="15">
        <v>14</v>
      </c>
      <c r="G63" s="15">
        <v>79</v>
      </c>
      <c r="H63" s="15">
        <v>119</v>
      </c>
      <c r="I63" s="15">
        <v>40</v>
      </c>
      <c r="J63" s="15">
        <v>52</v>
      </c>
      <c r="K63" s="15">
        <v>63</v>
      </c>
      <c r="L63" s="15">
        <v>52</v>
      </c>
      <c r="M63" s="15">
        <v>6</v>
      </c>
      <c r="N63" s="15">
        <v>29</v>
      </c>
      <c r="O63" s="5">
        <v>80</v>
      </c>
    </row>
    <row r="64" spans="1:15" hidden="1">
      <c r="A64" s="12" t="s">
        <v>95</v>
      </c>
      <c r="B64" s="12" t="s">
        <v>78</v>
      </c>
      <c r="C64" s="12" t="s">
        <v>94</v>
      </c>
      <c r="D64" s="13">
        <f t="shared" si="0"/>
        <v>1336858.0175999999</v>
      </c>
      <c r="E64" s="14">
        <f t="shared" si="1"/>
        <v>414</v>
      </c>
      <c r="F64" s="15">
        <v>12</v>
      </c>
      <c r="G64" s="15">
        <v>66</v>
      </c>
      <c r="H64" s="15">
        <v>100</v>
      </c>
      <c r="I64" s="15">
        <v>33</v>
      </c>
      <c r="J64" s="15">
        <v>41</v>
      </c>
      <c r="K64" s="15">
        <v>49</v>
      </c>
      <c r="L64" s="15">
        <v>41</v>
      </c>
      <c r="M64" s="15">
        <v>4</v>
      </c>
      <c r="N64" s="15">
        <v>18</v>
      </c>
      <c r="O64" s="5">
        <v>50</v>
      </c>
    </row>
    <row r="65" spans="1:15" hidden="1">
      <c r="A65" s="12" t="s">
        <v>96</v>
      </c>
      <c r="B65" s="12" t="s">
        <v>78</v>
      </c>
      <c r="C65" s="12" t="s">
        <v>92</v>
      </c>
      <c r="D65" s="13">
        <f t="shared" si="0"/>
        <v>1127520.818</v>
      </c>
      <c r="E65" s="14">
        <f t="shared" si="1"/>
        <v>365</v>
      </c>
      <c r="F65" s="15">
        <v>11</v>
      </c>
      <c r="G65" s="15">
        <v>62</v>
      </c>
      <c r="H65" s="15">
        <v>93</v>
      </c>
      <c r="I65" s="15">
        <v>31</v>
      </c>
      <c r="J65" s="15">
        <v>34</v>
      </c>
      <c r="K65" s="15">
        <v>41</v>
      </c>
      <c r="L65" s="15">
        <v>34</v>
      </c>
      <c r="M65" s="15">
        <v>3</v>
      </c>
      <c r="N65" s="15">
        <v>15</v>
      </c>
      <c r="O65" s="5">
        <v>41</v>
      </c>
    </row>
    <row r="66" spans="1:15" hidden="1">
      <c r="A66" s="12" t="s">
        <v>97</v>
      </c>
      <c r="B66" s="12" t="s">
        <v>78</v>
      </c>
      <c r="C66" s="12" t="s">
        <v>98</v>
      </c>
      <c r="D66" s="13">
        <f t="shared" si="0"/>
        <v>852498.67089999991</v>
      </c>
      <c r="E66" s="14">
        <f t="shared" si="1"/>
        <v>248</v>
      </c>
      <c r="F66" s="15">
        <v>7</v>
      </c>
      <c r="G66" s="15">
        <v>36</v>
      </c>
      <c r="H66" s="15">
        <v>54</v>
      </c>
      <c r="I66" s="15">
        <v>18</v>
      </c>
      <c r="J66" s="15">
        <v>27</v>
      </c>
      <c r="K66" s="15">
        <v>32</v>
      </c>
      <c r="L66" s="15">
        <v>27</v>
      </c>
      <c r="M66" s="15">
        <v>2</v>
      </c>
      <c r="N66" s="15">
        <v>12</v>
      </c>
      <c r="O66" s="5">
        <v>33</v>
      </c>
    </row>
    <row r="67" spans="1:15" hidden="1">
      <c r="A67" s="12" t="s">
        <v>99</v>
      </c>
      <c r="B67" s="12" t="s">
        <v>78</v>
      </c>
      <c r="C67" s="12" t="s">
        <v>98</v>
      </c>
      <c r="D67" s="13">
        <f t="shared" si="0"/>
        <v>1993802.9789000002</v>
      </c>
      <c r="E67" s="14">
        <f t="shared" si="1"/>
        <v>621</v>
      </c>
      <c r="F67" s="15">
        <v>18</v>
      </c>
      <c r="G67" s="15">
        <v>100</v>
      </c>
      <c r="H67" s="15">
        <v>150</v>
      </c>
      <c r="I67" s="15">
        <v>50</v>
      </c>
      <c r="J67" s="15">
        <v>62</v>
      </c>
      <c r="K67" s="15">
        <v>74</v>
      </c>
      <c r="L67" s="15">
        <v>61</v>
      </c>
      <c r="M67" s="15">
        <v>5</v>
      </c>
      <c r="N67" s="15">
        <v>27</v>
      </c>
      <c r="O67" s="5">
        <v>74</v>
      </c>
    </row>
    <row r="68" spans="1:15" hidden="1">
      <c r="A68" s="12" t="s">
        <v>100</v>
      </c>
      <c r="B68" s="12" t="s">
        <v>78</v>
      </c>
      <c r="C68" s="12" t="s">
        <v>98</v>
      </c>
      <c r="D68" s="13">
        <f t="shared" si="0"/>
        <v>876499.52339999995</v>
      </c>
      <c r="E68" s="14">
        <f t="shared" si="1"/>
        <v>271</v>
      </c>
      <c r="F68" s="15">
        <v>8</v>
      </c>
      <c r="G68" s="15">
        <v>43</v>
      </c>
      <c r="H68" s="15">
        <v>65</v>
      </c>
      <c r="I68" s="15">
        <v>22</v>
      </c>
      <c r="J68" s="15">
        <v>27</v>
      </c>
      <c r="K68" s="15">
        <v>32</v>
      </c>
      <c r="L68" s="15">
        <v>27</v>
      </c>
      <c r="M68" s="15">
        <v>2</v>
      </c>
      <c r="N68" s="15">
        <v>12</v>
      </c>
      <c r="O68" s="5">
        <v>33</v>
      </c>
    </row>
    <row r="69" spans="1:15" hidden="1">
      <c r="A69" s="12" t="s">
        <v>101</v>
      </c>
      <c r="B69" s="12" t="s">
        <v>78</v>
      </c>
      <c r="C69" s="12" t="s">
        <v>102</v>
      </c>
      <c r="D69" s="13">
        <f t="shared" si="0"/>
        <v>1313018.9794000001</v>
      </c>
      <c r="E69" s="14">
        <f t="shared" si="1"/>
        <v>425</v>
      </c>
      <c r="F69" s="15">
        <v>13</v>
      </c>
      <c r="G69" s="15">
        <v>71</v>
      </c>
      <c r="H69" s="15">
        <v>107</v>
      </c>
      <c r="I69" s="15">
        <v>36</v>
      </c>
      <c r="J69" s="15">
        <v>41</v>
      </c>
      <c r="K69" s="15">
        <v>49</v>
      </c>
      <c r="L69" s="15">
        <v>41</v>
      </c>
      <c r="M69" s="15">
        <v>3</v>
      </c>
      <c r="N69" s="15">
        <v>17</v>
      </c>
      <c r="O69" s="5">
        <v>47</v>
      </c>
    </row>
    <row r="70" spans="1:15" hidden="1">
      <c r="A70" s="12" t="s">
        <v>103</v>
      </c>
      <c r="B70" s="12" t="s">
        <v>78</v>
      </c>
      <c r="C70" s="12" t="s">
        <v>102</v>
      </c>
      <c r="D70" s="13">
        <f t="shared" ref="D70:D132" si="2">SUMPRODUCT($F$3:$O$3,F70:O70)</f>
        <v>1130507.1322999999</v>
      </c>
      <c r="E70" s="14">
        <f t="shared" ref="E70:E132" si="3">SUM(F70:O70)</f>
        <v>390</v>
      </c>
      <c r="F70" s="15">
        <v>13</v>
      </c>
      <c r="G70" s="15">
        <v>71</v>
      </c>
      <c r="H70" s="15">
        <v>107</v>
      </c>
      <c r="I70" s="15">
        <v>36</v>
      </c>
      <c r="J70" s="15">
        <v>33</v>
      </c>
      <c r="K70" s="15">
        <v>40</v>
      </c>
      <c r="L70" s="15">
        <v>33</v>
      </c>
      <c r="M70" s="15">
        <v>3</v>
      </c>
      <c r="N70" s="15">
        <v>14</v>
      </c>
      <c r="O70" s="5">
        <v>40</v>
      </c>
    </row>
    <row r="71" spans="1:15" hidden="1">
      <c r="A71" s="12" t="s">
        <v>104</v>
      </c>
      <c r="B71" s="12" t="s">
        <v>78</v>
      </c>
      <c r="C71" s="12" t="s">
        <v>105</v>
      </c>
      <c r="D71" s="13">
        <f t="shared" si="2"/>
        <v>1155365.4537</v>
      </c>
      <c r="E71" s="14">
        <f t="shared" si="3"/>
        <v>338</v>
      </c>
      <c r="F71" s="15">
        <v>9</v>
      </c>
      <c r="G71" s="15">
        <v>49</v>
      </c>
      <c r="H71" s="15">
        <v>74</v>
      </c>
      <c r="I71" s="15">
        <v>25</v>
      </c>
      <c r="J71" s="15">
        <v>37</v>
      </c>
      <c r="K71" s="15">
        <v>44</v>
      </c>
      <c r="L71" s="15">
        <v>37</v>
      </c>
      <c r="M71" s="15">
        <v>3</v>
      </c>
      <c r="N71" s="15">
        <v>16</v>
      </c>
      <c r="O71" s="5">
        <v>44</v>
      </c>
    </row>
    <row r="72" spans="1:15" hidden="1">
      <c r="A72" s="12" t="s">
        <v>106</v>
      </c>
      <c r="B72" s="12" t="s">
        <v>78</v>
      </c>
      <c r="C72" s="12" t="s">
        <v>105</v>
      </c>
      <c r="D72" s="13">
        <f t="shared" si="2"/>
        <v>1591020.0044</v>
      </c>
      <c r="E72" s="14">
        <f t="shared" si="3"/>
        <v>575</v>
      </c>
      <c r="F72" s="15">
        <v>19</v>
      </c>
      <c r="G72" s="15">
        <v>106</v>
      </c>
      <c r="H72" s="15">
        <v>160</v>
      </c>
      <c r="I72" s="15">
        <v>53</v>
      </c>
      <c r="J72" s="15">
        <v>52</v>
      </c>
      <c r="K72" s="15">
        <v>63</v>
      </c>
      <c r="L72" s="15">
        <v>52</v>
      </c>
      <c r="M72" s="15">
        <v>4</v>
      </c>
      <c r="N72" s="15">
        <v>17</v>
      </c>
      <c r="O72" s="5">
        <v>49</v>
      </c>
    </row>
    <row r="73" spans="1:15" hidden="1">
      <c r="A73" s="12" t="s">
        <v>107</v>
      </c>
      <c r="B73" s="12" t="s">
        <v>78</v>
      </c>
      <c r="C73" s="12" t="s">
        <v>105</v>
      </c>
      <c r="D73" s="13">
        <f t="shared" si="2"/>
        <v>2414217.6710000001</v>
      </c>
      <c r="E73" s="14">
        <f t="shared" si="3"/>
        <v>792</v>
      </c>
      <c r="F73" s="15">
        <v>24</v>
      </c>
      <c r="G73" s="15">
        <v>134</v>
      </c>
      <c r="H73" s="15">
        <v>201</v>
      </c>
      <c r="I73" s="15">
        <v>67</v>
      </c>
      <c r="J73" s="15">
        <v>77</v>
      </c>
      <c r="K73" s="15">
        <v>92</v>
      </c>
      <c r="L73" s="15">
        <v>77</v>
      </c>
      <c r="M73" s="15">
        <v>6</v>
      </c>
      <c r="N73" s="15">
        <v>30</v>
      </c>
      <c r="O73" s="5">
        <v>84</v>
      </c>
    </row>
    <row r="74" spans="1:15" hidden="1">
      <c r="A74" s="12" t="s">
        <v>108</v>
      </c>
      <c r="B74" s="12" t="s">
        <v>78</v>
      </c>
      <c r="C74" s="12" t="s">
        <v>105</v>
      </c>
      <c r="D74" s="13">
        <f t="shared" si="2"/>
        <v>836487.65020000003</v>
      </c>
      <c r="E74" s="14">
        <f t="shared" si="3"/>
        <v>281</v>
      </c>
      <c r="F74" s="15">
        <v>9</v>
      </c>
      <c r="G74" s="15">
        <v>50</v>
      </c>
      <c r="H74" s="15">
        <v>75</v>
      </c>
      <c r="I74" s="15">
        <v>25</v>
      </c>
      <c r="J74" s="15">
        <v>25</v>
      </c>
      <c r="K74" s="15">
        <v>29</v>
      </c>
      <c r="L74" s="15">
        <v>25</v>
      </c>
      <c r="M74" s="15">
        <v>2</v>
      </c>
      <c r="N74" s="15">
        <v>11</v>
      </c>
      <c r="O74" s="5">
        <v>30</v>
      </c>
    </row>
    <row r="75" spans="1:15" hidden="1">
      <c r="A75" s="19" t="s">
        <v>78</v>
      </c>
      <c r="B75" s="20"/>
      <c r="C75" s="21"/>
      <c r="D75" s="13">
        <f t="shared" si="2"/>
        <v>33496418.9551</v>
      </c>
      <c r="E75" s="14">
        <f t="shared" si="3"/>
        <v>10538</v>
      </c>
      <c r="F75" s="15">
        <v>312</v>
      </c>
      <c r="G75" s="15">
        <v>1718</v>
      </c>
      <c r="H75" s="15">
        <v>2583</v>
      </c>
      <c r="I75" s="15">
        <v>861</v>
      </c>
      <c r="J75" s="15">
        <v>1028</v>
      </c>
      <c r="K75" s="15">
        <v>1234</v>
      </c>
      <c r="L75" s="15">
        <v>1027</v>
      </c>
      <c r="M75" s="15">
        <v>91</v>
      </c>
      <c r="N75" s="15">
        <v>443</v>
      </c>
      <c r="O75" s="5">
        <v>1241</v>
      </c>
    </row>
    <row r="76" spans="1:15" hidden="1">
      <c r="A76" s="12" t="s">
        <v>109</v>
      </c>
      <c r="B76" s="12" t="s">
        <v>110</v>
      </c>
      <c r="C76" s="12" t="s">
        <v>111</v>
      </c>
      <c r="D76" s="13">
        <f t="shared" si="2"/>
        <v>519384.48060000001</v>
      </c>
      <c r="E76" s="14">
        <f t="shared" si="3"/>
        <v>162</v>
      </c>
      <c r="F76" s="15">
        <v>4</v>
      </c>
      <c r="G76" s="15">
        <v>23</v>
      </c>
      <c r="H76" s="15">
        <v>46</v>
      </c>
      <c r="I76" s="15">
        <v>15</v>
      </c>
      <c r="J76" s="15">
        <v>12</v>
      </c>
      <c r="K76" s="15">
        <v>15</v>
      </c>
      <c r="L76" s="15">
        <v>17</v>
      </c>
      <c r="M76" s="15">
        <v>1</v>
      </c>
      <c r="N76" s="15">
        <v>8</v>
      </c>
      <c r="O76" s="5">
        <v>21</v>
      </c>
    </row>
    <row r="77" spans="1:15" hidden="1">
      <c r="A77" s="12" t="s">
        <v>112</v>
      </c>
      <c r="B77" s="12" t="s">
        <v>110</v>
      </c>
      <c r="C77" s="12" t="s">
        <v>113</v>
      </c>
      <c r="D77" s="13">
        <f t="shared" si="2"/>
        <v>446958.90060000005</v>
      </c>
      <c r="E77" s="14">
        <f t="shared" si="3"/>
        <v>153</v>
      </c>
      <c r="F77" s="15">
        <v>4</v>
      </c>
      <c r="G77" s="15">
        <v>23</v>
      </c>
      <c r="H77" s="15">
        <v>47</v>
      </c>
      <c r="I77" s="15">
        <v>16</v>
      </c>
      <c r="J77" s="15">
        <v>12</v>
      </c>
      <c r="K77" s="15">
        <v>15</v>
      </c>
      <c r="L77" s="15">
        <v>12</v>
      </c>
      <c r="M77" s="15">
        <v>1</v>
      </c>
      <c r="N77" s="15">
        <v>8</v>
      </c>
      <c r="O77" s="5">
        <v>15</v>
      </c>
    </row>
    <row r="78" spans="1:15" hidden="1">
      <c r="A78" s="12" t="s">
        <v>114</v>
      </c>
      <c r="B78" s="12" t="s">
        <v>110</v>
      </c>
      <c r="C78" s="12" t="s">
        <v>111</v>
      </c>
      <c r="D78" s="13">
        <f t="shared" si="2"/>
        <v>727007.90659999999</v>
      </c>
      <c r="E78" s="14">
        <f t="shared" si="3"/>
        <v>247</v>
      </c>
      <c r="F78" s="15">
        <v>7</v>
      </c>
      <c r="G78" s="15">
        <v>36</v>
      </c>
      <c r="H78" s="15">
        <v>75</v>
      </c>
      <c r="I78" s="15">
        <v>25</v>
      </c>
      <c r="J78" s="15">
        <v>22</v>
      </c>
      <c r="K78" s="15">
        <v>23</v>
      </c>
      <c r="L78" s="15">
        <v>20</v>
      </c>
      <c r="M78" s="15">
        <v>2</v>
      </c>
      <c r="N78" s="15">
        <v>13</v>
      </c>
      <c r="O78" s="5">
        <v>24</v>
      </c>
    </row>
    <row r="79" spans="1:15" hidden="1">
      <c r="A79" s="12" t="s">
        <v>115</v>
      </c>
      <c r="B79" s="12" t="s">
        <v>110</v>
      </c>
      <c r="C79" s="12" t="s">
        <v>116</v>
      </c>
      <c r="D79" s="13">
        <f t="shared" si="2"/>
        <v>557089.22950000002</v>
      </c>
      <c r="E79" s="14">
        <f t="shared" si="3"/>
        <v>191</v>
      </c>
      <c r="F79" s="15">
        <v>5</v>
      </c>
      <c r="G79" s="15">
        <v>29</v>
      </c>
      <c r="H79" s="15">
        <v>59</v>
      </c>
      <c r="I79" s="15">
        <v>20</v>
      </c>
      <c r="J79" s="15">
        <v>15</v>
      </c>
      <c r="K79" s="15">
        <v>18</v>
      </c>
      <c r="L79" s="15">
        <v>15</v>
      </c>
      <c r="M79" s="15">
        <v>1</v>
      </c>
      <c r="N79" s="15">
        <v>10</v>
      </c>
      <c r="O79" s="5">
        <v>19</v>
      </c>
    </row>
    <row r="80" spans="1:15" hidden="1">
      <c r="A80" s="12" t="s">
        <v>117</v>
      </c>
      <c r="B80" s="12" t="s">
        <v>110</v>
      </c>
      <c r="C80" s="12" t="s">
        <v>116</v>
      </c>
      <c r="D80" s="13">
        <f t="shared" si="2"/>
        <v>711265.38159999996</v>
      </c>
      <c r="E80" s="14">
        <f t="shared" si="3"/>
        <v>242</v>
      </c>
      <c r="F80" s="15">
        <v>7</v>
      </c>
      <c r="G80" s="15">
        <v>36</v>
      </c>
      <c r="H80" s="15">
        <v>74</v>
      </c>
      <c r="I80" s="15">
        <v>25</v>
      </c>
      <c r="J80" s="15">
        <v>19</v>
      </c>
      <c r="K80" s="15">
        <v>23</v>
      </c>
      <c r="L80" s="15">
        <v>19</v>
      </c>
      <c r="M80" s="15">
        <v>2</v>
      </c>
      <c r="N80" s="15">
        <v>13</v>
      </c>
      <c r="O80" s="5">
        <v>24</v>
      </c>
    </row>
    <row r="81" spans="1:15" hidden="1">
      <c r="A81" s="12" t="s">
        <v>118</v>
      </c>
      <c r="B81" s="12" t="s">
        <v>110</v>
      </c>
      <c r="C81" s="12" t="s">
        <v>113</v>
      </c>
      <c r="D81" s="13">
        <f t="shared" si="2"/>
        <v>897895.57620000001</v>
      </c>
      <c r="E81" s="14">
        <f t="shared" si="3"/>
        <v>305</v>
      </c>
      <c r="F81" s="15">
        <v>8</v>
      </c>
      <c r="G81" s="15">
        <v>46</v>
      </c>
      <c r="H81" s="15">
        <v>94</v>
      </c>
      <c r="I81" s="15">
        <v>31</v>
      </c>
      <c r="J81" s="15">
        <v>24</v>
      </c>
      <c r="K81" s="15">
        <v>29</v>
      </c>
      <c r="L81" s="15">
        <v>24</v>
      </c>
      <c r="M81" s="15">
        <v>2</v>
      </c>
      <c r="N81" s="15">
        <v>16</v>
      </c>
      <c r="O81" s="5">
        <v>31</v>
      </c>
    </row>
    <row r="82" spans="1:15" hidden="1">
      <c r="A82" s="12" t="s">
        <v>119</v>
      </c>
      <c r="B82" s="12" t="s">
        <v>110</v>
      </c>
      <c r="C82" s="12" t="s">
        <v>116</v>
      </c>
      <c r="D82" s="13">
        <f t="shared" si="2"/>
        <v>710368.14409999992</v>
      </c>
      <c r="E82" s="14">
        <f t="shared" si="3"/>
        <v>241</v>
      </c>
      <c r="F82" s="15">
        <v>6</v>
      </c>
      <c r="G82" s="15">
        <v>36</v>
      </c>
      <c r="H82" s="15">
        <v>74</v>
      </c>
      <c r="I82" s="15">
        <v>25</v>
      </c>
      <c r="J82" s="15">
        <v>19</v>
      </c>
      <c r="K82" s="15">
        <v>23</v>
      </c>
      <c r="L82" s="15">
        <v>19</v>
      </c>
      <c r="M82" s="15">
        <v>2</v>
      </c>
      <c r="N82" s="15">
        <v>13</v>
      </c>
      <c r="O82" s="5">
        <v>24</v>
      </c>
    </row>
    <row r="83" spans="1:15" hidden="1">
      <c r="A83" s="12" t="s">
        <v>120</v>
      </c>
      <c r="B83" s="12" t="s">
        <v>110</v>
      </c>
      <c r="C83" s="12" t="s">
        <v>116</v>
      </c>
      <c r="D83" s="13">
        <f t="shared" si="2"/>
        <v>881782.46620000002</v>
      </c>
      <c r="E83" s="14">
        <f t="shared" si="3"/>
        <v>300</v>
      </c>
      <c r="F83" s="15">
        <v>8</v>
      </c>
      <c r="G83" s="15">
        <v>45</v>
      </c>
      <c r="H83" s="15">
        <v>92</v>
      </c>
      <c r="I83" s="15">
        <v>31</v>
      </c>
      <c r="J83" s="15">
        <v>24</v>
      </c>
      <c r="K83" s="15">
        <v>28</v>
      </c>
      <c r="L83" s="15">
        <v>24</v>
      </c>
      <c r="M83" s="15">
        <v>2</v>
      </c>
      <c r="N83" s="15">
        <v>16</v>
      </c>
      <c r="O83" s="5">
        <v>30</v>
      </c>
    </row>
    <row r="84" spans="1:15" hidden="1">
      <c r="A84" s="12" t="s">
        <v>121</v>
      </c>
      <c r="B84" s="12" t="s">
        <v>110</v>
      </c>
      <c r="C84" s="12" t="s">
        <v>113</v>
      </c>
      <c r="D84" s="13">
        <f t="shared" si="2"/>
        <v>1170390.0122000002</v>
      </c>
      <c r="E84" s="14">
        <f t="shared" si="3"/>
        <v>399</v>
      </c>
      <c r="F84" s="15">
        <v>11</v>
      </c>
      <c r="G84" s="15">
        <v>60</v>
      </c>
      <c r="H84" s="15">
        <v>123</v>
      </c>
      <c r="I84" s="15">
        <v>41</v>
      </c>
      <c r="J84" s="15">
        <v>31</v>
      </c>
      <c r="K84" s="15">
        <v>38</v>
      </c>
      <c r="L84" s="15">
        <v>31</v>
      </c>
      <c r="M84" s="15">
        <v>3</v>
      </c>
      <c r="N84" s="15">
        <v>21</v>
      </c>
      <c r="O84" s="5">
        <v>40</v>
      </c>
    </row>
    <row r="85" spans="1:15" hidden="1">
      <c r="A85" s="12" t="s">
        <v>122</v>
      </c>
      <c r="B85" s="12" t="s">
        <v>110</v>
      </c>
      <c r="C85" s="12" t="s">
        <v>113</v>
      </c>
      <c r="D85" s="13">
        <f t="shared" si="2"/>
        <v>1449580.2507</v>
      </c>
      <c r="E85" s="14">
        <f t="shared" si="3"/>
        <v>494</v>
      </c>
      <c r="F85" s="15">
        <v>13</v>
      </c>
      <c r="G85" s="15">
        <v>74</v>
      </c>
      <c r="H85" s="15">
        <v>152</v>
      </c>
      <c r="I85" s="15">
        <v>51</v>
      </c>
      <c r="J85" s="15">
        <v>39</v>
      </c>
      <c r="K85" s="15">
        <v>47</v>
      </c>
      <c r="L85" s="15">
        <v>39</v>
      </c>
      <c r="M85" s="15">
        <v>4</v>
      </c>
      <c r="N85" s="15">
        <v>26</v>
      </c>
      <c r="O85" s="5">
        <v>49</v>
      </c>
    </row>
    <row r="86" spans="1:15" hidden="1">
      <c r="A86" s="12" t="s">
        <v>123</v>
      </c>
      <c r="B86" s="12" t="s">
        <v>110</v>
      </c>
      <c r="C86" s="12" t="s">
        <v>111</v>
      </c>
      <c r="D86" s="13">
        <f t="shared" si="2"/>
        <v>1694512.4249</v>
      </c>
      <c r="E86" s="14">
        <f t="shared" si="3"/>
        <v>594</v>
      </c>
      <c r="F86" s="15">
        <v>17</v>
      </c>
      <c r="G86" s="15">
        <v>91</v>
      </c>
      <c r="H86" s="15">
        <v>188</v>
      </c>
      <c r="I86" s="15">
        <v>63</v>
      </c>
      <c r="J86" s="15">
        <v>45</v>
      </c>
      <c r="K86" s="15">
        <v>57</v>
      </c>
      <c r="L86" s="15">
        <v>42</v>
      </c>
      <c r="M86" s="15">
        <v>4</v>
      </c>
      <c r="N86" s="15">
        <v>32</v>
      </c>
      <c r="O86" s="5">
        <v>55</v>
      </c>
    </row>
    <row r="87" spans="1:15" hidden="1">
      <c r="A87" s="12" t="s">
        <v>124</v>
      </c>
      <c r="B87" s="12" t="s">
        <v>110</v>
      </c>
      <c r="C87" s="12" t="s">
        <v>125</v>
      </c>
      <c r="D87" s="13">
        <f t="shared" si="2"/>
        <v>868871.05449999997</v>
      </c>
      <c r="E87" s="14">
        <f t="shared" si="3"/>
        <v>323</v>
      </c>
      <c r="F87" s="15">
        <v>9</v>
      </c>
      <c r="G87" s="15">
        <v>43</v>
      </c>
      <c r="H87" s="15">
        <v>117</v>
      </c>
      <c r="I87" s="15">
        <v>37</v>
      </c>
      <c r="J87" s="15">
        <v>25</v>
      </c>
      <c r="K87" s="15">
        <v>27</v>
      </c>
      <c r="L87" s="15">
        <v>22</v>
      </c>
      <c r="M87" s="15">
        <v>2</v>
      </c>
      <c r="N87" s="15">
        <v>10</v>
      </c>
      <c r="O87" s="5">
        <v>31</v>
      </c>
    </row>
    <row r="88" spans="1:15" hidden="1">
      <c r="A88" s="12" t="s">
        <v>126</v>
      </c>
      <c r="B88" s="12" t="s">
        <v>110</v>
      </c>
      <c r="C88" s="12" t="s">
        <v>125</v>
      </c>
      <c r="D88" s="13">
        <f t="shared" si="2"/>
        <v>1454945.4641</v>
      </c>
      <c r="E88" s="14">
        <f t="shared" si="3"/>
        <v>659</v>
      </c>
      <c r="F88" s="15">
        <v>18</v>
      </c>
      <c r="G88" s="15">
        <v>106</v>
      </c>
      <c r="H88" s="15">
        <v>265</v>
      </c>
      <c r="I88" s="15">
        <v>94</v>
      </c>
      <c r="J88" s="15">
        <v>36</v>
      </c>
      <c r="K88" s="15">
        <v>39</v>
      </c>
      <c r="L88" s="15">
        <v>44</v>
      </c>
      <c r="M88" s="15">
        <v>3</v>
      </c>
      <c r="N88" s="15">
        <v>13</v>
      </c>
      <c r="O88" s="5">
        <v>41</v>
      </c>
    </row>
    <row r="89" spans="1:15" hidden="1">
      <c r="A89" s="12" t="s">
        <v>127</v>
      </c>
      <c r="B89" s="12" t="s">
        <v>110</v>
      </c>
      <c r="C89" s="12" t="s">
        <v>125</v>
      </c>
      <c r="D89" s="13">
        <f t="shared" si="2"/>
        <v>1753569.3514999999</v>
      </c>
      <c r="E89" s="14">
        <f t="shared" si="3"/>
        <v>723</v>
      </c>
      <c r="F89" s="15">
        <v>17</v>
      </c>
      <c r="G89" s="15">
        <v>104</v>
      </c>
      <c r="H89" s="15">
        <v>279</v>
      </c>
      <c r="I89" s="15">
        <v>89</v>
      </c>
      <c r="J89" s="15">
        <v>49</v>
      </c>
      <c r="K89" s="15">
        <v>63</v>
      </c>
      <c r="L89" s="15">
        <v>49</v>
      </c>
      <c r="M89" s="15">
        <v>4</v>
      </c>
      <c r="N89" s="15">
        <v>20</v>
      </c>
      <c r="O89" s="5">
        <v>49</v>
      </c>
    </row>
    <row r="90" spans="1:15" hidden="1">
      <c r="A90" s="12" t="s">
        <v>128</v>
      </c>
      <c r="B90" s="12" t="s">
        <v>110</v>
      </c>
      <c r="C90" s="12" t="s">
        <v>129</v>
      </c>
      <c r="D90" s="13">
        <f t="shared" si="2"/>
        <v>623087.29269999999</v>
      </c>
      <c r="E90" s="14">
        <f t="shared" si="3"/>
        <v>212</v>
      </c>
      <c r="F90" s="15">
        <v>6</v>
      </c>
      <c r="G90" s="15">
        <v>31</v>
      </c>
      <c r="H90" s="15">
        <v>65</v>
      </c>
      <c r="I90" s="15">
        <v>22</v>
      </c>
      <c r="J90" s="15">
        <v>17</v>
      </c>
      <c r="K90" s="15">
        <v>20</v>
      </c>
      <c r="L90" s="15">
        <v>17</v>
      </c>
      <c r="M90" s="15">
        <v>2</v>
      </c>
      <c r="N90" s="15">
        <v>11</v>
      </c>
      <c r="O90" s="5">
        <v>21</v>
      </c>
    </row>
    <row r="91" spans="1:15" hidden="1">
      <c r="A91" s="12" t="s">
        <v>130</v>
      </c>
      <c r="B91" s="12" t="s">
        <v>110</v>
      </c>
      <c r="C91" s="12" t="s">
        <v>131</v>
      </c>
      <c r="D91" s="13">
        <f t="shared" si="2"/>
        <v>1116699.0589999999</v>
      </c>
      <c r="E91" s="14">
        <f t="shared" si="3"/>
        <v>380</v>
      </c>
      <c r="F91" s="15">
        <v>10</v>
      </c>
      <c r="G91" s="15">
        <v>57</v>
      </c>
      <c r="H91" s="15">
        <v>117</v>
      </c>
      <c r="I91" s="15">
        <v>39</v>
      </c>
      <c r="J91" s="15">
        <v>30</v>
      </c>
      <c r="K91" s="15">
        <v>36</v>
      </c>
      <c r="L91" s="15">
        <v>30</v>
      </c>
      <c r="M91" s="15">
        <v>3</v>
      </c>
      <c r="N91" s="15">
        <v>20</v>
      </c>
      <c r="O91" s="5">
        <v>38</v>
      </c>
    </row>
    <row r="92" spans="1:15" hidden="1">
      <c r="A92" s="12" t="s">
        <v>132</v>
      </c>
      <c r="B92" s="12" t="s">
        <v>110</v>
      </c>
      <c r="C92" s="12" t="s">
        <v>110</v>
      </c>
      <c r="D92" s="13">
        <f t="shared" si="2"/>
        <v>1257573.6254</v>
      </c>
      <c r="E92" s="14">
        <f t="shared" si="3"/>
        <v>429</v>
      </c>
      <c r="F92" s="15">
        <v>12</v>
      </c>
      <c r="G92" s="15">
        <v>64</v>
      </c>
      <c r="H92" s="15">
        <v>132</v>
      </c>
      <c r="I92" s="15">
        <v>44</v>
      </c>
      <c r="J92" s="15">
        <v>34</v>
      </c>
      <c r="K92" s="15">
        <v>41</v>
      </c>
      <c r="L92" s="15">
        <v>34</v>
      </c>
      <c r="M92" s="15">
        <v>3</v>
      </c>
      <c r="N92" s="15">
        <v>22</v>
      </c>
      <c r="O92" s="5">
        <v>43</v>
      </c>
    </row>
    <row r="93" spans="1:15" hidden="1">
      <c r="A93" s="12" t="s">
        <v>133</v>
      </c>
      <c r="B93" s="12" t="s">
        <v>110</v>
      </c>
      <c r="C93" s="12" t="s">
        <v>110</v>
      </c>
      <c r="D93" s="13">
        <f t="shared" si="2"/>
        <v>1179035.6772</v>
      </c>
      <c r="E93" s="14">
        <f t="shared" si="3"/>
        <v>402</v>
      </c>
      <c r="F93" s="15">
        <v>11</v>
      </c>
      <c r="G93" s="15">
        <v>60</v>
      </c>
      <c r="H93" s="15">
        <v>124</v>
      </c>
      <c r="I93" s="15">
        <v>41</v>
      </c>
      <c r="J93" s="15">
        <v>32</v>
      </c>
      <c r="K93" s="15">
        <v>38</v>
      </c>
      <c r="L93" s="15">
        <v>32</v>
      </c>
      <c r="M93" s="15">
        <v>3</v>
      </c>
      <c r="N93" s="15">
        <v>21</v>
      </c>
      <c r="O93" s="5">
        <v>40</v>
      </c>
    </row>
    <row r="94" spans="1:15" hidden="1">
      <c r="A94" s="12" t="s">
        <v>134</v>
      </c>
      <c r="B94" s="12" t="s">
        <v>110</v>
      </c>
      <c r="C94" s="12" t="s">
        <v>135</v>
      </c>
      <c r="D94" s="13">
        <f t="shared" si="2"/>
        <v>2290637.5011999998</v>
      </c>
      <c r="E94" s="14">
        <f t="shared" si="3"/>
        <v>780</v>
      </c>
      <c r="F94" s="15">
        <v>21</v>
      </c>
      <c r="G94" s="15">
        <v>117</v>
      </c>
      <c r="H94" s="15">
        <v>240</v>
      </c>
      <c r="I94" s="15">
        <v>80</v>
      </c>
      <c r="J94" s="15">
        <v>62</v>
      </c>
      <c r="K94" s="15">
        <v>74</v>
      </c>
      <c r="L94" s="15">
        <v>61</v>
      </c>
      <c r="M94" s="15">
        <v>6</v>
      </c>
      <c r="N94" s="15">
        <v>41</v>
      </c>
      <c r="O94" s="5">
        <v>78</v>
      </c>
    </row>
    <row r="95" spans="1:15" hidden="1">
      <c r="A95" s="12" t="s">
        <v>136</v>
      </c>
      <c r="B95" s="12" t="s">
        <v>110</v>
      </c>
      <c r="C95" s="12" t="s">
        <v>131</v>
      </c>
      <c r="D95" s="13">
        <f t="shared" si="2"/>
        <v>2594421.9871999999</v>
      </c>
      <c r="E95" s="14">
        <f t="shared" si="3"/>
        <v>888</v>
      </c>
      <c r="F95" s="15">
        <v>24</v>
      </c>
      <c r="G95" s="15">
        <v>133</v>
      </c>
      <c r="H95" s="15">
        <v>275</v>
      </c>
      <c r="I95" s="15">
        <v>92</v>
      </c>
      <c r="J95" s="15">
        <v>70</v>
      </c>
      <c r="K95" s="15">
        <v>83</v>
      </c>
      <c r="L95" s="15">
        <v>70</v>
      </c>
      <c r="M95" s="15">
        <v>7</v>
      </c>
      <c r="N95" s="15">
        <v>46</v>
      </c>
      <c r="O95" s="5">
        <v>88</v>
      </c>
    </row>
    <row r="96" spans="1:15" hidden="1">
      <c r="A96" s="12" t="s">
        <v>137</v>
      </c>
      <c r="B96" s="12" t="s">
        <v>110</v>
      </c>
      <c r="C96" s="12" t="s">
        <v>110</v>
      </c>
      <c r="D96" s="13">
        <f t="shared" si="2"/>
        <v>3310798.7288000002</v>
      </c>
      <c r="E96" s="14">
        <f t="shared" si="3"/>
        <v>1129</v>
      </c>
      <c r="F96" s="15">
        <v>31</v>
      </c>
      <c r="G96" s="15">
        <v>169</v>
      </c>
      <c r="H96" s="15">
        <v>348</v>
      </c>
      <c r="I96" s="15">
        <v>116</v>
      </c>
      <c r="J96" s="15">
        <v>89</v>
      </c>
      <c r="K96" s="15">
        <v>107</v>
      </c>
      <c r="L96" s="15">
        <v>89</v>
      </c>
      <c r="M96" s="15">
        <v>8</v>
      </c>
      <c r="N96" s="15">
        <v>59</v>
      </c>
      <c r="O96" s="5">
        <v>113</v>
      </c>
    </row>
    <row r="97" spans="1:15" hidden="1">
      <c r="A97" s="12" t="s">
        <v>138</v>
      </c>
      <c r="B97" s="12" t="s">
        <v>110</v>
      </c>
      <c r="C97" s="12" t="s">
        <v>129</v>
      </c>
      <c r="D97" s="13">
        <f t="shared" si="2"/>
        <v>3410148.0677</v>
      </c>
      <c r="E97" s="14">
        <f t="shared" si="3"/>
        <v>1162</v>
      </c>
      <c r="F97" s="15">
        <v>32</v>
      </c>
      <c r="G97" s="15">
        <v>174</v>
      </c>
      <c r="H97" s="15">
        <v>359</v>
      </c>
      <c r="I97" s="15">
        <v>119</v>
      </c>
      <c r="J97" s="15">
        <v>91</v>
      </c>
      <c r="K97" s="15">
        <v>110</v>
      </c>
      <c r="L97" s="15">
        <v>91</v>
      </c>
      <c r="M97" s="15">
        <v>8</v>
      </c>
      <c r="N97" s="15">
        <v>61</v>
      </c>
      <c r="O97" s="5">
        <v>117</v>
      </c>
    </row>
    <row r="98" spans="1:15" hidden="1">
      <c r="A98" s="19" t="s">
        <v>110</v>
      </c>
      <c r="B98" s="20"/>
      <c r="C98" s="21"/>
      <c r="D98" s="13">
        <f t="shared" si="2"/>
        <v>29606417.733599998</v>
      </c>
      <c r="E98" s="14">
        <f t="shared" si="3"/>
        <v>10410</v>
      </c>
      <c r="F98" s="15">
        <v>282</v>
      </c>
      <c r="G98" s="15">
        <v>1555</v>
      </c>
      <c r="H98" s="15">
        <v>3345</v>
      </c>
      <c r="I98" s="15">
        <v>1115</v>
      </c>
      <c r="J98" s="15">
        <v>797</v>
      </c>
      <c r="K98" s="15">
        <v>952</v>
      </c>
      <c r="L98" s="15">
        <v>801</v>
      </c>
      <c r="M98" s="15">
        <v>74</v>
      </c>
      <c r="N98" s="15">
        <v>498</v>
      </c>
      <c r="O98" s="5">
        <v>991</v>
      </c>
    </row>
    <row r="99" spans="1:15" hidden="1">
      <c r="A99" s="12" t="s">
        <v>139</v>
      </c>
      <c r="B99" s="12" t="s">
        <v>140</v>
      </c>
      <c r="C99" s="16"/>
      <c r="D99" s="13">
        <f t="shared" si="2"/>
        <v>626647.82199999993</v>
      </c>
      <c r="E99" s="14">
        <f t="shared" si="3"/>
        <v>222</v>
      </c>
      <c r="F99" s="15">
        <v>6</v>
      </c>
      <c r="G99" s="15">
        <v>35</v>
      </c>
      <c r="H99" s="15">
        <v>72</v>
      </c>
      <c r="I99" s="15">
        <v>24</v>
      </c>
      <c r="J99" s="15">
        <v>16</v>
      </c>
      <c r="K99" s="15">
        <v>19</v>
      </c>
      <c r="L99" s="15">
        <v>16</v>
      </c>
      <c r="M99" s="15">
        <v>2</v>
      </c>
      <c r="N99" s="15">
        <v>10</v>
      </c>
      <c r="O99" s="5">
        <v>22</v>
      </c>
    </row>
    <row r="100" spans="1:15" hidden="1">
      <c r="A100" s="12" t="s">
        <v>141</v>
      </c>
      <c r="B100" s="12" t="s">
        <v>140</v>
      </c>
      <c r="C100" s="16"/>
      <c r="D100" s="13">
        <f t="shared" si="2"/>
        <v>2717761.9375999998</v>
      </c>
      <c r="E100" s="14">
        <f t="shared" si="3"/>
        <v>823</v>
      </c>
      <c r="F100" s="15">
        <v>23</v>
      </c>
      <c r="G100" s="15">
        <v>127</v>
      </c>
      <c r="H100" s="15">
        <v>204</v>
      </c>
      <c r="I100" s="15">
        <v>68</v>
      </c>
      <c r="J100" s="15">
        <v>76</v>
      </c>
      <c r="K100" s="15">
        <v>91</v>
      </c>
      <c r="L100" s="15">
        <v>76</v>
      </c>
      <c r="M100" s="15">
        <v>8</v>
      </c>
      <c r="N100" s="15">
        <v>43</v>
      </c>
      <c r="O100" s="5">
        <v>107</v>
      </c>
    </row>
    <row r="101" spans="1:15" hidden="1">
      <c r="A101" s="12" t="s">
        <v>142</v>
      </c>
      <c r="B101" s="12" t="s">
        <v>140</v>
      </c>
      <c r="C101" s="16"/>
      <c r="D101" s="13">
        <f t="shared" si="2"/>
        <v>640726.09329999995</v>
      </c>
      <c r="E101" s="14">
        <f t="shared" si="3"/>
        <v>206</v>
      </c>
      <c r="F101" s="15">
        <v>6</v>
      </c>
      <c r="G101" s="15">
        <v>32</v>
      </c>
      <c r="H101" s="15">
        <v>54</v>
      </c>
      <c r="I101" s="15">
        <v>18</v>
      </c>
      <c r="J101" s="15">
        <v>19</v>
      </c>
      <c r="K101" s="15">
        <v>22</v>
      </c>
      <c r="L101" s="15">
        <v>19</v>
      </c>
      <c r="M101" s="15">
        <v>1</v>
      </c>
      <c r="N101" s="15">
        <v>19</v>
      </c>
      <c r="O101" s="5">
        <v>16</v>
      </c>
    </row>
    <row r="102" spans="1:15" hidden="1">
      <c r="A102" s="12" t="s">
        <v>143</v>
      </c>
      <c r="B102" s="12" t="s">
        <v>140</v>
      </c>
      <c r="C102" s="16"/>
      <c r="D102" s="13">
        <f t="shared" si="2"/>
        <v>1320016.9046</v>
      </c>
      <c r="E102" s="14">
        <f t="shared" si="3"/>
        <v>440</v>
      </c>
      <c r="F102" s="15">
        <v>12</v>
      </c>
      <c r="G102" s="15">
        <v>66</v>
      </c>
      <c r="H102" s="15">
        <v>137</v>
      </c>
      <c r="I102" s="15">
        <v>46</v>
      </c>
      <c r="J102" s="15">
        <v>31</v>
      </c>
      <c r="K102" s="15">
        <v>38</v>
      </c>
      <c r="L102" s="15">
        <v>31</v>
      </c>
      <c r="M102" s="15">
        <v>4</v>
      </c>
      <c r="N102" s="15">
        <v>28</v>
      </c>
      <c r="O102" s="5">
        <v>47</v>
      </c>
    </row>
    <row r="103" spans="1:15" hidden="1">
      <c r="A103" s="12" t="s">
        <v>144</v>
      </c>
      <c r="B103" s="12" t="s">
        <v>140</v>
      </c>
      <c r="C103" s="16"/>
      <c r="D103" s="13">
        <f t="shared" si="2"/>
        <v>1423735.1709999999</v>
      </c>
      <c r="E103" s="14">
        <f t="shared" si="3"/>
        <v>478</v>
      </c>
      <c r="F103" s="15">
        <v>14</v>
      </c>
      <c r="G103" s="15">
        <v>77</v>
      </c>
      <c r="H103" s="15">
        <v>147</v>
      </c>
      <c r="I103" s="15">
        <v>48</v>
      </c>
      <c r="J103" s="15">
        <v>34</v>
      </c>
      <c r="K103" s="15">
        <v>39</v>
      </c>
      <c r="L103" s="15">
        <v>34</v>
      </c>
      <c r="M103" s="15">
        <v>4</v>
      </c>
      <c r="N103" s="15">
        <v>30</v>
      </c>
      <c r="O103" s="5">
        <v>51</v>
      </c>
    </row>
    <row r="104" spans="1:15" hidden="1">
      <c r="A104" s="12" t="s">
        <v>145</v>
      </c>
      <c r="B104" s="12" t="s">
        <v>140</v>
      </c>
      <c r="C104" s="16"/>
      <c r="D104" s="13">
        <f t="shared" si="2"/>
        <v>334475.44209999999</v>
      </c>
      <c r="E104" s="14">
        <f t="shared" si="3"/>
        <v>158</v>
      </c>
      <c r="F104" s="15">
        <v>6</v>
      </c>
      <c r="G104" s="15">
        <v>33</v>
      </c>
      <c r="H104" s="15">
        <v>60</v>
      </c>
      <c r="I104" s="15">
        <v>20</v>
      </c>
      <c r="J104" s="15">
        <v>8</v>
      </c>
      <c r="K104" s="15">
        <v>10</v>
      </c>
      <c r="L104" s="15">
        <v>8</v>
      </c>
      <c r="M104" s="15">
        <v>1</v>
      </c>
      <c r="N104" s="15">
        <v>3</v>
      </c>
      <c r="O104" s="5">
        <v>9</v>
      </c>
    </row>
    <row r="105" spans="1:15" hidden="1">
      <c r="A105" s="12" t="s">
        <v>146</v>
      </c>
      <c r="B105" s="12" t="s">
        <v>140</v>
      </c>
      <c r="C105" s="16"/>
      <c r="D105" s="13">
        <f t="shared" si="2"/>
        <v>748821.46230000001</v>
      </c>
      <c r="E105" s="14">
        <f t="shared" si="3"/>
        <v>294</v>
      </c>
      <c r="F105" s="15">
        <v>9</v>
      </c>
      <c r="G105" s="15">
        <v>50</v>
      </c>
      <c r="H105" s="15">
        <v>100</v>
      </c>
      <c r="I105" s="15">
        <v>33</v>
      </c>
      <c r="J105" s="15">
        <v>21</v>
      </c>
      <c r="K105" s="15">
        <v>25</v>
      </c>
      <c r="L105" s="15">
        <v>21</v>
      </c>
      <c r="M105" s="15">
        <v>2</v>
      </c>
      <c r="N105" s="15">
        <v>14</v>
      </c>
      <c r="O105" s="5">
        <v>19</v>
      </c>
    </row>
    <row r="106" spans="1:15" hidden="1">
      <c r="A106" s="12" t="s">
        <v>147</v>
      </c>
      <c r="B106" s="12" t="s">
        <v>140</v>
      </c>
      <c r="C106" s="16"/>
      <c r="D106" s="13">
        <f t="shared" si="2"/>
        <v>666208.44390000007</v>
      </c>
      <c r="E106" s="14">
        <f t="shared" si="3"/>
        <v>391</v>
      </c>
      <c r="F106" s="15">
        <v>15</v>
      </c>
      <c r="G106" s="15">
        <v>82</v>
      </c>
      <c r="H106" s="15">
        <v>171</v>
      </c>
      <c r="I106" s="15">
        <v>57</v>
      </c>
      <c r="J106" s="15">
        <v>16</v>
      </c>
      <c r="K106" s="15">
        <v>19</v>
      </c>
      <c r="L106" s="15">
        <v>16</v>
      </c>
      <c r="M106" s="15">
        <v>1</v>
      </c>
      <c r="N106" s="15">
        <v>2</v>
      </c>
      <c r="O106" s="5">
        <v>12</v>
      </c>
    </row>
    <row r="107" spans="1:15" hidden="1">
      <c r="A107" s="12" t="s">
        <v>148</v>
      </c>
      <c r="B107" s="12" t="s">
        <v>140</v>
      </c>
      <c r="C107" s="16"/>
      <c r="D107" s="13">
        <f t="shared" si="2"/>
        <v>1060683.5733</v>
      </c>
      <c r="E107" s="14">
        <f t="shared" si="3"/>
        <v>360</v>
      </c>
      <c r="F107" s="15">
        <v>10</v>
      </c>
      <c r="G107" s="15">
        <v>54</v>
      </c>
      <c r="H107" s="15">
        <v>114</v>
      </c>
      <c r="I107" s="15">
        <v>38</v>
      </c>
      <c r="J107" s="15">
        <v>26</v>
      </c>
      <c r="K107" s="15">
        <v>32</v>
      </c>
      <c r="L107" s="15">
        <v>25</v>
      </c>
      <c r="M107" s="15">
        <v>3</v>
      </c>
      <c r="N107" s="15">
        <v>19</v>
      </c>
      <c r="O107" s="5">
        <v>39</v>
      </c>
    </row>
    <row r="108" spans="1:15" hidden="1">
      <c r="A108" s="12" t="s">
        <v>149</v>
      </c>
      <c r="B108" s="12" t="s">
        <v>140</v>
      </c>
      <c r="C108" s="16"/>
      <c r="D108" s="13">
        <f t="shared" si="2"/>
        <v>1326081.1110999999</v>
      </c>
      <c r="E108" s="14">
        <f t="shared" si="3"/>
        <v>430</v>
      </c>
      <c r="F108" s="15">
        <v>10</v>
      </c>
      <c r="G108" s="15">
        <v>57</v>
      </c>
      <c r="H108" s="15">
        <v>136</v>
      </c>
      <c r="I108" s="15">
        <v>45</v>
      </c>
      <c r="J108" s="15">
        <v>32</v>
      </c>
      <c r="K108" s="15">
        <v>38</v>
      </c>
      <c r="L108" s="15">
        <v>33</v>
      </c>
      <c r="M108" s="15">
        <v>4</v>
      </c>
      <c r="N108" s="15">
        <v>23</v>
      </c>
      <c r="O108" s="5">
        <v>52</v>
      </c>
    </row>
    <row r="109" spans="1:15">
      <c r="A109" s="12" t="s">
        <v>150</v>
      </c>
      <c r="B109" s="12" t="s">
        <v>140</v>
      </c>
      <c r="C109" s="16"/>
      <c r="D109" s="13">
        <f t="shared" si="2"/>
        <v>1252038.1919999998</v>
      </c>
      <c r="E109" s="14">
        <f t="shared" si="3"/>
        <v>598</v>
      </c>
      <c r="F109" s="15">
        <v>20</v>
      </c>
      <c r="G109" s="15">
        <v>120</v>
      </c>
      <c r="H109" s="15">
        <v>260</v>
      </c>
      <c r="I109" s="15">
        <v>80</v>
      </c>
      <c r="J109" s="15">
        <v>0</v>
      </c>
      <c r="K109" s="15">
        <v>40</v>
      </c>
      <c r="L109" s="15">
        <v>0</v>
      </c>
      <c r="M109" s="15">
        <v>8</v>
      </c>
      <c r="N109" s="15">
        <v>60</v>
      </c>
      <c r="O109" s="5">
        <v>10</v>
      </c>
    </row>
    <row r="110" spans="1:15" hidden="1">
      <c r="A110" s="12" t="s">
        <v>151</v>
      </c>
      <c r="B110" s="12" t="s">
        <v>140</v>
      </c>
      <c r="C110" s="16"/>
      <c r="D110" s="13">
        <f t="shared" si="2"/>
        <v>1148859.3144</v>
      </c>
      <c r="E110" s="14">
        <f t="shared" si="3"/>
        <v>410</v>
      </c>
      <c r="F110" s="15">
        <v>13</v>
      </c>
      <c r="G110" s="15">
        <v>73</v>
      </c>
      <c r="H110" s="15">
        <v>117</v>
      </c>
      <c r="I110" s="15">
        <v>39</v>
      </c>
      <c r="J110" s="15">
        <v>36</v>
      </c>
      <c r="K110" s="15">
        <v>42</v>
      </c>
      <c r="L110" s="15">
        <v>36</v>
      </c>
      <c r="M110" s="15">
        <v>2</v>
      </c>
      <c r="N110" s="15">
        <v>17</v>
      </c>
      <c r="O110" s="5">
        <v>35</v>
      </c>
    </row>
    <row r="111" spans="1:15" hidden="1">
      <c r="A111" s="12" t="s">
        <v>152</v>
      </c>
      <c r="B111" s="12" t="s">
        <v>140</v>
      </c>
      <c r="C111" s="16"/>
      <c r="D111" s="13">
        <f t="shared" si="2"/>
        <v>1151617.4308000002</v>
      </c>
      <c r="E111" s="14">
        <f t="shared" si="3"/>
        <v>414</v>
      </c>
      <c r="F111" s="15">
        <v>13</v>
      </c>
      <c r="G111" s="15">
        <v>73</v>
      </c>
      <c r="H111" s="15">
        <v>134</v>
      </c>
      <c r="I111" s="15">
        <v>45</v>
      </c>
      <c r="J111" s="15">
        <v>26</v>
      </c>
      <c r="K111" s="15">
        <v>32</v>
      </c>
      <c r="L111" s="15">
        <v>26</v>
      </c>
      <c r="M111" s="15">
        <v>3</v>
      </c>
      <c r="N111" s="15">
        <v>19</v>
      </c>
      <c r="O111" s="5">
        <v>43</v>
      </c>
    </row>
    <row r="112" spans="1:15" hidden="1">
      <c r="A112" s="12" t="s">
        <v>153</v>
      </c>
      <c r="B112" s="12" t="s">
        <v>140</v>
      </c>
      <c r="C112" s="16"/>
      <c r="D112" s="13">
        <f t="shared" si="2"/>
        <v>1646397.3960000002</v>
      </c>
      <c r="E112" s="14">
        <f t="shared" si="3"/>
        <v>631</v>
      </c>
      <c r="F112" s="15">
        <v>20</v>
      </c>
      <c r="G112" s="15">
        <v>110</v>
      </c>
      <c r="H112" s="15">
        <v>205</v>
      </c>
      <c r="I112" s="15">
        <v>68</v>
      </c>
      <c r="J112" s="15">
        <v>47</v>
      </c>
      <c r="K112" s="15">
        <v>57</v>
      </c>
      <c r="L112" s="15">
        <v>47</v>
      </c>
      <c r="M112" s="15">
        <v>3</v>
      </c>
      <c r="N112" s="15">
        <v>30</v>
      </c>
      <c r="O112" s="5">
        <v>44</v>
      </c>
    </row>
    <row r="113" spans="1:15" hidden="1">
      <c r="A113" s="12" t="s">
        <v>154</v>
      </c>
      <c r="B113" s="12" t="s">
        <v>140</v>
      </c>
      <c r="C113" s="16"/>
      <c r="D113" s="13">
        <f t="shared" si="2"/>
        <v>982481.39580000006</v>
      </c>
      <c r="E113" s="14">
        <f t="shared" si="3"/>
        <v>334</v>
      </c>
      <c r="F113" s="15">
        <v>7</v>
      </c>
      <c r="G113" s="15">
        <v>49</v>
      </c>
      <c r="H113" s="15">
        <v>110</v>
      </c>
      <c r="I113" s="15">
        <v>33</v>
      </c>
      <c r="J113" s="15">
        <v>25</v>
      </c>
      <c r="K113" s="15">
        <v>28</v>
      </c>
      <c r="L113" s="15">
        <v>26</v>
      </c>
      <c r="M113" s="15">
        <v>3</v>
      </c>
      <c r="N113" s="15">
        <v>19</v>
      </c>
      <c r="O113" s="5">
        <v>34</v>
      </c>
    </row>
    <row r="114" spans="1:15" hidden="1">
      <c r="A114" s="12" t="s">
        <v>155</v>
      </c>
      <c r="B114" s="12" t="s">
        <v>140</v>
      </c>
      <c r="C114" s="16"/>
      <c r="D114" s="13">
        <f t="shared" si="2"/>
        <v>1158353.9297000002</v>
      </c>
      <c r="E114" s="14">
        <f t="shared" si="3"/>
        <v>417</v>
      </c>
      <c r="F114" s="15">
        <v>10</v>
      </c>
      <c r="G114" s="15">
        <v>60</v>
      </c>
      <c r="H114" s="15">
        <v>140</v>
      </c>
      <c r="I114" s="15">
        <v>43</v>
      </c>
      <c r="J114" s="15">
        <v>33</v>
      </c>
      <c r="K114" s="15">
        <v>40</v>
      </c>
      <c r="L114" s="15">
        <v>33</v>
      </c>
      <c r="M114" s="15">
        <v>3</v>
      </c>
      <c r="N114" s="15">
        <v>21</v>
      </c>
      <c r="O114" s="5">
        <v>34</v>
      </c>
    </row>
    <row r="115" spans="1:15" hidden="1">
      <c r="A115" s="12" t="s">
        <v>156</v>
      </c>
      <c r="B115" s="12" t="s">
        <v>140</v>
      </c>
      <c r="C115" s="16"/>
      <c r="D115" s="13">
        <f t="shared" si="2"/>
        <v>2921393.2966999998</v>
      </c>
      <c r="E115" s="14">
        <f t="shared" si="3"/>
        <v>838</v>
      </c>
      <c r="F115" s="15">
        <v>21</v>
      </c>
      <c r="G115" s="15">
        <v>102</v>
      </c>
      <c r="H115" s="15">
        <v>205</v>
      </c>
      <c r="I115" s="15">
        <v>75</v>
      </c>
      <c r="J115" s="15">
        <v>80</v>
      </c>
      <c r="K115" s="15">
        <v>97</v>
      </c>
      <c r="L115" s="15">
        <v>79</v>
      </c>
      <c r="M115" s="15">
        <v>8</v>
      </c>
      <c r="N115" s="15">
        <v>56</v>
      </c>
      <c r="O115" s="5">
        <v>115</v>
      </c>
    </row>
    <row r="116" spans="1:15" hidden="1">
      <c r="A116" s="19" t="s">
        <v>140</v>
      </c>
      <c r="B116" s="20"/>
      <c r="C116" s="21"/>
      <c r="D116" s="13">
        <f t="shared" si="2"/>
        <v>21856481.344700001</v>
      </c>
      <c r="E116" s="14">
        <f t="shared" si="3"/>
        <v>7565</v>
      </c>
      <c r="F116" s="15">
        <v>215</v>
      </c>
      <c r="G116" s="15">
        <v>1183</v>
      </c>
      <c r="H116" s="15">
        <v>2342</v>
      </c>
      <c r="I116" s="15">
        <v>781</v>
      </c>
      <c r="J116" s="15">
        <v>582</v>
      </c>
      <c r="K116" s="15">
        <v>698</v>
      </c>
      <c r="L116" s="15">
        <v>581</v>
      </c>
      <c r="M116" s="15">
        <v>54</v>
      </c>
      <c r="N116" s="15">
        <v>396</v>
      </c>
      <c r="O116" s="5">
        <v>733</v>
      </c>
    </row>
    <row r="117" spans="1:15" hidden="1">
      <c r="A117" s="12" t="s">
        <v>157</v>
      </c>
      <c r="B117" s="12" t="s">
        <v>158</v>
      </c>
      <c r="C117" s="12" t="s">
        <v>159</v>
      </c>
      <c r="D117" s="13">
        <f t="shared" si="2"/>
        <v>497532.1299</v>
      </c>
      <c r="E117" s="14">
        <f t="shared" si="3"/>
        <v>177</v>
      </c>
      <c r="F117" s="15">
        <v>4</v>
      </c>
      <c r="G117" s="15">
        <v>23</v>
      </c>
      <c r="H117" s="15">
        <v>60</v>
      </c>
      <c r="I117" s="15">
        <v>20</v>
      </c>
      <c r="J117" s="15">
        <v>17</v>
      </c>
      <c r="K117" s="15">
        <v>15</v>
      </c>
      <c r="L117" s="15">
        <v>13</v>
      </c>
      <c r="M117" s="15">
        <v>1</v>
      </c>
      <c r="N117" s="15">
        <v>7</v>
      </c>
      <c r="O117" s="5">
        <v>17</v>
      </c>
    </row>
    <row r="118" spans="1:15" hidden="1">
      <c r="A118" s="12" t="s">
        <v>160</v>
      </c>
      <c r="B118" s="12" t="s">
        <v>158</v>
      </c>
      <c r="C118" s="12" t="s">
        <v>159</v>
      </c>
      <c r="D118" s="13">
        <f t="shared" si="2"/>
        <v>1121632.6410999999</v>
      </c>
      <c r="E118" s="14">
        <f t="shared" si="3"/>
        <v>394</v>
      </c>
      <c r="F118" s="15">
        <v>10</v>
      </c>
      <c r="G118" s="15">
        <v>51</v>
      </c>
      <c r="H118" s="15">
        <v>131</v>
      </c>
      <c r="I118" s="15">
        <v>44</v>
      </c>
      <c r="J118" s="15">
        <v>35</v>
      </c>
      <c r="K118" s="15">
        <v>36</v>
      </c>
      <c r="L118" s="15">
        <v>28</v>
      </c>
      <c r="M118" s="15">
        <v>2</v>
      </c>
      <c r="N118" s="15">
        <v>23</v>
      </c>
      <c r="O118" s="5">
        <v>34</v>
      </c>
    </row>
    <row r="119" spans="1:15" hidden="1">
      <c r="A119" s="12" t="s">
        <v>161</v>
      </c>
      <c r="B119" s="12" t="s">
        <v>158</v>
      </c>
      <c r="C119" s="12" t="s">
        <v>162</v>
      </c>
      <c r="D119" s="13">
        <f t="shared" si="2"/>
        <v>743756.29450000008</v>
      </c>
      <c r="E119" s="14">
        <f t="shared" si="3"/>
        <v>334</v>
      </c>
      <c r="F119" s="15">
        <v>11</v>
      </c>
      <c r="G119" s="15">
        <v>52</v>
      </c>
      <c r="H119" s="15">
        <v>134</v>
      </c>
      <c r="I119" s="15">
        <v>45</v>
      </c>
      <c r="J119" s="15">
        <v>13</v>
      </c>
      <c r="K119" s="15">
        <v>35</v>
      </c>
      <c r="L119" s="15">
        <v>15</v>
      </c>
      <c r="M119" s="15">
        <v>1</v>
      </c>
      <c r="N119" s="15">
        <v>10</v>
      </c>
      <c r="O119" s="5">
        <v>18</v>
      </c>
    </row>
    <row r="120" spans="1:15" hidden="1">
      <c r="A120" s="12" t="s">
        <v>163</v>
      </c>
      <c r="B120" s="12" t="s">
        <v>158</v>
      </c>
      <c r="C120" s="12" t="s">
        <v>164</v>
      </c>
      <c r="D120" s="13">
        <f t="shared" si="2"/>
        <v>1574640.8732</v>
      </c>
      <c r="E120" s="14">
        <f t="shared" si="3"/>
        <v>557</v>
      </c>
      <c r="F120" s="15">
        <v>12</v>
      </c>
      <c r="G120" s="15">
        <v>73</v>
      </c>
      <c r="H120" s="15">
        <v>190</v>
      </c>
      <c r="I120" s="15">
        <v>63</v>
      </c>
      <c r="J120" s="15">
        <v>43</v>
      </c>
      <c r="K120" s="15">
        <v>52</v>
      </c>
      <c r="L120" s="15">
        <v>42</v>
      </c>
      <c r="M120" s="15">
        <v>4</v>
      </c>
      <c r="N120" s="15">
        <v>26</v>
      </c>
      <c r="O120" s="5">
        <v>52</v>
      </c>
    </row>
    <row r="121" spans="1:15" hidden="1">
      <c r="A121" s="12" t="s">
        <v>165</v>
      </c>
      <c r="B121" s="12" t="s">
        <v>158</v>
      </c>
      <c r="C121" s="12" t="s">
        <v>158</v>
      </c>
      <c r="D121" s="13">
        <f t="shared" si="2"/>
        <v>1109259.5231999999</v>
      </c>
      <c r="E121" s="14">
        <f t="shared" si="3"/>
        <v>393</v>
      </c>
      <c r="F121" s="15">
        <v>10</v>
      </c>
      <c r="G121" s="15">
        <v>52</v>
      </c>
      <c r="H121" s="15">
        <v>135</v>
      </c>
      <c r="I121" s="15">
        <v>45</v>
      </c>
      <c r="J121" s="15">
        <v>27</v>
      </c>
      <c r="K121" s="15">
        <v>36</v>
      </c>
      <c r="L121" s="15">
        <v>27</v>
      </c>
      <c r="M121" s="15">
        <v>2</v>
      </c>
      <c r="N121" s="15">
        <v>26</v>
      </c>
      <c r="O121" s="5">
        <v>33</v>
      </c>
    </row>
    <row r="122" spans="1:15" hidden="1">
      <c r="A122" s="12" t="s">
        <v>166</v>
      </c>
      <c r="B122" s="12" t="s">
        <v>158</v>
      </c>
      <c r="C122" s="12" t="s">
        <v>162</v>
      </c>
      <c r="D122" s="13">
        <f t="shared" si="2"/>
        <v>1169219.7761000001</v>
      </c>
      <c r="E122" s="14">
        <f t="shared" si="3"/>
        <v>412</v>
      </c>
      <c r="F122" s="15">
        <v>12</v>
      </c>
      <c r="G122" s="15">
        <v>53</v>
      </c>
      <c r="H122" s="15">
        <v>139</v>
      </c>
      <c r="I122" s="15">
        <v>46</v>
      </c>
      <c r="J122" s="15">
        <v>35</v>
      </c>
      <c r="K122" s="15">
        <v>34</v>
      </c>
      <c r="L122" s="15">
        <v>30</v>
      </c>
      <c r="M122" s="15">
        <v>3</v>
      </c>
      <c r="N122" s="15">
        <v>23</v>
      </c>
      <c r="O122" s="5">
        <v>37</v>
      </c>
    </row>
    <row r="123" spans="1:15" hidden="1">
      <c r="A123" s="12" t="s">
        <v>167</v>
      </c>
      <c r="B123" s="12" t="s">
        <v>158</v>
      </c>
      <c r="C123" s="12" t="s">
        <v>158</v>
      </c>
      <c r="D123" s="13">
        <f t="shared" si="2"/>
        <v>1488946.3432</v>
      </c>
      <c r="E123" s="14">
        <f t="shared" si="3"/>
        <v>576</v>
      </c>
      <c r="F123" s="15">
        <v>16</v>
      </c>
      <c r="G123" s="15">
        <v>82</v>
      </c>
      <c r="H123" s="15">
        <v>212</v>
      </c>
      <c r="I123" s="15">
        <v>71</v>
      </c>
      <c r="J123" s="15">
        <v>37</v>
      </c>
      <c r="K123" s="15">
        <v>48</v>
      </c>
      <c r="L123" s="15">
        <v>36</v>
      </c>
      <c r="M123" s="15">
        <v>3</v>
      </c>
      <c r="N123" s="15">
        <v>26</v>
      </c>
      <c r="O123" s="5">
        <v>45</v>
      </c>
    </row>
    <row r="124" spans="1:15" hidden="1">
      <c r="A124" s="12" t="s">
        <v>168</v>
      </c>
      <c r="B124" s="12" t="s">
        <v>158</v>
      </c>
      <c r="C124" s="12" t="s">
        <v>158</v>
      </c>
      <c r="D124" s="13">
        <f t="shared" si="2"/>
        <v>1987265.3787</v>
      </c>
      <c r="E124" s="14">
        <f t="shared" si="3"/>
        <v>735</v>
      </c>
      <c r="F124" s="15">
        <v>18</v>
      </c>
      <c r="G124" s="15">
        <v>105</v>
      </c>
      <c r="H124" s="15">
        <v>273</v>
      </c>
      <c r="I124" s="15">
        <v>91</v>
      </c>
      <c r="J124" s="15">
        <v>51</v>
      </c>
      <c r="K124" s="15">
        <v>26</v>
      </c>
      <c r="L124" s="15">
        <v>56</v>
      </c>
      <c r="M124" s="15">
        <v>5</v>
      </c>
      <c r="N124" s="15">
        <v>41</v>
      </c>
      <c r="O124" s="5">
        <v>69</v>
      </c>
    </row>
    <row r="125" spans="1:15" hidden="1">
      <c r="A125" s="12" t="s">
        <v>169</v>
      </c>
      <c r="B125" s="12" t="s">
        <v>158</v>
      </c>
      <c r="C125" s="12" t="s">
        <v>158</v>
      </c>
      <c r="D125" s="13">
        <f t="shared" si="2"/>
        <v>1698103.7715999999</v>
      </c>
      <c r="E125" s="14">
        <f t="shared" si="3"/>
        <v>472</v>
      </c>
      <c r="F125" s="15">
        <v>6</v>
      </c>
      <c r="G125" s="15">
        <v>45</v>
      </c>
      <c r="H125" s="15">
        <v>117</v>
      </c>
      <c r="I125" s="15">
        <v>39</v>
      </c>
      <c r="J125" s="15">
        <v>32</v>
      </c>
      <c r="K125" s="15">
        <v>86</v>
      </c>
      <c r="L125" s="15">
        <v>47</v>
      </c>
      <c r="M125" s="15">
        <v>4</v>
      </c>
      <c r="N125" s="15">
        <v>38</v>
      </c>
      <c r="O125" s="5">
        <v>58</v>
      </c>
    </row>
    <row r="126" spans="1:15" hidden="1">
      <c r="A126" s="12" t="s">
        <v>170</v>
      </c>
      <c r="B126" s="12" t="s">
        <v>158</v>
      </c>
      <c r="C126" s="12" t="s">
        <v>159</v>
      </c>
      <c r="D126" s="13">
        <f t="shared" si="2"/>
        <v>1758246.7134</v>
      </c>
      <c r="E126" s="14">
        <f t="shared" si="3"/>
        <v>659</v>
      </c>
      <c r="F126" s="15">
        <v>17</v>
      </c>
      <c r="G126" s="15">
        <v>95</v>
      </c>
      <c r="H126" s="15">
        <v>245</v>
      </c>
      <c r="I126" s="15">
        <v>82</v>
      </c>
      <c r="J126" s="15">
        <v>50</v>
      </c>
      <c r="K126" s="15">
        <v>22</v>
      </c>
      <c r="L126" s="15">
        <v>48</v>
      </c>
      <c r="M126" s="15">
        <v>4</v>
      </c>
      <c r="N126" s="15">
        <v>37</v>
      </c>
      <c r="O126" s="5">
        <v>59</v>
      </c>
    </row>
    <row r="127" spans="1:15" hidden="1">
      <c r="A127" s="12" t="s">
        <v>171</v>
      </c>
      <c r="B127" s="12" t="s">
        <v>158</v>
      </c>
      <c r="C127" s="12" t="s">
        <v>164</v>
      </c>
      <c r="D127" s="13">
        <f t="shared" si="2"/>
        <v>2076672.8322999999</v>
      </c>
      <c r="E127" s="14">
        <f t="shared" si="3"/>
        <v>722</v>
      </c>
      <c r="F127" s="15">
        <v>18</v>
      </c>
      <c r="G127" s="15">
        <v>92</v>
      </c>
      <c r="H127" s="15">
        <v>239</v>
      </c>
      <c r="I127" s="15">
        <v>80</v>
      </c>
      <c r="J127" s="15">
        <v>48</v>
      </c>
      <c r="K127" s="15">
        <v>84</v>
      </c>
      <c r="L127" s="15">
        <v>52</v>
      </c>
      <c r="M127" s="15">
        <v>5</v>
      </c>
      <c r="N127" s="15">
        <v>39</v>
      </c>
      <c r="O127" s="5">
        <v>65</v>
      </c>
    </row>
    <row r="128" spans="1:15" hidden="1">
      <c r="A128" s="12" t="s">
        <v>172</v>
      </c>
      <c r="B128" s="12" t="s">
        <v>158</v>
      </c>
      <c r="C128" s="12" t="s">
        <v>159</v>
      </c>
      <c r="D128" s="13">
        <f t="shared" si="2"/>
        <v>2879531.5559999999</v>
      </c>
      <c r="E128" s="14">
        <f t="shared" si="3"/>
        <v>961</v>
      </c>
      <c r="F128" s="15">
        <v>19</v>
      </c>
      <c r="G128" s="15">
        <v>119</v>
      </c>
      <c r="H128" s="15">
        <v>309</v>
      </c>
      <c r="I128" s="15">
        <v>103</v>
      </c>
      <c r="J128" s="15">
        <v>82</v>
      </c>
      <c r="K128" s="15">
        <v>94</v>
      </c>
      <c r="L128" s="15">
        <v>77</v>
      </c>
      <c r="M128" s="15">
        <v>7</v>
      </c>
      <c r="N128" s="15">
        <v>55</v>
      </c>
      <c r="O128" s="5">
        <v>96</v>
      </c>
    </row>
    <row r="129" spans="1:16" hidden="1">
      <c r="A129" s="19" t="s">
        <v>158</v>
      </c>
      <c r="B129" s="20"/>
      <c r="C129" s="21"/>
      <c r="D129" s="13">
        <f t="shared" si="2"/>
        <v>18117806.253200002</v>
      </c>
      <c r="E129" s="14">
        <f t="shared" si="3"/>
        <v>6394</v>
      </c>
      <c r="F129" s="15">
        <v>153</v>
      </c>
      <c r="G129" s="15">
        <v>843</v>
      </c>
      <c r="H129" s="15">
        <v>2185</v>
      </c>
      <c r="I129" s="15">
        <v>728</v>
      </c>
      <c r="J129" s="15">
        <v>471</v>
      </c>
      <c r="K129" s="15">
        <v>566</v>
      </c>
      <c r="L129" s="15">
        <v>470</v>
      </c>
      <c r="M129" s="15">
        <v>43</v>
      </c>
      <c r="N129" s="15">
        <v>351</v>
      </c>
      <c r="O129" s="5">
        <v>584</v>
      </c>
    </row>
    <row r="130" spans="1:16" hidden="1">
      <c r="A130" s="22" t="s">
        <v>173</v>
      </c>
      <c r="B130" s="22"/>
      <c r="C130" s="22"/>
      <c r="D130" s="13">
        <f t="shared" si="2"/>
        <v>3066887.3675000002</v>
      </c>
      <c r="E130" s="14">
        <f t="shared" si="3"/>
        <v>1019</v>
      </c>
      <c r="F130" s="15">
        <v>29</v>
      </c>
      <c r="G130" s="15">
        <v>161</v>
      </c>
      <c r="H130" s="15">
        <v>289</v>
      </c>
      <c r="I130" s="15">
        <v>96</v>
      </c>
      <c r="J130" s="15">
        <v>87</v>
      </c>
      <c r="K130" s="15">
        <v>106</v>
      </c>
      <c r="L130" s="15">
        <v>88</v>
      </c>
      <c r="M130" s="15">
        <v>6</v>
      </c>
      <c r="N130" s="15">
        <v>50</v>
      </c>
      <c r="O130" s="5">
        <v>107</v>
      </c>
    </row>
    <row r="131" spans="1:16" hidden="1">
      <c r="A131" s="22" t="s">
        <v>174</v>
      </c>
      <c r="B131" s="22"/>
      <c r="C131" s="22"/>
      <c r="D131" s="13">
        <f t="shared" si="2"/>
        <v>342590.33600000001</v>
      </c>
      <c r="E131" s="14">
        <f t="shared" si="3"/>
        <v>114</v>
      </c>
      <c r="F131" s="15">
        <v>3</v>
      </c>
      <c r="G131" s="15">
        <v>18</v>
      </c>
      <c r="H131" s="15">
        <v>32</v>
      </c>
      <c r="I131" s="15">
        <v>11</v>
      </c>
      <c r="J131" s="15">
        <v>10</v>
      </c>
      <c r="K131" s="15">
        <v>12</v>
      </c>
      <c r="L131" s="15">
        <v>10</v>
      </c>
      <c r="M131" s="15">
        <v>1</v>
      </c>
      <c r="N131" s="15">
        <v>5</v>
      </c>
      <c r="O131" s="5">
        <v>12</v>
      </c>
    </row>
    <row r="132" spans="1:16" hidden="1">
      <c r="A132" s="23" t="s">
        <v>175</v>
      </c>
      <c r="B132" s="23"/>
      <c r="C132" s="23"/>
      <c r="D132" s="13">
        <f t="shared" si="2"/>
        <v>173943588.80000001</v>
      </c>
      <c r="E132" s="14">
        <f t="shared" si="3"/>
        <v>58260</v>
      </c>
      <c r="F132" s="14">
        <f t="shared" ref="F132:N132" si="4">F131+F130+F129+F116+F98+F75+F51+F28</f>
        <v>1670</v>
      </c>
      <c r="G132" s="14">
        <f t="shared" si="4"/>
        <v>9200</v>
      </c>
      <c r="H132" s="14">
        <f t="shared" si="4"/>
        <v>16650</v>
      </c>
      <c r="I132" s="14">
        <f t="shared" si="4"/>
        <v>5550</v>
      </c>
      <c r="J132" s="14">
        <f t="shared" si="4"/>
        <v>5000</v>
      </c>
      <c r="K132" s="14">
        <f t="shared" si="4"/>
        <v>6000</v>
      </c>
      <c r="L132" s="14">
        <f t="shared" si="4"/>
        <v>5000</v>
      </c>
      <c r="M132" s="14">
        <f t="shared" si="4"/>
        <v>440</v>
      </c>
      <c r="N132" s="14">
        <f t="shared" si="4"/>
        <v>2750</v>
      </c>
      <c r="O132" s="18">
        <v>6000</v>
      </c>
    </row>
    <row r="133" spans="1:16" hidden="1">
      <c r="F133" s="17">
        <f>F109*F3</f>
        <v>17944.75</v>
      </c>
      <c r="G133" s="17">
        <f t="shared" ref="G133:O133" si="5">G109*G3</f>
        <v>119337.60000000001</v>
      </c>
      <c r="H133" s="17">
        <f t="shared" si="5"/>
        <v>273682.5</v>
      </c>
      <c r="I133" s="17">
        <f t="shared" si="5"/>
        <v>91267.6</v>
      </c>
      <c r="J133" s="17">
        <f t="shared" si="5"/>
        <v>0</v>
      </c>
      <c r="K133" s="17">
        <f t="shared" si="5"/>
        <v>157895.20000000001</v>
      </c>
      <c r="L133" s="17">
        <f t="shared" si="5"/>
        <v>0</v>
      </c>
      <c r="M133" s="17">
        <f t="shared" si="5"/>
        <v>45668.4</v>
      </c>
      <c r="N133" s="17">
        <f t="shared" si="5"/>
        <v>455582.14199999999</v>
      </c>
      <c r="O133" s="17">
        <f t="shared" si="5"/>
        <v>90660</v>
      </c>
    </row>
    <row r="134" spans="1:16" hidden="1">
      <c r="F134" s="2">
        <f>F109*F3</f>
        <v>17944.75</v>
      </c>
      <c r="G134" s="2">
        <f t="shared" ref="G134:O134" si="6">G109*G3</f>
        <v>119337.60000000001</v>
      </c>
      <c r="H134" s="2">
        <f t="shared" si="6"/>
        <v>273682.5</v>
      </c>
      <c r="I134" s="2">
        <f t="shared" si="6"/>
        <v>91267.6</v>
      </c>
      <c r="J134" s="2">
        <f t="shared" si="6"/>
        <v>0</v>
      </c>
      <c r="K134" s="2">
        <f t="shared" si="6"/>
        <v>157895.20000000001</v>
      </c>
      <c r="L134" s="2">
        <f t="shared" si="6"/>
        <v>0</v>
      </c>
      <c r="M134" s="2">
        <f t="shared" si="6"/>
        <v>45668.4</v>
      </c>
      <c r="N134" s="2">
        <f t="shared" si="6"/>
        <v>455582.14199999999</v>
      </c>
      <c r="O134" s="2">
        <f t="shared" si="6"/>
        <v>90660</v>
      </c>
      <c r="P134" s="2">
        <f>F134+G134+H134+I134+J134+K134+L134+M134+N134</f>
        <v>1161378.1919999998</v>
      </c>
    </row>
    <row r="135" spans="1:16">
      <c r="F135" s="2">
        <f>F109*F3</f>
        <v>17944.75</v>
      </c>
      <c r="G135" s="2">
        <f t="shared" ref="G135:O135" si="7">G109*G3</f>
        <v>119337.60000000001</v>
      </c>
      <c r="H135" s="2">
        <f t="shared" si="7"/>
        <v>273682.5</v>
      </c>
      <c r="I135" s="2">
        <f t="shared" si="7"/>
        <v>91267.6</v>
      </c>
      <c r="J135" s="2">
        <f t="shared" si="7"/>
        <v>0</v>
      </c>
      <c r="K135" s="2">
        <f t="shared" si="7"/>
        <v>157895.20000000001</v>
      </c>
      <c r="L135" s="2">
        <f t="shared" si="7"/>
        <v>0</v>
      </c>
      <c r="M135" s="2">
        <f t="shared" si="7"/>
        <v>45668.4</v>
      </c>
      <c r="N135" s="2">
        <f t="shared" si="7"/>
        <v>455582.14199999999</v>
      </c>
      <c r="O135" s="2">
        <f t="shared" si="7"/>
        <v>90660</v>
      </c>
      <c r="P135" s="2">
        <f>F135+G135+H135+I135+J135+K135+L135+M135+N135+O135</f>
        <v>1252038.1919999998</v>
      </c>
    </row>
    <row r="139" spans="1:16"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</sheetData>
  <autoFilter ref="A4:N134">
    <filterColumn colId="0">
      <filters>
        <filter val="Mugdho Corporation"/>
      </filters>
    </filterColumn>
  </autoFilter>
  <mergeCells count="10">
    <mergeCell ref="A129:C129"/>
    <mergeCell ref="A130:C130"/>
    <mergeCell ref="A131:C131"/>
    <mergeCell ref="A132:C132"/>
    <mergeCell ref="D3:E3"/>
    <mergeCell ref="A28:C28"/>
    <mergeCell ref="A51:C51"/>
    <mergeCell ref="A75:C75"/>
    <mergeCell ref="A98:C98"/>
    <mergeCell ref="A116:C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2020-09-29T13:02:24Z</dcterms:created>
  <dcterms:modified xsi:type="dcterms:W3CDTF">2020-09-29T15:36:23Z</dcterms:modified>
</cp:coreProperties>
</file>