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5-09-2020\"/>
    </mc:Choice>
  </mc:AlternateContent>
  <xr:revisionPtr revIDLastSave="0" documentId="8_{7755E591-7B60-44BC-B240-BC604C57A7EB}" xr6:coauthVersionLast="45" xr6:coauthVersionMax="45" xr10:uidLastSave="{00000000-0000-0000-0000-000000000000}"/>
  <bookViews>
    <workbookView xWindow="-120" yWindow="-120" windowWidth="20730" windowHeight="11160" xr2:uid="{6434EC10-2E34-4086-9888-AB2C8836943B}"/>
  </bookViews>
  <sheets>
    <sheet name="Final Target" sheetId="1" r:id="rId1"/>
  </sheets>
  <definedNames>
    <definedName name="_xlnm._FilterDatabase" localSheetId="0" hidden="1">'Final Target'!$A$6:$W$1399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99" i="1" l="1"/>
  <c r="W1399" i="1" s="1"/>
  <c r="T1399" i="1"/>
  <c r="U1399" i="1" s="1"/>
  <c r="P1399" i="1"/>
  <c r="Q1399" i="1" s="1"/>
  <c r="N1399" i="1"/>
  <c r="O1399" i="1" s="1"/>
  <c r="V1398" i="1"/>
  <c r="W1398" i="1" s="1"/>
  <c r="U1398" i="1"/>
  <c r="T1398" i="1"/>
  <c r="P1398" i="1"/>
  <c r="Q1398" i="1" s="1"/>
  <c r="N1398" i="1"/>
  <c r="O1398" i="1" s="1"/>
  <c r="V1397" i="1"/>
  <c r="W1397" i="1" s="1"/>
  <c r="T1397" i="1"/>
  <c r="U1397" i="1" s="1"/>
  <c r="P1397" i="1"/>
  <c r="Q1397" i="1" s="1"/>
  <c r="N1397" i="1"/>
  <c r="O1397" i="1" s="1"/>
  <c r="V1396" i="1"/>
  <c r="W1396" i="1" s="1"/>
  <c r="T1396" i="1"/>
  <c r="U1396" i="1" s="1"/>
  <c r="P1396" i="1"/>
  <c r="Q1396" i="1" s="1"/>
  <c r="N1396" i="1"/>
  <c r="O1396" i="1" s="1"/>
  <c r="V1395" i="1"/>
  <c r="W1395" i="1" s="1"/>
  <c r="T1395" i="1"/>
  <c r="U1395" i="1" s="1"/>
  <c r="P1395" i="1"/>
  <c r="Q1395" i="1" s="1"/>
  <c r="N1395" i="1"/>
  <c r="O1395" i="1" s="1"/>
  <c r="V1394" i="1"/>
  <c r="W1394" i="1" s="1"/>
  <c r="U1394" i="1"/>
  <c r="T1394" i="1"/>
  <c r="P1394" i="1"/>
  <c r="Q1394" i="1" s="1"/>
  <c r="N1394" i="1"/>
  <c r="O1394" i="1" s="1"/>
  <c r="V1393" i="1"/>
  <c r="W1393" i="1" s="1"/>
  <c r="T1393" i="1"/>
  <c r="U1393" i="1" s="1"/>
  <c r="P1393" i="1"/>
  <c r="Q1393" i="1" s="1"/>
  <c r="N1393" i="1"/>
  <c r="O1393" i="1" s="1"/>
  <c r="V1392" i="1"/>
  <c r="W1392" i="1" s="1"/>
  <c r="T1392" i="1"/>
  <c r="U1392" i="1" s="1"/>
  <c r="P1392" i="1"/>
  <c r="Q1392" i="1" s="1"/>
  <c r="N1392" i="1"/>
  <c r="O1392" i="1" s="1"/>
  <c r="V1391" i="1"/>
  <c r="W1391" i="1" s="1"/>
  <c r="T1391" i="1"/>
  <c r="U1391" i="1" s="1"/>
  <c r="P1391" i="1"/>
  <c r="Q1391" i="1" s="1"/>
  <c r="N1391" i="1"/>
  <c r="O1391" i="1" s="1"/>
  <c r="V1390" i="1"/>
  <c r="W1390" i="1" s="1"/>
  <c r="U1390" i="1"/>
  <c r="T1390" i="1"/>
  <c r="P1390" i="1"/>
  <c r="Q1390" i="1" s="1"/>
  <c r="N1390" i="1"/>
  <c r="O1390" i="1" s="1"/>
  <c r="V1389" i="1"/>
  <c r="W1389" i="1" s="1"/>
  <c r="T1389" i="1"/>
  <c r="U1389" i="1" s="1"/>
  <c r="P1389" i="1"/>
  <c r="Q1389" i="1" s="1"/>
  <c r="N1389" i="1"/>
  <c r="O1389" i="1" s="1"/>
  <c r="V1388" i="1"/>
  <c r="W1388" i="1" s="1"/>
  <c r="T1388" i="1"/>
  <c r="U1388" i="1" s="1"/>
  <c r="P1388" i="1"/>
  <c r="Q1388" i="1" s="1"/>
  <c r="N1388" i="1"/>
  <c r="O1388" i="1" s="1"/>
  <c r="V1387" i="1"/>
  <c r="W1387" i="1" s="1"/>
  <c r="T1387" i="1"/>
  <c r="U1387" i="1" s="1"/>
  <c r="P1387" i="1"/>
  <c r="Q1387" i="1" s="1"/>
  <c r="N1387" i="1"/>
  <c r="O1387" i="1" s="1"/>
  <c r="V1386" i="1"/>
  <c r="W1386" i="1" s="1"/>
  <c r="U1386" i="1"/>
  <c r="T1386" i="1"/>
  <c r="P1386" i="1"/>
  <c r="Q1386" i="1" s="1"/>
  <c r="N1386" i="1"/>
  <c r="O1386" i="1" s="1"/>
  <c r="V1385" i="1"/>
  <c r="W1385" i="1" s="1"/>
  <c r="T1385" i="1"/>
  <c r="U1385" i="1" s="1"/>
  <c r="P1385" i="1"/>
  <c r="Q1385" i="1" s="1"/>
  <c r="N1385" i="1"/>
  <c r="O1385" i="1" s="1"/>
  <c r="V1384" i="1"/>
  <c r="W1384" i="1" s="1"/>
  <c r="T1384" i="1"/>
  <c r="U1384" i="1" s="1"/>
  <c r="P1384" i="1"/>
  <c r="Q1384" i="1" s="1"/>
  <c r="N1384" i="1"/>
  <c r="O1384" i="1" s="1"/>
  <c r="V1383" i="1"/>
  <c r="W1383" i="1" s="1"/>
  <c r="T1383" i="1"/>
  <c r="U1383" i="1" s="1"/>
  <c r="P1383" i="1"/>
  <c r="Q1383" i="1" s="1"/>
  <c r="N1383" i="1"/>
  <c r="O1383" i="1" s="1"/>
  <c r="V1382" i="1"/>
  <c r="W1382" i="1" s="1"/>
  <c r="U1382" i="1"/>
  <c r="T1382" i="1"/>
  <c r="P1382" i="1"/>
  <c r="Q1382" i="1" s="1"/>
  <c r="N1382" i="1"/>
  <c r="O1382" i="1" s="1"/>
  <c r="V1381" i="1"/>
  <c r="W1381" i="1" s="1"/>
  <c r="T1381" i="1"/>
  <c r="U1381" i="1" s="1"/>
  <c r="P1381" i="1"/>
  <c r="Q1381" i="1" s="1"/>
  <c r="N1381" i="1"/>
  <c r="O1381" i="1" s="1"/>
  <c r="V1380" i="1"/>
  <c r="W1380" i="1" s="1"/>
  <c r="T1380" i="1"/>
  <c r="U1380" i="1" s="1"/>
  <c r="P1380" i="1"/>
  <c r="Q1380" i="1" s="1"/>
  <c r="N1380" i="1"/>
  <c r="O1380" i="1" s="1"/>
  <c r="V1379" i="1"/>
  <c r="W1379" i="1" s="1"/>
  <c r="T1379" i="1"/>
  <c r="U1379" i="1" s="1"/>
  <c r="P1379" i="1"/>
  <c r="Q1379" i="1" s="1"/>
  <c r="N1379" i="1"/>
  <c r="O1379" i="1" s="1"/>
  <c r="V1378" i="1"/>
  <c r="W1378" i="1" s="1"/>
  <c r="T1378" i="1"/>
  <c r="U1378" i="1" s="1"/>
  <c r="P1378" i="1"/>
  <c r="Q1378" i="1" s="1"/>
  <c r="N1378" i="1"/>
  <c r="O1378" i="1" s="1"/>
  <c r="V1377" i="1"/>
  <c r="W1377" i="1" s="1"/>
  <c r="U1377" i="1"/>
  <c r="T1377" i="1"/>
  <c r="P1377" i="1"/>
  <c r="Q1377" i="1" s="1"/>
  <c r="N1377" i="1"/>
  <c r="O1377" i="1" s="1"/>
  <c r="V1376" i="1"/>
  <c r="W1376" i="1" s="1"/>
  <c r="U1376" i="1"/>
  <c r="T1376" i="1"/>
  <c r="P1376" i="1"/>
  <c r="Q1376" i="1" s="1"/>
  <c r="N1376" i="1"/>
  <c r="O1376" i="1" s="1"/>
  <c r="V1375" i="1"/>
  <c r="W1375" i="1" s="1"/>
  <c r="U1375" i="1"/>
  <c r="T1375" i="1"/>
  <c r="P1375" i="1"/>
  <c r="Q1375" i="1" s="1"/>
  <c r="N1375" i="1"/>
  <c r="O1375" i="1" s="1"/>
  <c r="V1374" i="1"/>
  <c r="W1374" i="1" s="1"/>
  <c r="U1374" i="1"/>
  <c r="T1374" i="1"/>
  <c r="P1374" i="1"/>
  <c r="Q1374" i="1" s="1"/>
  <c r="N1374" i="1"/>
  <c r="O1374" i="1" s="1"/>
  <c r="V1373" i="1"/>
  <c r="W1373" i="1" s="1"/>
  <c r="U1373" i="1"/>
  <c r="T1373" i="1"/>
  <c r="P1373" i="1"/>
  <c r="Q1373" i="1" s="1"/>
  <c r="N1373" i="1"/>
  <c r="O1373" i="1" s="1"/>
  <c r="V1372" i="1"/>
  <c r="W1372" i="1" s="1"/>
  <c r="U1372" i="1"/>
  <c r="T1372" i="1"/>
  <c r="P1372" i="1"/>
  <c r="Q1372" i="1" s="1"/>
  <c r="N1372" i="1"/>
  <c r="O1372" i="1" s="1"/>
  <c r="V1371" i="1"/>
  <c r="W1371" i="1" s="1"/>
  <c r="T1371" i="1"/>
  <c r="U1371" i="1" s="1"/>
  <c r="P1371" i="1"/>
  <c r="Q1371" i="1" s="1"/>
  <c r="N1371" i="1"/>
  <c r="O1371" i="1" s="1"/>
  <c r="V1370" i="1"/>
  <c r="W1370" i="1" s="1"/>
  <c r="U1370" i="1"/>
  <c r="T1370" i="1"/>
  <c r="P1370" i="1"/>
  <c r="Q1370" i="1" s="1"/>
  <c r="N1370" i="1"/>
  <c r="O1370" i="1" s="1"/>
  <c r="V1369" i="1"/>
  <c r="W1369" i="1" s="1"/>
  <c r="T1369" i="1"/>
  <c r="U1369" i="1" s="1"/>
  <c r="P1369" i="1"/>
  <c r="Q1369" i="1" s="1"/>
  <c r="N1369" i="1"/>
  <c r="O1369" i="1" s="1"/>
  <c r="V1368" i="1"/>
  <c r="W1368" i="1" s="1"/>
  <c r="T1368" i="1"/>
  <c r="U1368" i="1" s="1"/>
  <c r="P1368" i="1"/>
  <c r="Q1368" i="1" s="1"/>
  <c r="O1368" i="1"/>
  <c r="N1368" i="1"/>
  <c r="V1367" i="1"/>
  <c r="W1367" i="1" s="1"/>
  <c r="T1367" i="1"/>
  <c r="U1367" i="1" s="1"/>
  <c r="P1367" i="1"/>
  <c r="Q1367" i="1" s="1"/>
  <c r="N1367" i="1"/>
  <c r="O1367" i="1" s="1"/>
  <c r="V1366" i="1"/>
  <c r="W1366" i="1" s="1"/>
  <c r="U1366" i="1"/>
  <c r="T1366" i="1"/>
  <c r="P1366" i="1"/>
  <c r="Q1366" i="1" s="1"/>
  <c r="N1366" i="1"/>
  <c r="O1366" i="1" s="1"/>
  <c r="V1365" i="1"/>
  <c r="W1365" i="1" s="1"/>
  <c r="T1365" i="1"/>
  <c r="U1365" i="1" s="1"/>
  <c r="P1365" i="1"/>
  <c r="Q1365" i="1" s="1"/>
  <c r="N1365" i="1"/>
  <c r="O1365" i="1" s="1"/>
  <c r="V1364" i="1"/>
  <c r="W1364" i="1" s="1"/>
  <c r="T1364" i="1"/>
  <c r="U1364" i="1" s="1"/>
  <c r="P1364" i="1"/>
  <c r="Q1364" i="1" s="1"/>
  <c r="O1364" i="1"/>
  <c r="N1364" i="1"/>
  <c r="V1363" i="1"/>
  <c r="W1363" i="1" s="1"/>
  <c r="T1363" i="1"/>
  <c r="U1363" i="1" s="1"/>
  <c r="P1363" i="1"/>
  <c r="Q1363" i="1" s="1"/>
  <c r="N1363" i="1"/>
  <c r="O1363" i="1" s="1"/>
  <c r="V1362" i="1"/>
  <c r="W1362" i="1" s="1"/>
  <c r="T1362" i="1"/>
  <c r="U1362" i="1" s="1"/>
  <c r="P1362" i="1"/>
  <c r="Q1362" i="1" s="1"/>
  <c r="O1362" i="1"/>
  <c r="N1362" i="1"/>
  <c r="V1361" i="1"/>
  <c r="W1361" i="1" s="1"/>
  <c r="T1361" i="1"/>
  <c r="U1361" i="1" s="1"/>
  <c r="P1361" i="1"/>
  <c r="Q1361" i="1" s="1"/>
  <c r="N1361" i="1"/>
  <c r="O1361" i="1" s="1"/>
  <c r="V1360" i="1"/>
  <c r="W1360" i="1" s="1"/>
  <c r="U1360" i="1"/>
  <c r="T1360" i="1"/>
  <c r="P1360" i="1"/>
  <c r="Q1360" i="1" s="1"/>
  <c r="N1360" i="1"/>
  <c r="O1360" i="1" s="1"/>
  <c r="V1359" i="1"/>
  <c r="W1359" i="1" s="1"/>
  <c r="T1359" i="1"/>
  <c r="U1359" i="1" s="1"/>
  <c r="P1359" i="1"/>
  <c r="Q1359" i="1" s="1"/>
  <c r="N1359" i="1"/>
  <c r="O1359" i="1" s="1"/>
  <c r="V1358" i="1"/>
  <c r="W1358" i="1" s="1"/>
  <c r="T1358" i="1"/>
  <c r="U1358" i="1" s="1"/>
  <c r="P1358" i="1"/>
  <c r="Q1358" i="1" s="1"/>
  <c r="O1358" i="1"/>
  <c r="N1358" i="1"/>
  <c r="V1357" i="1"/>
  <c r="W1357" i="1" s="1"/>
  <c r="T1357" i="1"/>
  <c r="U1357" i="1" s="1"/>
  <c r="P1357" i="1"/>
  <c r="Q1357" i="1" s="1"/>
  <c r="N1357" i="1"/>
  <c r="O1357" i="1" s="1"/>
  <c r="V1356" i="1"/>
  <c r="W1356" i="1" s="1"/>
  <c r="T1356" i="1"/>
  <c r="U1356" i="1" s="1"/>
  <c r="P1356" i="1"/>
  <c r="Q1356" i="1" s="1"/>
  <c r="O1356" i="1"/>
  <c r="N1356" i="1"/>
  <c r="V1355" i="1"/>
  <c r="W1355" i="1" s="1"/>
  <c r="T1355" i="1"/>
  <c r="U1355" i="1" s="1"/>
  <c r="P1355" i="1"/>
  <c r="Q1355" i="1" s="1"/>
  <c r="N1355" i="1"/>
  <c r="O1355" i="1" s="1"/>
  <c r="V1354" i="1"/>
  <c r="W1354" i="1" s="1"/>
  <c r="T1354" i="1"/>
  <c r="U1354" i="1" s="1"/>
  <c r="P1354" i="1"/>
  <c r="Q1354" i="1" s="1"/>
  <c r="N1354" i="1"/>
  <c r="O1354" i="1" s="1"/>
  <c r="V1353" i="1"/>
  <c r="W1353" i="1" s="1"/>
  <c r="T1353" i="1"/>
  <c r="U1353" i="1" s="1"/>
  <c r="P1353" i="1"/>
  <c r="Q1353" i="1" s="1"/>
  <c r="N1353" i="1"/>
  <c r="O1353" i="1" s="1"/>
  <c r="V1352" i="1"/>
  <c r="W1352" i="1" s="1"/>
  <c r="T1352" i="1"/>
  <c r="U1352" i="1" s="1"/>
  <c r="P1352" i="1"/>
  <c r="Q1352" i="1" s="1"/>
  <c r="N1352" i="1"/>
  <c r="O1352" i="1" s="1"/>
  <c r="V1351" i="1"/>
  <c r="W1351" i="1" s="1"/>
  <c r="T1351" i="1"/>
  <c r="U1351" i="1" s="1"/>
  <c r="P1351" i="1"/>
  <c r="Q1351" i="1" s="1"/>
  <c r="N1351" i="1"/>
  <c r="O1351" i="1" s="1"/>
  <c r="V1350" i="1"/>
  <c r="W1350" i="1" s="1"/>
  <c r="T1350" i="1"/>
  <c r="U1350" i="1" s="1"/>
  <c r="P1350" i="1"/>
  <c r="Q1350" i="1" s="1"/>
  <c r="N1350" i="1"/>
  <c r="O1350" i="1" s="1"/>
  <c r="V1349" i="1"/>
  <c r="W1349" i="1" s="1"/>
  <c r="T1349" i="1"/>
  <c r="U1349" i="1" s="1"/>
  <c r="P1349" i="1"/>
  <c r="Q1349" i="1" s="1"/>
  <c r="O1349" i="1"/>
  <c r="N1349" i="1"/>
  <c r="V1348" i="1"/>
  <c r="W1348" i="1" s="1"/>
  <c r="U1348" i="1"/>
  <c r="T1348" i="1"/>
  <c r="P1348" i="1"/>
  <c r="Q1348" i="1" s="1"/>
  <c r="O1348" i="1"/>
  <c r="N1348" i="1"/>
  <c r="V1347" i="1"/>
  <c r="W1347" i="1" s="1"/>
  <c r="T1347" i="1"/>
  <c r="U1347" i="1" s="1"/>
  <c r="P1347" i="1"/>
  <c r="Q1347" i="1" s="1"/>
  <c r="N1347" i="1"/>
  <c r="O1347" i="1" s="1"/>
  <c r="V1346" i="1"/>
  <c r="W1346" i="1" s="1"/>
  <c r="T1346" i="1"/>
  <c r="U1346" i="1" s="1"/>
  <c r="P1346" i="1"/>
  <c r="Q1346" i="1" s="1"/>
  <c r="N1346" i="1"/>
  <c r="O1346" i="1" s="1"/>
  <c r="V1345" i="1"/>
  <c r="W1345" i="1" s="1"/>
  <c r="T1345" i="1"/>
  <c r="U1345" i="1" s="1"/>
  <c r="P1345" i="1"/>
  <c r="Q1345" i="1" s="1"/>
  <c r="N1345" i="1"/>
  <c r="O1345" i="1" s="1"/>
  <c r="V1344" i="1"/>
  <c r="W1344" i="1" s="1"/>
  <c r="T1344" i="1"/>
  <c r="U1344" i="1" s="1"/>
  <c r="P1344" i="1"/>
  <c r="Q1344" i="1" s="1"/>
  <c r="O1344" i="1"/>
  <c r="N1344" i="1"/>
  <c r="V1343" i="1"/>
  <c r="W1343" i="1" s="1"/>
  <c r="T1343" i="1"/>
  <c r="U1343" i="1" s="1"/>
  <c r="P1343" i="1"/>
  <c r="Q1343" i="1" s="1"/>
  <c r="N1343" i="1"/>
  <c r="O1343" i="1" s="1"/>
  <c r="V1342" i="1"/>
  <c r="W1342" i="1" s="1"/>
  <c r="T1342" i="1"/>
  <c r="U1342" i="1" s="1"/>
  <c r="P1342" i="1"/>
  <c r="Q1342" i="1" s="1"/>
  <c r="N1342" i="1"/>
  <c r="O1342" i="1" s="1"/>
  <c r="V1341" i="1"/>
  <c r="W1341" i="1" s="1"/>
  <c r="U1341" i="1"/>
  <c r="T1341" i="1"/>
  <c r="P1341" i="1"/>
  <c r="Q1341" i="1" s="1"/>
  <c r="O1341" i="1"/>
  <c r="N1341" i="1"/>
  <c r="V1340" i="1"/>
  <c r="W1340" i="1" s="1"/>
  <c r="T1340" i="1"/>
  <c r="U1340" i="1" s="1"/>
  <c r="P1340" i="1"/>
  <c r="Q1340" i="1" s="1"/>
  <c r="N1340" i="1"/>
  <c r="O1340" i="1" s="1"/>
  <c r="V1339" i="1"/>
  <c r="W1339" i="1" s="1"/>
  <c r="T1339" i="1"/>
  <c r="U1339" i="1" s="1"/>
  <c r="P1339" i="1"/>
  <c r="Q1339" i="1" s="1"/>
  <c r="N1339" i="1"/>
  <c r="O1339" i="1" s="1"/>
  <c r="V1338" i="1"/>
  <c r="W1338" i="1" s="1"/>
  <c r="T1338" i="1"/>
  <c r="U1338" i="1" s="1"/>
  <c r="P1338" i="1"/>
  <c r="Q1338" i="1" s="1"/>
  <c r="N1338" i="1"/>
  <c r="O1338" i="1" s="1"/>
  <c r="V1337" i="1"/>
  <c r="W1337" i="1" s="1"/>
  <c r="T1337" i="1"/>
  <c r="U1337" i="1" s="1"/>
  <c r="P1337" i="1"/>
  <c r="Q1337" i="1" s="1"/>
  <c r="N1337" i="1"/>
  <c r="O1337" i="1" s="1"/>
  <c r="V1336" i="1"/>
  <c r="W1336" i="1" s="1"/>
  <c r="T1336" i="1"/>
  <c r="U1336" i="1" s="1"/>
  <c r="P1336" i="1"/>
  <c r="Q1336" i="1" s="1"/>
  <c r="N1336" i="1"/>
  <c r="O1336" i="1" s="1"/>
  <c r="V1335" i="1"/>
  <c r="W1335" i="1" s="1"/>
  <c r="T1335" i="1"/>
  <c r="U1335" i="1" s="1"/>
  <c r="P1335" i="1"/>
  <c r="Q1335" i="1" s="1"/>
  <c r="O1335" i="1"/>
  <c r="N1335" i="1"/>
  <c r="V1334" i="1"/>
  <c r="W1334" i="1" s="1"/>
  <c r="T1334" i="1"/>
  <c r="U1334" i="1" s="1"/>
  <c r="P1334" i="1"/>
  <c r="Q1334" i="1" s="1"/>
  <c r="N1334" i="1"/>
  <c r="O1334" i="1" s="1"/>
  <c r="V1333" i="1"/>
  <c r="W1333" i="1" s="1"/>
  <c r="T1333" i="1"/>
  <c r="U1333" i="1" s="1"/>
  <c r="P1333" i="1"/>
  <c r="Q1333" i="1" s="1"/>
  <c r="O1333" i="1"/>
  <c r="N1333" i="1"/>
  <c r="V1332" i="1"/>
  <c r="W1332" i="1" s="1"/>
  <c r="T1332" i="1"/>
  <c r="U1332" i="1" s="1"/>
  <c r="P1332" i="1"/>
  <c r="Q1332" i="1" s="1"/>
  <c r="N1332" i="1"/>
  <c r="O1332" i="1" s="1"/>
  <c r="V1331" i="1"/>
  <c r="W1331" i="1" s="1"/>
  <c r="T1331" i="1"/>
  <c r="U1331" i="1" s="1"/>
  <c r="P1331" i="1"/>
  <c r="Q1331" i="1" s="1"/>
  <c r="N1331" i="1"/>
  <c r="O1331" i="1" s="1"/>
  <c r="V1330" i="1"/>
  <c r="W1330" i="1" s="1"/>
  <c r="T1330" i="1"/>
  <c r="U1330" i="1" s="1"/>
  <c r="P1330" i="1"/>
  <c r="Q1330" i="1" s="1"/>
  <c r="N1330" i="1"/>
  <c r="O1330" i="1" s="1"/>
  <c r="W1329" i="1"/>
  <c r="V1329" i="1"/>
  <c r="T1329" i="1"/>
  <c r="U1329" i="1" s="1"/>
  <c r="Q1329" i="1"/>
  <c r="P1329" i="1"/>
  <c r="N1329" i="1"/>
  <c r="O1329" i="1" s="1"/>
  <c r="W1328" i="1"/>
  <c r="V1328" i="1"/>
  <c r="T1328" i="1"/>
  <c r="U1328" i="1" s="1"/>
  <c r="Q1328" i="1"/>
  <c r="P1328" i="1"/>
  <c r="N1328" i="1"/>
  <c r="O1328" i="1" s="1"/>
  <c r="W1327" i="1"/>
  <c r="V1327" i="1"/>
  <c r="T1327" i="1"/>
  <c r="U1327" i="1" s="1"/>
  <c r="Q1327" i="1"/>
  <c r="P1327" i="1"/>
  <c r="N1327" i="1"/>
  <c r="O1327" i="1" s="1"/>
  <c r="W1326" i="1"/>
  <c r="V1326" i="1"/>
  <c r="T1326" i="1"/>
  <c r="U1326" i="1" s="1"/>
  <c r="Q1326" i="1"/>
  <c r="P1326" i="1"/>
  <c r="N1326" i="1"/>
  <c r="O1326" i="1" s="1"/>
  <c r="W1325" i="1"/>
  <c r="V1325" i="1"/>
  <c r="T1325" i="1"/>
  <c r="U1325" i="1" s="1"/>
  <c r="Q1325" i="1"/>
  <c r="P1325" i="1"/>
  <c r="N1325" i="1"/>
  <c r="O1325" i="1" s="1"/>
  <c r="W1324" i="1"/>
  <c r="V1324" i="1"/>
  <c r="T1324" i="1"/>
  <c r="U1324" i="1" s="1"/>
  <c r="Q1324" i="1"/>
  <c r="P1324" i="1"/>
  <c r="N1324" i="1"/>
  <c r="O1324" i="1" s="1"/>
  <c r="W1323" i="1"/>
  <c r="V1323" i="1"/>
  <c r="T1323" i="1"/>
  <c r="U1323" i="1" s="1"/>
  <c r="Q1323" i="1"/>
  <c r="P1323" i="1"/>
  <c r="N1323" i="1"/>
  <c r="O1323" i="1" s="1"/>
  <c r="W1322" i="1"/>
  <c r="V1322" i="1"/>
  <c r="T1322" i="1"/>
  <c r="U1322" i="1" s="1"/>
  <c r="Q1322" i="1"/>
  <c r="P1322" i="1"/>
  <c r="N1322" i="1"/>
  <c r="O1322" i="1" s="1"/>
  <c r="W1321" i="1"/>
  <c r="V1321" i="1"/>
  <c r="T1321" i="1"/>
  <c r="U1321" i="1" s="1"/>
  <c r="Q1321" i="1"/>
  <c r="P1321" i="1"/>
  <c r="N1321" i="1"/>
  <c r="O1321" i="1" s="1"/>
  <c r="W1320" i="1"/>
  <c r="V1320" i="1"/>
  <c r="T1320" i="1"/>
  <c r="U1320" i="1" s="1"/>
  <c r="Q1320" i="1"/>
  <c r="P1320" i="1"/>
  <c r="N1320" i="1"/>
  <c r="O1320" i="1" s="1"/>
  <c r="W1319" i="1"/>
  <c r="V1319" i="1"/>
  <c r="T1319" i="1"/>
  <c r="U1319" i="1" s="1"/>
  <c r="Q1319" i="1"/>
  <c r="P1319" i="1"/>
  <c r="N1319" i="1"/>
  <c r="O1319" i="1" s="1"/>
  <c r="W1318" i="1"/>
  <c r="V1318" i="1"/>
  <c r="T1318" i="1"/>
  <c r="U1318" i="1" s="1"/>
  <c r="Q1318" i="1"/>
  <c r="P1318" i="1"/>
  <c r="N1318" i="1"/>
  <c r="O1318" i="1" s="1"/>
  <c r="W1317" i="1"/>
  <c r="V1317" i="1"/>
  <c r="T1317" i="1"/>
  <c r="U1317" i="1" s="1"/>
  <c r="Q1317" i="1"/>
  <c r="P1317" i="1"/>
  <c r="N1317" i="1"/>
  <c r="O1317" i="1" s="1"/>
  <c r="W1316" i="1"/>
  <c r="V1316" i="1"/>
  <c r="T1316" i="1"/>
  <c r="U1316" i="1" s="1"/>
  <c r="Q1316" i="1"/>
  <c r="P1316" i="1"/>
  <c r="N1316" i="1"/>
  <c r="O1316" i="1" s="1"/>
  <c r="W1315" i="1"/>
  <c r="V1315" i="1"/>
  <c r="T1315" i="1"/>
  <c r="U1315" i="1" s="1"/>
  <c r="Q1315" i="1"/>
  <c r="P1315" i="1"/>
  <c r="N1315" i="1"/>
  <c r="O1315" i="1" s="1"/>
  <c r="W1314" i="1"/>
  <c r="V1314" i="1"/>
  <c r="T1314" i="1"/>
  <c r="U1314" i="1" s="1"/>
  <c r="Q1314" i="1"/>
  <c r="P1314" i="1"/>
  <c r="N1314" i="1"/>
  <c r="O1314" i="1" s="1"/>
  <c r="W1313" i="1"/>
  <c r="V1313" i="1"/>
  <c r="T1313" i="1"/>
  <c r="U1313" i="1" s="1"/>
  <c r="Q1313" i="1"/>
  <c r="P1313" i="1"/>
  <c r="N1313" i="1"/>
  <c r="O1313" i="1" s="1"/>
  <c r="W1312" i="1"/>
  <c r="V1312" i="1"/>
  <c r="T1312" i="1"/>
  <c r="U1312" i="1" s="1"/>
  <c r="Q1312" i="1"/>
  <c r="P1312" i="1"/>
  <c r="N1312" i="1"/>
  <c r="O1312" i="1" s="1"/>
  <c r="W1311" i="1"/>
  <c r="V1311" i="1"/>
  <c r="T1311" i="1"/>
  <c r="U1311" i="1" s="1"/>
  <c r="Q1311" i="1"/>
  <c r="P1311" i="1"/>
  <c r="N1311" i="1"/>
  <c r="O1311" i="1" s="1"/>
  <c r="W1310" i="1"/>
  <c r="V1310" i="1"/>
  <c r="T1310" i="1"/>
  <c r="U1310" i="1" s="1"/>
  <c r="Q1310" i="1"/>
  <c r="P1310" i="1"/>
  <c r="N1310" i="1"/>
  <c r="O1310" i="1" s="1"/>
  <c r="W1309" i="1"/>
  <c r="V1309" i="1"/>
  <c r="T1309" i="1"/>
  <c r="U1309" i="1" s="1"/>
  <c r="Q1309" i="1"/>
  <c r="P1309" i="1"/>
  <c r="N1309" i="1"/>
  <c r="O1309" i="1" s="1"/>
  <c r="W1308" i="1"/>
  <c r="V1308" i="1"/>
  <c r="T1308" i="1"/>
  <c r="U1308" i="1" s="1"/>
  <c r="Q1308" i="1"/>
  <c r="P1308" i="1"/>
  <c r="N1308" i="1"/>
  <c r="O1308" i="1" s="1"/>
  <c r="W1307" i="1"/>
  <c r="V1307" i="1"/>
  <c r="T1307" i="1"/>
  <c r="U1307" i="1" s="1"/>
  <c r="Q1307" i="1"/>
  <c r="P1307" i="1"/>
  <c r="N1307" i="1"/>
  <c r="O1307" i="1" s="1"/>
  <c r="W1306" i="1"/>
  <c r="V1306" i="1"/>
  <c r="T1306" i="1"/>
  <c r="U1306" i="1" s="1"/>
  <c r="Q1306" i="1"/>
  <c r="P1306" i="1"/>
  <c r="N1306" i="1"/>
  <c r="O1306" i="1" s="1"/>
  <c r="W1305" i="1"/>
  <c r="V1305" i="1"/>
  <c r="T1305" i="1"/>
  <c r="U1305" i="1" s="1"/>
  <c r="Q1305" i="1"/>
  <c r="P1305" i="1"/>
  <c r="N1305" i="1"/>
  <c r="O1305" i="1" s="1"/>
  <c r="W1304" i="1"/>
  <c r="V1304" i="1"/>
  <c r="T1304" i="1"/>
  <c r="U1304" i="1" s="1"/>
  <c r="Q1304" i="1"/>
  <c r="P1304" i="1"/>
  <c r="N1304" i="1"/>
  <c r="O1304" i="1" s="1"/>
  <c r="W1303" i="1"/>
  <c r="V1303" i="1"/>
  <c r="T1303" i="1"/>
  <c r="U1303" i="1" s="1"/>
  <c r="Q1303" i="1"/>
  <c r="P1303" i="1"/>
  <c r="N1303" i="1"/>
  <c r="O1303" i="1" s="1"/>
  <c r="W1302" i="1"/>
  <c r="V1302" i="1"/>
  <c r="T1302" i="1"/>
  <c r="U1302" i="1" s="1"/>
  <c r="Q1302" i="1"/>
  <c r="P1302" i="1"/>
  <c r="N1302" i="1"/>
  <c r="O1302" i="1" s="1"/>
  <c r="W1301" i="1"/>
  <c r="V1301" i="1"/>
  <c r="T1301" i="1"/>
  <c r="U1301" i="1" s="1"/>
  <c r="Q1301" i="1"/>
  <c r="P1301" i="1"/>
  <c r="N1301" i="1"/>
  <c r="O1301" i="1" s="1"/>
  <c r="W1300" i="1"/>
  <c r="V1300" i="1"/>
  <c r="T1300" i="1"/>
  <c r="U1300" i="1" s="1"/>
  <c r="Q1300" i="1"/>
  <c r="P1300" i="1"/>
  <c r="N1300" i="1"/>
  <c r="O1300" i="1" s="1"/>
  <c r="W1299" i="1"/>
  <c r="V1299" i="1"/>
  <c r="T1299" i="1"/>
  <c r="U1299" i="1" s="1"/>
  <c r="Q1299" i="1"/>
  <c r="P1299" i="1"/>
  <c r="N1299" i="1"/>
  <c r="O1299" i="1" s="1"/>
  <c r="W1298" i="1"/>
  <c r="V1298" i="1"/>
  <c r="T1298" i="1"/>
  <c r="U1298" i="1" s="1"/>
  <c r="Q1298" i="1"/>
  <c r="P1298" i="1"/>
  <c r="N1298" i="1"/>
  <c r="O1298" i="1" s="1"/>
  <c r="W1297" i="1"/>
  <c r="V1297" i="1"/>
  <c r="T1297" i="1"/>
  <c r="U1297" i="1" s="1"/>
  <c r="Q1297" i="1"/>
  <c r="P1297" i="1"/>
  <c r="N1297" i="1"/>
  <c r="O1297" i="1" s="1"/>
  <c r="W1296" i="1"/>
  <c r="V1296" i="1"/>
  <c r="T1296" i="1"/>
  <c r="U1296" i="1" s="1"/>
  <c r="Q1296" i="1"/>
  <c r="P1296" i="1"/>
  <c r="N1296" i="1"/>
  <c r="O1296" i="1" s="1"/>
  <c r="W1295" i="1"/>
  <c r="V1295" i="1"/>
  <c r="T1295" i="1"/>
  <c r="U1295" i="1" s="1"/>
  <c r="Q1295" i="1"/>
  <c r="P1295" i="1"/>
  <c r="N1295" i="1"/>
  <c r="O1295" i="1" s="1"/>
  <c r="V1294" i="1"/>
  <c r="W1294" i="1" s="1"/>
  <c r="U1294" i="1"/>
  <c r="T1294" i="1"/>
  <c r="P1294" i="1"/>
  <c r="Q1294" i="1" s="1"/>
  <c r="O1294" i="1"/>
  <c r="N1294" i="1"/>
  <c r="V1293" i="1"/>
  <c r="W1293" i="1" s="1"/>
  <c r="U1293" i="1"/>
  <c r="T1293" i="1"/>
  <c r="P1293" i="1"/>
  <c r="Q1293" i="1" s="1"/>
  <c r="O1293" i="1"/>
  <c r="N1293" i="1"/>
  <c r="V1292" i="1"/>
  <c r="W1292" i="1" s="1"/>
  <c r="U1292" i="1"/>
  <c r="T1292" i="1"/>
  <c r="P1292" i="1"/>
  <c r="Q1292" i="1" s="1"/>
  <c r="O1292" i="1"/>
  <c r="N1292" i="1"/>
  <c r="V1291" i="1"/>
  <c r="W1291" i="1" s="1"/>
  <c r="U1291" i="1"/>
  <c r="T1291" i="1"/>
  <c r="P1291" i="1"/>
  <c r="Q1291" i="1" s="1"/>
  <c r="O1291" i="1"/>
  <c r="N1291" i="1"/>
  <c r="V1290" i="1"/>
  <c r="W1290" i="1" s="1"/>
  <c r="U1290" i="1"/>
  <c r="T1290" i="1"/>
  <c r="P1290" i="1"/>
  <c r="Q1290" i="1" s="1"/>
  <c r="O1290" i="1"/>
  <c r="N1290" i="1"/>
  <c r="V1289" i="1"/>
  <c r="W1289" i="1" s="1"/>
  <c r="U1289" i="1"/>
  <c r="T1289" i="1"/>
  <c r="P1289" i="1"/>
  <c r="Q1289" i="1" s="1"/>
  <c r="O1289" i="1"/>
  <c r="N1289" i="1"/>
  <c r="V1288" i="1"/>
  <c r="W1288" i="1" s="1"/>
  <c r="U1288" i="1"/>
  <c r="T1288" i="1"/>
  <c r="P1288" i="1"/>
  <c r="Q1288" i="1" s="1"/>
  <c r="O1288" i="1"/>
  <c r="N1288" i="1"/>
  <c r="V1287" i="1"/>
  <c r="W1287" i="1" s="1"/>
  <c r="U1287" i="1"/>
  <c r="T1287" i="1"/>
  <c r="P1287" i="1"/>
  <c r="Q1287" i="1" s="1"/>
  <c r="O1287" i="1"/>
  <c r="N1287" i="1"/>
  <c r="V1286" i="1"/>
  <c r="W1286" i="1" s="1"/>
  <c r="U1286" i="1"/>
  <c r="T1286" i="1"/>
  <c r="P1286" i="1"/>
  <c r="Q1286" i="1" s="1"/>
  <c r="O1286" i="1"/>
  <c r="N1286" i="1"/>
  <c r="V1285" i="1"/>
  <c r="W1285" i="1" s="1"/>
  <c r="U1285" i="1"/>
  <c r="T1285" i="1"/>
  <c r="P1285" i="1"/>
  <c r="Q1285" i="1" s="1"/>
  <c r="O1285" i="1"/>
  <c r="N1285" i="1"/>
  <c r="V1284" i="1"/>
  <c r="W1284" i="1" s="1"/>
  <c r="U1284" i="1"/>
  <c r="T1284" i="1"/>
  <c r="P1284" i="1"/>
  <c r="Q1284" i="1" s="1"/>
  <c r="O1284" i="1"/>
  <c r="N1284" i="1"/>
  <c r="V1283" i="1"/>
  <c r="W1283" i="1" s="1"/>
  <c r="U1283" i="1"/>
  <c r="T1283" i="1"/>
  <c r="P1283" i="1"/>
  <c r="Q1283" i="1" s="1"/>
  <c r="O1283" i="1"/>
  <c r="N1283" i="1"/>
  <c r="V1282" i="1"/>
  <c r="W1282" i="1" s="1"/>
  <c r="U1282" i="1"/>
  <c r="T1282" i="1"/>
  <c r="P1282" i="1"/>
  <c r="Q1282" i="1" s="1"/>
  <c r="O1282" i="1"/>
  <c r="N1282" i="1"/>
  <c r="V1281" i="1"/>
  <c r="W1281" i="1" s="1"/>
  <c r="U1281" i="1"/>
  <c r="T1281" i="1"/>
  <c r="P1281" i="1"/>
  <c r="Q1281" i="1" s="1"/>
  <c r="O1281" i="1"/>
  <c r="N1281" i="1"/>
  <c r="V1280" i="1"/>
  <c r="W1280" i="1" s="1"/>
  <c r="U1280" i="1"/>
  <c r="T1280" i="1"/>
  <c r="P1280" i="1"/>
  <c r="Q1280" i="1" s="1"/>
  <c r="O1280" i="1"/>
  <c r="N1280" i="1"/>
  <c r="V1279" i="1"/>
  <c r="W1279" i="1" s="1"/>
  <c r="U1279" i="1"/>
  <c r="T1279" i="1"/>
  <c r="P1279" i="1"/>
  <c r="Q1279" i="1" s="1"/>
  <c r="O1279" i="1"/>
  <c r="N1279" i="1"/>
  <c r="V1278" i="1"/>
  <c r="W1278" i="1" s="1"/>
  <c r="U1278" i="1"/>
  <c r="T1278" i="1"/>
  <c r="P1278" i="1"/>
  <c r="Q1278" i="1" s="1"/>
  <c r="O1278" i="1"/>
  <c r="N1278" i="1"/>
  <c r="V1277" i="1"/>
  <c r="W1277" i="1" s="1"/>
  <c r="U1277" i="1"/>
  <c r="T1277" i="1"/>
  <c r="P1277" i="1"/>
  <c r="Q1277" i="1" s="1"/>
  <c r="O1277" i="1"/>
  <c r="N1277" i="1"/>
  <c r="V1276" i="1"/>
  <c r="W1276" i="1" s="1"/>
  <c r="U1276" i="1"/>
  <c r="T1276" i="1"/>
  <c r="P1276" i="1"/>
  <c r="Q1276" i="1" s="1"/>
  <c r="N1276" i="1"/>
  <c r="O1276" i="1" s="1"/>
  <c r="V1275" i="1"/>
  <c r="W1275" i="1" s="1"/>
  <c r="T1275" i="1"/>
  <c r="U1275" i="1" s="1"/>
  <c r="P1275" i="1"/>
  <c r="Q1275" i="1" s="1"/>
  <c r="O1275" i="1"/>
  <c r="N1275" i="1"/>
  <c r="V1274" i="1"/>
  <c r="W1274" i="1" s="1"/>
  <c r="U1274" i="1"/>
  <c r="T1274" i="1"/>
  <c r="P1274" i="1"/>
  <c r="Q1274" i="1" s="1"/>
  <c r="N1274" i="1"/>
  <c r="O1274" i="1" s="1"/>
  <c r="V1273" i="1"/>
  <c r="W1273" i="1" s="1"/>
  <c r="T1273" i="1"/>
  <c r="U1273" i="1" s="1"/>
  <c r="P1273" i="1"/>
  <c r="Q1273" i="1" s="1"/>
  <c r="O1273" i="1"/>
  <c r="N1273" i="1"/>
  <c r="V1272" i="1"/>
  <c r="W1272" i="1" s="1"/>
  <c r="T1272" i="1"/>
  <c r="U1272" i="1" s="1"/>
  <c r="P1272" i="1"/>
  <c r="Q1272" i="1" s="1"/>
  <c r="N1272" i="1"/>
  <c r="O1272" i="1" s="1"/>
  <c r="V1271" i="1"/>
  <c r="W1271" i="1" s="1"/>
  <c r="T1271" i="1"/>
  <c r="U1271" i="1" s="1"/>
  <c r="P1271" i="1"/>
  <c r="Q1271" i="1" s="1"/>
  <c r="O1271" i="1"/>
  <c r="N1271" i="1"/>
  <c r="V1270" i="1"/>
  <c r="W1270" i="1" s="1"/>
  <c r="U1270" i="1"/>
  <c r="T1270" i="1"/>
  <c r="P1270" i="1"/>
  <c r="Q1270" i="1" s="1"/>
  <c r="N1270" i="1"/>
  <c r="O1270" i="1" s="1"/>
  <c r="V1269" i="1"/>
  <c r="W1269" i="1" s="1"/>
  <c r="T1269" i="1"/>
  <c r="U1269" i="1" s="1"/>
  <c r="P1269" i="1"/>
  <c r="Q1269" i="1" s="1"/>
  <c r="O1269" i="1"/>
  <c r="N1269" i="1"/>
  <c r="V1268" i="1"/>
  <c r="W1268" i="1" s="1"/>
  <c r="T1268" i="1"/>
  <c r="U1268" i="1" s="1"/>
  <c r="P1268" i="1"/>
  <c r="Q1268" i="1" s="1"/>
  <c r="N1268" i="1"/>
  <c r="O1268" i="1" s="1"/>
  <c r="V1267" i="1"/>
  <c r="W1267" i="1" s="1"/>
  <c r="T1267" i="1"/>
  <c r="U1267" i="1" s="1"/>
  <c r="P1267" i="1"/>
  <c r="Q1267" i="1" s="1"/>
  <c r="O1267" i="1"/>
  <c r="N1267" i="1"/>
  <c r="V1266" i="1"/>
  <c r="W1266" i="1" s="1"/>
  <c r="U1266" i="1"/>
  <c r="T1266" i="1"/>
  <c r="P1266" i="1"/>
  <c r="Q1266" i="1" s="1"/>
  <c r="N1266" i="1"/>
  <c r="O1266" i="1" s="1"/>
  <c r="V1265" i="1"/>
  <c r="W1265" i="1" s="1"/>
  <c r="T1265" i="1"/>
  <c r="U1265" i="1" s="1"/>
  <c r="P1265" i="1"/>
  <c r="Q1265" i="1" s="1"/>
  <c r="O1265" i="1"/>
  <c r="N1265" i="1"/>
  <c r="V1264" i="1"/>
  <c r="W1264" i="1" s="1"/>
  <c r="T1264" i="1"/>
  <c r="U1264" i="1" s="1"/>
  <c r="P1264" i="1"/>
  <c r="Q1264" i="1" s="1"/>
  <c r="N1264" i="1"/>
  <c r="O1264" i="1" s="1"/>
  <c r="V1263" i="1"/>
  <c r="W1263" i="1" s="1"/>
  <c r="T1263" i="1"/>
  <c r="U1263" i="1" s="1"/>
  <c r="P1263" i="1"/>
  <c r="Q1263" i="1" s="1"/>
  <c r="O1263" i="1"/>
  <c r="N1263" i="1"/>
  <c r="V1262" i="1"/>
  <c r="W1262" i="1" s="1"/>
  <c r="U1262" i="1"/>
  <c r="T1262" i="1"/>
  <c r="P1262" i="1"/>
  <c r="Q1262" i="1" s="1"/>
  <c r="N1262" i="1"/>
  <c r="O1262" i="1" s="1"/>
  <c r="V1261" i="1"/>
  <c r="W1261" i="1" s="1"/>
  <c r="T1261" i="1"/>
  <c r="U1261" i="1" s="1"/>
  <c r="P1261" i="1"/>
  <c r="Q1261" i="1" s="1"/>
  <c r="O1261" i="1"/>
  <c r="N1261" i="1"/>
  <c r="V1260" i="1"/>
  <c r="W1260" i="1" s="1"/>
  <c r="T1260" i="1"/>
  <c r="U1260" i="1" s="1"/>
  <c r="P1260" i="1"/>
  <c r="Q1260" i="1" s="1"/>
  <c r="N1260" i="1"/>
  <c r="O1260" i="1" s="1"/>
  <c r="V1259" i="1"/>
  <c r="W1259" i="1" s="1"/>
  <c r="T1259" i="1"/>
  <c r="U1259" i="1" s="1"/>
  <c r="P1259" i="1"/>
  <c r="Q1259" i="1" s="1"/>
  <c r="O1259" i="1"/>
  <c r="N1259" i="1"/>
  <c r="V1258" i="1"/>
  <c r="W1258" i="1" s="1"/>
  <c r="U1258" i="1"/>
  <c r="T1258" i="1"/>
  <c r="P1258" i="1"/>
  <c r="Q1258" i="1" s="1"/>
  <c r="N1258" i="1"/>
  <c r="O1258" i="1" s="1"/>
  <c r="V1257" i="1"/>
  <c r="W1257" i="1" s="1"/>
  <c r="T1257" i="1"/>
  <c r="U1257" i="1" s="1"/>
  <c r="P1257" i="1"/>
  <c r="Q1257" i="1" s="1"/>
  <c r="O1257" i="1"/>
  <c r="N1257" i="1"/>
  <c r="V1256" i="1"/>
  <c r="W1256" i="1" s="1"/>
  <c r="T1256" i="1"/>
  <c r="U1256" i="1" s="1"/>
  <c r="P1256" i="1"/>
  <c r="Q1256" i="1" s="1"/>
  <c r="N1256" i="1"/>
  <c r="O1256" i="1" s="1"/>
  <c r="V1255" i="1"/>
  <c r="W1255" i="1" s="1"/>
  <c r="T1255" i="1"/>
  <c r="U1255" i="1" s="1"/>
  <c r="P1255" i="1"/>
  <c r="Q1255" i="1" s="1"/>
  <c r="O1255" i="1"/>
  <c r="N1255" i="1"/>
  <c r="V1254" i="1"/>
  <c r="W1254" i="1" s="1"/>
  <c r="U1254" i="1"/>
  <c r="T1254" i="1"/>
  <c r="P1254" i="1"/>
  <c r="Q1254" i="1" s="1"/>
  <c r="N1254" i="1"/>
  <c r="O1254" i="1" s="1"/>
  <c r="V1253" i="1"/>
  <c r="W1253" i="1" s="1"/>
  <c r="T1253" i="1"/>
  <c r="U1253" i="1" s="1"/>
  <c r="P1253" i="1"/>
  <c r="Q1253" i="1" s="1"/>
  <c r="O1253" i="1"/>
  <c r="N1253" i="1"/>
  <c r="V1252" i="1"/>
  <c r="W1252" i="1" s="1"/>
  <c r="T1252" i="1"/>
  <c r="U1252" i="1" s="1"/>
  <c r="P1252" i="1"/>
  <c r="Q1252" i="1" s="1"/>
  <c r="O1252" i="1"/>
  <c r="N1252" i="1"/>
  <c r="V1251" i="1"/>
  <c r="W1251" i="1" s="1"/>
  <c r="U1251" i="1"/>
  <c r="T1251" i="1"/>
  <c r="P1251" i="1"/>
  <c r="Q1251" i="1" s="1"/>
  <c r="O1251" i="1"/>
  <c r="N1251" i="1"/>
  <c r="V1250" i="1"/>
  <c r="W1250" i="1" s="1"/>
  <c r="T1250" i="1"/>
  <c r="U1250" i="1" s="1"/>
  <c r="P1250" i="1"/>
  <c r="Q1250" i="1" s="1"/>
  <c r="O1250" i="1"/>
  <c r="N1250" i="1"/>
  <c r="V1249" i="1"/>
  <c r="W1249" i="1" s="1"/>
  <c r="U1249" i="1"/>
  <c r="T1249" i="1"/>
  <c r="P1249" i="1"/>
  <c r="Q1249" i="1" s="1"/>
  <c r="O1249" i="1"/>
  <c r="N1249" i="1"/>
  <c r="V1248" i="1"/>
  <c r="W1248" i="1" s="1"/>
  <c r="T1248" i="1"/>
  <c r="U1248" i="1" s="1"/>
  <c r="P1248" i="1"/>
  <c r="Q1248" i="1" s="1"/>
  <c r="O1248" i="1"/>
  <c r="N1248" i="1"/>
  <c r="V1247" i="1"/>
  <c r="W1247" i="1" s="1"/>
  <c r="U1247" i="1"/>
  <c r="T1247" i="1"/>
  <c r="P1247" i="1"/>
  <c r="Q1247" i="1" s="1"/>
  <c r="O1247" i="1"/>
  <c r="N1247" i="1"/>
  <c r="V1246" i="1"/>
  <c r="W1246" i="1" s="1"/>
  <c r="T1246" i="1"/>
  <c r="U1246" i="1" s="1"/>
  <c r="P1246" i="1"/>
  <c r="Q1246" i="1" s="1"/>
  <c r="O1246" i="1"/>
  <c r="N1246" i="1"/>
  <c r="V1245" i="1"/>
  <c r="W1245" i="1" s="1"/>
  <c r="U1245" i="1"/>
  <c r="T1245" i="1"/>
  <c r="P1245" i="1"/>
  <c r="Q1245" i="1" s="1"/>
  <c r="O1245" i="1"/>
  <c r="N1245" i="1"/>
  <c r="V1244" i="1"/>
  <c r="W1244" i="1" s="1"/>
  <c r="T1244" i="1"/>
  <c r="U1244" i="1" s="1"/>
  <c r="P1244" i="1"/>
  <c r="Q1244" i="1" s="1"/>
  <c r="O1244" i="1"/>
  <c r="N1244" i="1"/>
  <c r="V1243" i="1"/>
  <c r="W1243" i="1" s="1"/>
  <c r="U1243" i="1"/>
  <c r="T1243" i="1"/>
  <c r="P1243" i="1"/>
  <c r="Q1243" i="1" s="1"/>
  <c r="O1243" i="1"/>
  <c r="N1243" i="1"/>
  <c r="V1242" i="1"/>
  <c r="W1242" i="1" s="1"/>
  <c r="T1242" i="1"/>
  <c r="U1242" i="1" s="1"/>
  <c r="P1242" i="1"/>
  <c r="Q1242" i="1" s="1"/>
  <c r="O1242" i="1"/>
  <c r="N1242" i="1"/>
  <c r="V1241" i="1"/>
  <c r="W1241" i="1" s="1"/>
  <c r="U1241" i="1"/>
  <c r="T1241" i="1"/>
  <c r="P1241" i="1"/>
  <c r="Q1241" i="1" s="1"/>
  <c r="O1241" i="1"/>
  <c r="N1241" i="1"/>
  <c r="V1240" i="1"/>
  <c r="W1240" i="1" s="1"/>
  <c r="T1240" i="1"/>
  <c r="U1240" i="1" s="1"/>
  <c r="P1240" i="1"/>
  <c r="Q1240" i="1" s="1"/>
  <c r="O1240" i="1"/>
  <c r="N1240" i="1"/>
  <c r="V1239" i="1"/>
  <c r="W1239" i="1" s="1"/>
  <c r="U1239" i="1"/>
  <c r="T1239" i="1"/>
  <c r="P1239" i="1"/>
  <c r="Q1239" i="1" s="1"/>
  <c r="O1239" i="1"/>
  <c r="N1239" i="1"/>
  <c r="V1238" i="1"/>
  <c r="W1238" i="1" s="1"/>
  <c r="T1238" i="1"/>
  <c r="U1238" i="1" s="1"/>
  <c r="P1238" i="1"/>
  <c r="Q1238" i="1" s="1"/>
  <c r="O1238" i="1"/>
  <c r="N1238" i="1"/>
  <c r="V1237" i="1"/>
  <c r="W1237" i="1" s="1"/>
  <c r="U1237" i="1"/>
  <c r="T1237" i="1"/>
  <c r="P1237" i="1"/>
  <c r="Q1237" i="1" s="1"/>
  <c r="O1237" i="1"/>
  <c r="N1237" i="1"/>
  <c r="V1236" i="1"/>
  <c r="W1236" i="1" s="1"/>
  <c r="T1236" i="1"/>
  <c r="U1236" i="1" s="1"/>
  <c r="P1236" i="1"/>
  <c r="Q1236" i="1" s="1"/>
  <c r="O1236" i="1"/>
  <c r="N1236" i="1"/>
  <c r="V1235" i="1"/>
  <c r="W1235" i="1" s="1"/>
  <c r="U1235" i="1"/>
  <c r="T1235" i="1"/>
  <c r="P1235" i="1"/>
  <c r="Q1235" i="1" s="1"/>
  <c r="O1235" i="1"/>
  <c r="N1235" i="1"/>
  <c r="V1234" i="1"/>
  <c r="W1234" i="1" s="1"/>
  <c r="T1234" i="1"/>
  <c r="U1234" i="1" s="1"/>
  <c r="P1234" i="1"/>
  <c r="Q1234" i="1" s="1"/>
  <c r="O1234" i="1"/>
  <c r="N1234" i="1"/>
  <c r="V1233" i="1"/>
  <c r="W1233" i="1" s="1"/>
  <c r="U1233" i="1"/>
  <c r="T1233" i="1"/>
  <c r="P1233" i="1"/>
  <c r="Q1233" i="1" s="1"/>
  <c r="O1233" i="1"/>
  <c r="N1233" i="1"/>
  <c r="V1232" i="1"/>
  <c r="W1232" i="1" s="1"/>
  <c r="T1232" i="1"/>
  <c r="U1232" i="1" s="1"/>
  <c r="P1232" i="1"/>
  <c r="Q1232" i="1" s="1"/>
  <c r="O1232" i="1"/>
  <c r="N1232" i="1"/>
  <c r="V1231" i="1"/>
  <c r="W1231" i="1" s="1"/>
  <c r="U1231" i="1"/>
  <c r="T1231" i="1"/>
  <c r="P1231" i="1"/>
  <c r="Q1231" i="1" s="1"/>
  <c r="O1231" i="1"/>
  <c r="N1231" i="1"/>
  <c r="V1230" i="1"/>
  <c r="W1230" i="1" s="1"/>
  <c r="T1230" i="1"/>
  <c r="U1230" i="1" s="1"/>
  <c r="P1230" i="1"/>
  <c r="Q1230" i="1" s="1"/>
  <c r="O1230" i="1"/>
  <c r="N1230" i="1"/>
  <c r="V1229" i="1"/>
  <c r="W1229" i="1" s="1"/>
  <c r="U1229" i="1"/>
  <c r="T1229" i="1"/>
  <c r="P1229" i="1"/>
  <c r="Q1229" i="1" s="1"/>
  <c r="O1229" i="1"/>
  <c r="N1229" i="1"/>
  <c r="V1228" i="1"/>
  <c r="W1228" i="1" s="1"/>
  <c r="T1228" i="1"/>
  <c r="U1228" i="1" s="1"/>
  <c r="P1228" i="1"/>
  <c r="Q1228" i="1" s="1"/>
  <c r="O1228" i="1"/>
  <c r="N1228" i="1"/>
  <c r="V1227" i="1"/>
  <c r="W1227" i="1" s="1"/>
  <c r="U1227" i="1"/>
  <c r="T1227" i="1"/>
  <c r="P1227" i="1"/>
  <c r="Q1227" i="1" s="1"/>
  <c r="O1227" i="1"/>
  <c r="N1227" i="1"/>
  <c r="V1226" i="1"/>
  <c r="W1226" i="1" s="1"/>
  <c r="T1226" i="1"/>
  <c r="U1226" i="1" s="1"/>
  <c r="P1226" i="1"/>
  <c r="Q1226" i="1" s="1"/>
  <c r="O1226" i="1"/>
  <c r="N1226" i="1"/>
  <c r="V1225" i="1"/>
  <c r="W1225" i="1" s="1"/>
  <c r="U1225" i="1"/>
  <c r="T1225" i="1"/>
  <c r="P1225" i="1"/>
  <c r="Q1225" i="1" s="1"/>
  <c r="O1225" i="1"/>
  <c r="N1225" i="1"/>
  <c r="V1224" i="1"/>
  <c r="W1224" i="1" s="1"/>
  <c r="T1224" i="1"/>
  <c r="U1224" i="1" s="1"/>
  <c r="P1224" i="1"/>
  <c r="Q1224" i="1" s="1"/>
  <c r="O1224" i="1"/>
  <c r="N1224" i="1"/>
  <c r="V1223" i="1"/>
  <c r="W1223" i="1" s="1"/>
  <c r="U1223" i="1"/>
  <c r="T1223" i="1"/>
  <c r="P1223" i="1"/>
  <c r="Q1223" i="1" s="1"/>
  <c r="O1223" i="1"/>
  <c r="N1223" i="1"/>
  <c r="V1222" i="1"/>
  <c r="W1222" i="1" s="1"/>
  <c r="T1222" i="1"/>
  <c r="U1222" i="1" s="1"/>
  <c r="P1222" i="1"/>
  <c r="Q1222" i="1" s="1"/>
  <c r="O1222" i="1"/>
  <c r="N1222" i="1"/>
  <c r="V1221" i="1"/>
  <c r="W1221" i="1" s="1"/>
  <c r="U1221" i="1"/>
  <c r="T1221" i="1"/>
  <c r="P1221" i="1"/>
  <c r="Q1221" i="1" s="1"/>
  <c r="O1221" i="1"/>
  <c r="N1221" i="1"/>
  <c r="V1220" i="1"/>
  <c r="W1220" i="1" s="1"/>
  <c r="T1220" i="1"/>
  <c r="U1220" i="1" s="1"/>
  <c r="P1220" i="1"/>
  <c r="Q1220" i="1" s="1"/>
  <c r="O1220" i="1"/>
  <c r="N1220" i="1"/>
  <c r="V1219" i="1"/>
  <c r="W1219" i="1" s="1"/>
  <c r="U1219" i="1"/>
  <c r="T1219" i="1"/>
  <c r="P1219" i="1"/>
  <c r="Q1219" i="1" s="1"/>
  <c r="O1219" i="1"/>
  <c r="N1219" i="1"/>
  <c r="V1218" i="1"/>
  <c r="W1218" i="1" s="1"/>
  <c r="T1218" i="1"/>
  <c r="U1218" i="1" s="1"/>
  <c r="P1218" i="1"/>
  <c r="Q1218" i="1" s="1"/>
  <c r="O1218" i="1"/>
  <c r="N1218" i="1"/>
  <c r="V1217" i="1"/>
  <c r="W1217" i="1" s="1"/>
  <c r="U1217" i="1"/>
  <c r="T1217" i="1"/>
  <c r="P1217" i="1"/>
  <c r="Q1217" i="1" s="1"/>
  <c r="O1217" i="1"/>
  <c r="N1217" i="1"/>
  <c r="V1216" i="1"/>
  <c r="W1216" i="1" s="1"/>
  <c r="T1216" i="1"/>
  <c r="U1216" i="1" s="1"/>
  <c r="P1216" i="1"/>
  <c r="Q1216" i="1" s="1"/>
  <c r="O1216" i="1"/>
  <c r="N1216" i="1"/>
  <c r="W1215" i="1"/>
  <c r="V1215" i="1"/>
  <c r="U1215" i="1"/>
  <c r="T1215" i="1"/>
  <c r="Q1215" i="1"/>
  <c r="P1215" i="1"/>
  <c r="O1215" i="1"/>
  <c r="N1215" i="1"/>
  <c r="W1214" i="1"/>
  <c r="V1214" i="1"/>
  <c r="U1214" i="1"/>
  <c r="T1214" i="1"/>
  <c r="Q1214" i="1"/>
  <c r="P1214" i="1"/>
  <c r="O1214" i="1"/>
  <c r="N1214" i="1"/>
  <c r="V1213" i="1"/>
  <c r="T1213" i="1"/>
  <c r="Q1213" i="1"/>
  <c r="P1213" i="1"/>
  <c r="O1213" i="1"/>
  <c r="N1213" i="1"/>
  <c r="V1212" i="1"/>
  <c r="T1212" i="1"/>
  <c r="Q1212" i="1"/>
  <c r="P1212" i="1"/>
  <c r="O1212" i="1"/>
  <c r="N1212" i="1"/>
  <c r="V1211" i="1"/>
  <c r="T1211" i="1"/>
  <c r="Q1211" i="1"/>
  <c r="P1211" i="1"/>
  <c r="O1211" i="1"/>
  <c r="N1211" i="1"/>
  <c r="V1210" i="1"/>
  <c r="T1210" i="1"/>
  <c r="Q1210" i="1"/>
  <c r="P1210" i="1"/>
  <c r="O1210" i="1"/>
  <c r="N1210" i="1"/>
  <c r="V1209" i="1"/>
  <c r="T1209" i="1"/>
  <c r="Q1209" i="1"/>
  <c r="P1209" i="1"/>
  <c r="O1209" i="1"/>
  <c r="N1209" i="1"/>
  <c r="V1208" i="1"/>
  <c r="T1208" i="1"/>
  <c r="Q1208" i="1"/>
  <c r="P1208" i="1"/>
  <c r="O1208" i="1"/>
  <c r="N1208" i="1"/>
  <c r="V1207" i="1"/>
  <c r="T1207" i="1"/>
  <c r="Q1207" i="1"/>
  <c r="P1207" i="1"/>
  <c r="O1207" i="1"/>
  <c r="N1207" i="1"/>
  <c r="V1206" i="1"/>
  <c r="T1206" i="1"/>
  <c r="Q1206" i="1"/>
  <c r="P1206" i="1"/>
  <c r="O1206" i="1"/>
  <c r="N1206" i="1"/>
  <c r="V1205" i="1"/>
  <c r="T1205" i="1"/>
  <c r="Q1205" i="1"/>
  <c r="P1205" i="1"/>
  <c r="O1205" i="1"/>
  <c r="N1205" i="1"/>
  <c r="V1204" i="1"/>
  <c r="T1204" i="1"/>
  <c r="Q1204" i="1"/>
  <c r="P1204" i="1"/>
  <c r="O1204" i="1"/>
  <c r="N1204" i="1"/>
  <c r="V1203" i="1"/>
  <c r="T1203" i="1"/>
  <c r="Q1203" i="1"/>
  <c r="P1203" i="1"/>
  <c r="O1203" i="1"/>
  <c r="N1203" i="1"/>
  <c r="V1202" i="1"/>
  <c r="T1202" i="1"/>
  <c r="Q1202" i="1"/>
  <c r="P1202" i="1"/>
  <c r="O1202" i="1"/>
  <c r="N1202" i="1"/>
  <c r="V1201" i="1"/>
  <c r="T1201" i="1"/>
  <c r="Q1201" i="1"/>
  <c r="P1201" i="1"/>
  <c r="O1201" i="1"/>
  <c r="N1201" i="1"/>
  <c r="V1200" i="1"/>
  <c r="T1200" i="1"/>
  <c r="Q1200" i="1"/>
  <c r="P1200" i="1"/>
  <c r="O1200" i="1"/>
  <c r="N1200" i="1"/>
  <c r="V1199" i="1"/>
  <c r="T1199" i="1"/>
  <c r="Q1199" i="1"/>
  <c r="P1199" i="1"/>
  <c r="O1199" i="1"/>
  <c r="N1199" i="1"/>
  <c r="V1198" i="1"/>
  <c r="T1198" i="1"/>
  <c r="Q1198" i="1"/>
  <c r="P1198" i="1"/>
  <c r="O1198" i="1"/>
  <c r="N1198" i="1"/>
  <c r="V1197" i="1"/>
  <c r="T1197" i="1"/>
  <c r="Q1197" i="1"/>
  <c r="P1197" i="1"/>
  <c r="O1197" i="1"/>
  <c r="N1197" i="1"/>
  <c r="V1196" i="1"/>
  <c r="T1196" i="1"/>
  <c r="Q1196" i="1"/>
  <c r="P1196" i="1"/>
  <c r="O1196" i="1"/>
  <c r="N1196" i="1"/>
  <c r="V1195" i="1"/>
  <c r="T1195" i="1"/>
  <c r="Q1195" i="1"/>
  <c r="P1195" i="1"/>
  <c r="O1195" i="1"/>
  <c r="N1195" i="1"/>
  <c r="V1194" i="1"/>
  <c r="T1194" i="1"/>
  <c r="Q1194" i="1"/>
  <c r="P1194" i="1"/>
  <c r="O1194" i="1"/>
  <c r="N1194" i="1"/>
  <c r="V1193" i="1"/>
  <c r="T1193" i="1"/>
  <c r="Q1193" i="1"/>
  <c r="P1193" i="1"/>
  <c r="O1193" i="1"/>
  <c r="N1193" i="1"/>
  <c r="V1192" i="1"/>
  <c r="T1192" i="1"/>
  <c r="Q1192" i="1"/>
  <c r="P1192" i="1"/>
  <c r="O1192" i="1"/>
  <c r="N1192" i="1"/>
  <c r="V1191" i="1"/>
  <c r="T1191" i="1"/>
  <c r="Q1191" i="1"/>
  <c r="P1191" i="1"/>
  <c r="O1191" i="1"/>
  <c r="N1191" i="1"/>
  <c r="V1190" i="1"/>
  <c r="T1190" i="1"/>
  <c r="Q1190" i="1"/>
  <c r="P1190" i="1"/>
  <c r="O1190" i="1"/>
  <c r="N1190" i="1"/>
  <c r="V1189" i="1"/>
  <c r="T1189" i="1"/>
  <c r="Q1189" i="1"/>
  <c r="P1189" i="1"/>
  <c r="O1189" i="1"/>
  <c r="N1189" i="1"/>
  <c r="V1188" i="1"/>
  <c r="T1188" i="1"/>
  <c r="Q1188" i="1"/>
  <c r="P1188" i="1"/>
  <c r="O1188" i="1"/>
  <c r="N1188" i="1"/>
  <c r="V1187" i="1"/>
  <c r="T1187" i="1"/>
  <c r="Q1187" i="1"/>
  <c r="P1187" i="1"/>
  <c r="O1187" i="1"/>
  <c r="N1187" i="1"/>
  <c r="V1186" i="1"/>
  <c r="T1186" i="1"/>
  <c r="Q1186" i="1"/>
  <c r="P1186" i="1"/>
  <c r="O1186" i="1"/>
  <c r="N1186" i="1"/>
  <c r="V1185" i="1"/>
  <c r="T1185" i="1"/>
  <c r="Q1185" i="1"/>
  <c r="P1185" i="1"/>
  <c r="O1185" i="1"/>
  <c r="N1185" i="1"/>
  <c r="V1184" i="1"/>
  <c r="T1184" i="1"/>
  <c r="Q1184" i="1"/>
  <c r="P1184" i="1"/>
  <c r="O1184" i="1"/>
  <c r="N1184" i="1"/>
  <c r="V1183" i="1"/>
  <c r="T1183" i="1"/>
  <c r="Q1183" i="1"/>
  <c r="P1183" i="1"/>
  <c r="O1183" i="1"/>
  <c r="N1183" i="1"/>
  <c r="V1182" i="1"/>
  <c r="T1182" i="1"/>
  <c r="Q1182" i="1"/>
  <c r="P1182" i="1"/>
  <c r="O1182" i="1"/>
  <c r="N1182" i="1"/>
  <c r="V1181" i="1"/>
  <c r="T1181" i="1"/>
  <c r="Q1181" i="1"/>
  <c r="P1181" i="1"/>
  <c r="O1181" i="1"/>
  <c r="N1181" i="1"/>
  <c r="V1180" i="1"/>
  <c r="T1180" i="1"/>
  <c r="Q1180" i="1"/>
  <c r="P1180" i="1"/>
  <c r="O1180" i="1"/>
  <c r="N1180" i="1"/>
  <c r="V1179" i="1"/>
  <c r="T1179" i="1"/>
  <c r="Q1179" i="1"/>
  <c r="P1179" i="1"/>
  <c r="O1179" i="1"/>
  <c r="N1179" i="1"/>
  <c r="V1178" i="1"/>
  <c r="T1178" i="1"/>
  <c r="Q1178" i="1"/>
  <c r="P1178" i="1"/>
  <c r="O1178" i="1"/>
  <c r="N1178" i="1"/>
  <c r="V1177" i="1"/>
  <c r="T1177" i="1"/>
  <c r="Q1177" i="1"/>
  <c r="P1177" i="1"/>
  <c r="O1177" i="1"/>
  <c r="N1177" i="1"/>
  <c r="V1176" i="1"/>
  <c r="T1176" i="1"/>
  <c r="Q1176" i="1"/>
  <c r="P1176" i="1"/>
  <c r="O1176" i="1"/>
  <c r="N1176" i="1"/>
  <c r="V1175" i="1"/>
  <c r="T1175" i="1"/>
  <c r="Q1175" i="1"/>
  <c r="P1175" i="1"/>
  <c r="O1175" i="1"/>
  <c r="N1175" i="1"/>
  <c r="V1174" i="1"/>
  <c r="T1174" i="1"/>
  <c r="Q1174" i="1"/>
  <c r="P1174" i="1"/>
  <c r="O1174" i="1"/>
  <c r="N1174" i="1"/>
  <c r="V1173" i="1"/>
  <c r="T1173" i="1"/>
  <c r="Q1173" i="1"/>
  <c r="P1173" i="1"/>
  <c r="O1173" i="1"/>
  <c r="N1173" i="1"/>
  <c r="V1172" i="1"/>
  <c r="T1172" i="1"/>
  <c r="Q1172" i="1"/>
  <c r="P1172" i="1"/>
  <c r="O1172" i="1"/>
  <c r="N1172" i="1"/>
  <c r="V1171" i="1"/>
  <c r="T1171" i="1"/>
  <c r="Q1171" i="1"/>
  <c r="P1171" i="1"/>
  <c r="O1171" i="1"/>
  <c r="N1171" i="1"/>
  <c r="V1170" i="1"/>
  <c r="T1170" i="1"/>
  <c r="Q1170" i="1"/>
  <c r="P1170" i="1"/>
  <c r="O1170" i="1"/>
  <c r="N1170" i="1"/>
  <c r="V1169" i="1"/>
  <c r="T1169" i="1"/>
  <c r="Q1169" i="1"/>
  <c r="P1169" i="1"/>
  <c r="O1169" i="1"/>
  <c r="N1169" i="1"/>
  <c r="V1168" i="1"/>
  <c r="T1168" i="1"/>
  <c r="Q1168" i="1"/>
  <c r="P1168" i="1"/>
  <c r="O1168" i="1"/>
  <c r="N1168" i="1"/>
  <c r="V1167" i="1"/>
  <c r="T1167" i="1"/>
  <c r="Q1167" i="1"/>
  <c r="P1167" i="1"/>
  <c r="O1167" i="1"/>
  <c r="N1167" i="1"/>
  <c r="V1166" i="1"/>
  <c r="T1166" i="1"/>
  <c r="Q1166" i="1"/>
  <c r="P1166" i="1"/>
  <c r="O1166" i="1"/>
  <c r="N1166" i="1"/>
  <c r="V1165" i="1"/>
  <c r="T1165" i="1"/>
  <c r="Q1165" i="1"/>
  <c r="P1165" i="1"/>
  <c r="O1165" i="1"/>
  <c r="N1165" i="1"/>
  <c r="V1164" i="1"/>
  <c r="T1164" i="1"/>
  <c r="Q1164" i="1"/>
  <c r="P1164" i="1"/>
  <c r="O1164" i="1"/>
  <c r="N1164" i="1"/>
  <c r="V1163" i="1"/>
  <c r="T1163" i="1"/>
  <c r="Q1163" i="1"/>
  <c r="P1163" i="1"/>
  <c r="O1163" i="1"/>
  <c r="N1163" i="1"/>
  <c r="V1162" i="1"/>
  <c r="T1162" i="1"/>
  <c r="Q1162" i="1"/>
  <c r="P1162" i="1"/>
  <c r="O1162" i="1"/>
  <c r="N1162" i="1"/>
  <c r="V1161" i="1"/>
  <c r="T1161" i="1"/>
  <c r="Q1161" i="1"/>
  <c r="P1161" i="1"/>
  <c r="O1161" i="1"/>
  <c r="N1161" i="1"/>
  <c r="V1160" i="1"/>
  <c r="T1160" i="1"/>
  <c r="Q1160" i="1"/>
  <c r="P1160" i="1"/>
  <c r="O1160" i="1"/>
  <c r="N1160" i="1"/>
  <c r="V1159" i="1"/>
  <c r="T1159" i="1"/>
  <c r="Q1159" i="1"/>
  <c r="P1159" i="1"/>
  <c r="O1159" i="1"/>
  <c r="N1159" i="1"/>
  <c r="V1158" i="1"/>
  <c r="T1158" i="1"/>
  <c r="Q1158" i="1"/>
  <c r="P1158" i="1"/>
  <c r="O1158" i="1"/>
  <c r="N1158" i="1"/>
  <c r="V1157" i="1"/>
  <c r="T1157" i="1"/>
  <c r="Q1157" i="1"/>
  <c r="P1157" i="1"/>
  <c r="O1157" i="1"/>
  <c r="N1157" i="1"/>
  <c r="V1156" i="1"/>
  <c r="T1156" i="1"/>
  <c r="Q1156" i="1"/>
  <c r="P1156" i="1"/>
  <c r="O1156" i="1"/>
  <c r="N1156" i="1"/>
  <c r="V1155" i="1"/>
  <c r="T1155" i="1"/>
  <c r="Q1155" i="1"/>
  <c r="P1155" i="1"/>
  <c r="O1155" i="1"/>
  <c r="N1155" i="1"/>
  <c r="V1154" i="1"/>
  <c r="T1154" i="1"/>
  <c r="Q1154" i="1"/>
  <c r="P1154" i="1"/>
  <c r="O1154" i="1"/>
  <c r="N1154" i="1"/>
  <c r="V1153" i="1"/>
  <c r="T1153" i="1"/>
  <c r="Q1153" i="1"/>
  <c r="P1153" i="1"/>
  <c r="O1153" i="1"/>
  <c r="N1153" i="1"/>
  <c r="V1152" i="1"/>
  <c r="T1152" i="1"/>
  <c r="Q1152" i="1"/>
  <c r="P1152" i="1"/>
  <c r="O1152" i="1"/>
  <c r="N1152" i="1"/>
  <c r="V1151" i="1"/>
  <c r="T1151" i="1"/>
  <c r="Q1151" i="1"/>
  <c r="P1151" i="1"/>
  <c r="O1151" i="1"/>
  <c r="N1151" i="1"/>
  <c r="V1150" i="1"/>
  <c r="T1150" i="1"/>
  <c r="Q1150" i="1"/>
  <c r="P1150" i="1"/>
  <c r="O1150" i="1"/>
  <c r="N1150" i="1"/>
  <c r="V1149" i="1"/>
  <c r="T1149" i="1"/>
  <c r="Q1149" i="1"/>
  <c r="P1149" i="1"/>
  <c r="O1149" i="1"/>
  <c r="N1149" i="1"/>
  <c r="V1148" i="1"/>
  <c r="T1148" i="1"/>
  <c r="Q1148" i="1"/>
  <c r="P1148" i="1"/>
  <c r="O1148" i="1"/>
  <c r="N1148" i="1"/>
  <c r="V1147" i="1"/>
  <c r="T1147" i="1"/>
  <c r="Q1147" i="1"/>
  <c r="P1147" i="1"/>
  <c r="O1147" i="1"/>
  <c r="N1147" i="1"/>
  <c r="V1146" i="1"/>
  <c r="T1146" i="1"/>
  <c r="Q1146" i="1"/>
  <c r="P1146" i="1"/>
  <c r="O1146" i="1"/>
  <c r="N1146" i="1"/>
  <c r="V1145" i="1"/>
  <c r="T1145" i="1"/>
  <c r="Q1145" i="1"/>
  <c r="P1145" i="1"/>
  <c r="O1145" i="1"/>
  <c r="N1145" i="1"/>
  <c r="V1144" i="1"/>
  <c r="T1144" i="1"/>
  <c r="Q1144" i="1"/>
  <c r="P1144" i="1"/>
  <c r="O1144" i="1"/>
  <c r="N1144" i="1"/>
  <c r="V1143" i="1"/>
  <c r="T1143" i="1"/>
  <c r="Q1143" i="1"/>
  <c r="P1143" i="1"/>
  <c r="O1143" i="1"/>
  <c r="N1143" i="1"/>
  <c r="V1142" i="1"/>
  <c r="T1142" i="1"/>
  <c r="Q1142" i="1"/>
  <c r="P1142" i="1"/>
  <c r="O1142" i="1"/>
  <c r="N1142" i="1"/>
  <c r="V1141" i="1"/>
  <c r="T1141" i="1"/>
  <c r="Q1141" i="1"/>
  <c r="P1141" i="1"/>
  <c r="O1141" i="1"/>
  <c r="N1141" i="1"/>
  <c r="V1140" i="1"/>
  <c r="T1140" i="1"/>
  <c r="Q1140" i="1"/>
  <c r="P1140" i="1"/>
  <c r="O1140" i="1"/>
  <c r="N1140" i="1"/>
  <c r="V1139" i="1"/>
  <c r="T1139" i="1"/>
  <c r="Q1139" i="1"/>
  <c r="P1139" i="1"/>
  <c r="O1139" i="1"/>
  <c r="N1139" i="1"/>
  <c r="V1138" i="1"/>
  <c r="T1138" i="1"/>
  <c r="Q1138" i="1"/>
  <c r="P1138" i="1"/>
  <c r="O1138" i="1"/>
  <c r="N1138" i="1"/>
  <c r="V1137" i="1"/>
  <c r="T1137" i="1"/>
  <c r="Q1137" i="1"/>
  <c r="P1137" i="1"/>
  <c r="O1137" i="1"/>
  <c r="N1137" i="1"/>
  <c r="V1136" i="1"/>
  <c r="T1136" i="1"/>
  <c r="Q1136" i="1"/>
  <c r="P1136" i="1"/>
  <c r="O1136" i="1"/>
  <c r="N1136" i="1"/>
  <c r="V1135" i="1"/>
  <c r="T1135" i="1"/>
  <c r="Q1135" i="1"/>
  <c r="P1135" i="1"/>
  <c r="O1135" i="1"/>
  <c r="N1135" i="1"/>
  <c r="V1134" i="1"/>
  <c r="T1134" i="1"/>
  <c r="Q1134" i="1"/>
  <c r="P1134" i="1"/>
  <c r="O1134" i="1"/>
  <c r="N1134" i="1"/>
  <c r="V1133" i="1"/>
  <c r="T1133" i="1"/>
  <c r="Q1133" i="1"/>
  <c r="P1133" i="1"/>
  <c r="O1133" i="1"/>
  <c r="N1133" i="1"/>
  <c r="V1132" i="1"/>
  <c r="T1132" i="1"/>
  <c r="Q1132" i="1"/>
  <c r="P1132" i="1"/>
  <c r="O1132" i="1"/>
  <c r="N1132" i="1"/>
  <c r="V1131" i="1"/>
  <c r="T1131" i="1"/>
  <c r="Q1131" i="1"/>
  <c r="P1131" i="1"/>
  <c r="O1131" i="1"/>
  <c r="N1131" i="1"/>
  <c r="V1130" i="1"/>
  <c r="T1130" i="1"/>
  <c r="Q1130" i="1"/>
  <c r="P1130" i="1"/>
  <c r="O1130" i="1"/>
  <c r="N1130" i="1"/>
  <c r="V1129" i="1"/>
  <c r="T1129" i="1"/>
  <c r="Q1129" i="1"/>
  <c r="P1129" i="1"/>
  <c r="O1129" i="1"/>
  <c r="N1129" i="1"/>
  <c r="V1128" i="1"/>
  <c r="T1128" i="1"/>
  <c r="Q1128" i="1"/>
  <c r="P1128" i="1"/>
  <c r="O1128" i="1"/>
  <c r="N1128" i="1"/>
  <c r="V1127" i="1"/>
  <c r="T1127" i="1"/>
  <c r="Q1127" i="1"/>
  <c r="P1127" i="1"/>
  <c r="O1127" i="1"/>
  <c r="N1127" i="1"/>
  <c r="V1126" i="1"/>
  <c r="T1126" i="1"/>
  <c r="Q1126" i="1"/>
  <c r="P1126" i="1"/>
  <c r="O1126" i="1"/>
  <c r="N1126" i="1"/>
  <c r="V1125" i="1"/>
  <c r="T1125" i="1"/>
  <c r="Q1125" i="1"/>
  <c r="P1125" i="1"/>
  <c r="O1125" i="1"/>
  <c r="N1125" i="1"/>
  <c r="V1124" i="1"/>
  <c r="T1124" i="1"/>
  <c r="Q1124" i="1"/>
  <c r="P1124" i="1"/>
  <c r="O1124" i="1"/>
  <c r="N1124" i="1"/>
  <c r="V1123" i="1"/>
  <c r="T1123" i="1"/>
  <c r="Q1123" i="1"/>
  <c r="P1123" i="1"/>
  <c r="O1123" i="1"/>
  <c r="N1123" i="1"/>
  <c r="V1122" i="1"/>
  <c r="T1122" i="1"/>
  <c r="Q1122" i="1"/>
  <c r="P1122" i="1"/>
  <c r="O1122" i="1"/>
  <c r="N1122" i="1"/>
  <c r="V1121" i="1"/>
  <c r="T1121" i="1"/>
  <c r="Q1121" i="1"/>
  <c r="P1121" i="1"/>
  <c r="O1121" i="1"/>
  <c r="N1121" i="1"/>
  <c r="V1120" i="1"/>
  <c r="T1120" i="1"/>
  <c r="Q1120" i="1"/>
  <c r="P1120" i="1"/>
  <c r="O1120" i="1"/>
  <c r="N1120" i="1"/>
  <c r="V1119" i="1"/>
  <c r="T1119" i="1"/>
  <c r="Q1119" i="1"/>
  <c r="P1119" i="1"/>
  <c r="O1119" i="1"/>
  <c r="N1119" i="1"/>
  <c r="V1118" i="1"/>
  <c r="T1118" i="1"/>
  <c r="Q1118" i="1"/>
  <c r="P1118" i="1"/>
  <c r="O1118" i="1"/>
  <c r="N1118" i="1"/>
  <c r="V1117" i="1"/>
  <c r="T1117" i="1"/>
  <c r="Q1117" i="1"/>
  <c r="P1117" i="1"/>
  <c r="O1117" i="1"/>
  <c r="N1117" i="1"/>
  <c r="V1116" i="1"/>
  <c r="T1116" i="1"/>
  <c r="Q1116" i="1"/>
  <c r="P1116" i="1"/>
  <c r="O1116" i="1"/>
  <c r="N1116" i="1"/>
  <c r="V1115" i="1"/>
  <c r="T1115" i="1"/>
  <c r="Q1115" i="1"/>
  <c r="P1115" i="1"/>
  <c r="O1115" i="1"/>
  <c r="N1115" i="1"/>
  <c r="V1114" i="1"/>
  <c r="T1114" i="1"/>
  <c r="Q1114" i="1"/>
  <c r="P1114" i="1"/>
  <c r="O1114" i="1"/>
  <c r="N1114" i="1"/>
  <c r="V1113" i="1"/>
  <c r="T1113" i="1"/>
  <c r="Q1113" i="1"/>
  <c r="P1113" i="1"/>
  <c r="O1113" i="1"/>
  <c r="N1113" i="1"/>
  <c r="V1112" i="1"/>
  <c r="T1112" i="1"/>
  <c r="Q1112" i="1"/>
  <c r="P1112" i="1"/>
  <c r="O1112" i="1"/>
  <c r="N1112" i="1"/>
  <c r="V1111" i="1"/>
  <c r="T1111" i="1"/>
  <c r="Q1111" i="1"/>
  <c r="P1111" i="1"/>
  <c r="O1111" i="1"/>
  <c r="N1111" i="1"/>
  <c r="V1110" i="1"/>
  <c r="T1110" i="1"/>
  <c r="Q1110" i="1"/>
  <c r="P1110" i="1"/>
  <c r="O1110" i="1"/>
  <c r="N1110" i="1"/>
  <c r="V1109" i="1"/>
  <c r="T1109" i="1"/>
  <c r="Q1109" i="1"/>
  <c r="P1109" i="1"/>
  <c r="O1109" i="1"/>
  <c r="N1109" i="1"/>
  <c r="V1108" i="1"/>
  <c r="T1108" i="1"/>
  <c r="Q1108" i="1"/>
  <c r="P1108" i="1"/>
  <c r="O1108" i="1"/>
  <c r="N1108" i="1"/>
  <c r="V1107" i="1"/>
  <c r="T1107" i="1"/>
  <c r="Q1107" i="1"/>
  <c r="P1107" i="1"/>
  <c r="O1107" i="1"/>
  <c r="N1107" i="1"/>
  <c r="V1106" i="1"/>
  <c r="T1106" i="1"/>
  <c r="Q1106" i="1"/>
  <c r="P1106" i="1"/>
  <c r="O1106" i="1"/>
  <c r="N1106" i="1"/>
  <c r="V1105" i="1"/>
  <c r="T1105" i="1"/>
  <c r="Q1105" i="1"/>
  <c r="P1105" i="1"/>
  <c r="O1105" i="1"/>
  <c r="N1105" i="1"/>
  <c r="V1104" i="1"/>
  <c r="T1104" i="1"/>
  <c r="Q1104" i="1"/>
  <c r="P1104" i="1"/>
  <c r="O1104" i="1"/>
  <c r="N1104" i="1"/>
  <c r="V1103" i="1"/>
  <c r="T1103" i="1"/>
  <c r="Q1103" i="1"/>
  <c r="P1103" i="1"/>
  <c r="O1103" i="1"/>
  <c r="N1103" i="1"/>
  <c r="V1102" i="1"/>
  <c r="T1102" i="1"/>
  <c r="Q1102" i="1"/>
  <c r="P1102" i="1"/>
  <c r="O1102" i="1"/>
  <c r="N1102" i="1"/>
  <c r="V1101" i="1"/>
  <c r="T1101" i="1"/>
  <c r="Q1101" i="1"/>
  <c r="P1101" i="1"/>
  <c r="O1101" i="1"/>
  <c r="N1101" i="1"/>
  <c r="V1100" i="1"/>
  <c r="T1100" i="1"/>
  <c r="Q1100" i="1"/>
  <c r="P1100" i="1"/>
  <c r="O1100" i="1"/>
  <c r="N1100" i="1"/>
  <c r="V1099" i="1"/>
  <c r="T1099" i="1"/>
  <c r="Q1099" i="1"/>
  <c r="P1099" i="1"/>
  <c r="O1099" i="1"/>
  <c r="N1099" i="1"/>
  <c r="V1098" i="1"/>
  <c r="T1098" i="1"/>
  <c r="Q1098" i="1"/>
  <c r="P1098" i="1"/>
  <c r="O1098" i="1"/>
  <c r="N1098" i="1"/>
  <c r="V1097" i="1"/>
  <c r="T1097" i="1"/>
  <c r="Q1097" i="1"/>
  <c r="P1097" i="1"/>
  <c r="O1097" i="1"/>
  <c r="N1097" i="1"/>
  <c r="V1096" i="1"/>
  <c r="T1096" i="1"/>
  <c r="Q1096" i="1"/>
  <c r="P1096" i="1"/>
  <c r="O1096" i="1"/>
  <c r="N1096" i="1"/>
  <c r="V1095" i="1"/>
  <c r="T1095" i="1"/>
  <c r="Q1095" i="1"/>
  <c r="P1095" i="1"/>
  <c r="O1095" i="1"/>
  <c r="N1095" i="1"/>
  <c r="V1094" i="1"/>
  <c r="T1094" i="1"/>
  <c r="Q1094" i="1"/>
  <c r="P1094" i="1"/>
  <c r="O1094" i="1"/>
  <c r="N1094" i="1"/>
  <c r="V1093" i="1"/>
  <c r="T1093" i="1"/>
  <c r="Q1093" i="1"/>
  <c r="P1093" i="1"/>
  <c r="O1093" i="1"/>
  <c r="N1093" i="1"/>
  <c r="V1092" i="1"/>
  <c r="T1092" i="1"/>
  <c r="Q1092" i="1"/>
  <c r="P1092" i="1"/>
  <c r="O1092" i="1"/>
  <c r="N1092" i="1"/>
  <c r="V1091" i="1"/>
  <c r="T1091" i="1"/>
  <c r="Q1091" i="1"/>
  <c r="P1091" i="1"/>
  <c r="O1091" i="1"/>
  <c r="N1091" i="1"/>
  <c r="V1090" i="1"/>
  <c r="T1090" i="1"/>
  <c r="Q1090" i="1"/>
  <c r="P1090" i="1"/>
  <c r="O1090" i="1"/>
  <c r="N1090" i="1"/>
  <c r="V1089" i="1"/>
  <c r="T1089" i="1"/>
  <c r="Q1089" i="1"/>
  <c r="P1089" i="1"/>
  <c r="O1089" i="1"/>
  <c r="N1089" i="1"/>
  <c r="V1088" i="1"/>
  <c r="T1088" i="1"/>
  <c r="Q1088" i="1"/>
  <c r="P1088" i="1"/>
  <c r="O1088" i="1"/>
  <c r="N1088" i="1"/>
  <c r="V1087" i="1"/>
  <c r="T1087" i="1"/>
  <c r="Q1087" i="1"/>
  <c r="P1087" i="1"/>
  <c r="O1087" i="1"/>
  <c r="N1087" i="1"/>
  <c r="V1086" i="1"/>
  <c r="T1086" i="1"/>
  <c r="Q1086" i="1"/>
  <c r="P1086" i="1"/>
  <c r="O1086" i="1"/>
  <c r="N1086" i="1"/>
  <c r="V1085" i="1"/>
  <c r="T1085" i="1"/>
  <c r="Q1085" i="1"/>
  <c r="P1085" i="1"/>
  <c r="O1085" i="1"/>
  <c r="N1085" i="1"/>
  <c r="V1084" i="1"/>
  <c r="T1084" i="1"/>
  <c r="Q1084" i="1"/>
  <c r="P1084" i="1"/>
  <c r="O1084" i="1"/>
  <c r="N1084" i="1"/>
  <c r="V1083" i="1"/>
  <c r="T1083" i="1"/>
  <c r="Q1083" i="1"/>
  <c r="P1083" i="1"/>
  <c r="O1083" i="1"/>
  <c r="N1083" i="1"/>
  <c r="V1082" i="1"/>
  <c r="T1082" i="1"/>
  <c r="Q1082" i="1"/>
  <c r="P1082" i="1"/>
  <c r="O1082" i="1"/>
  <c r="N1082" i="1"/>
  <c r="V1081" i="1"/>
  <c r="T1081" i="1"/>
  <c r="Q1081" i="1"/>
  <c r="P1081" i="1"/>
  <c r="O1081" i="1"/>
  <c r="N1081" i="1"/>
  <c r="V1080" i="1"/>
  <c r="T1080" i="1"/>
  <c r="Q1080" i="1"/>
  <c r="P1080" i="1"/>
  <c r="O1080" i="1"/>
  <c r="N1080" i="1"/>
  <c r="V1079" i="1"/>
  <c r="T1079" i="1"/>
  <c r="Q1079" i="1"/>
  <c r="P1079" i="1"/>
  <c r="O1079" i="1"/>
  <c r="N1079" i="1"/>
  <c r="V1078" i="1"/>
  <c r="T1078" i="1"/>
  <c r="Q1078" i="1"/>
  <c r="P1078" i="1"/>
  <c r="O1078" i="1"/>
  <c r="N1078" i="1"/>
  <c r="V1077" i="1"/>
  <c r="T1077" i="1"/>
  <c r="Q1077" i="1"/>
  <c r="P1077" i="1"/>
  <c r="O1077" i="1"/>
  <c r="N1077" i="1"/>
  <c r="V1076" i="1"/>
  <c r="T1076" i="1"/>
  <c r="Q1076" i="1"/>
  <c r="P1076" i="1"/>
  <c r="O1076" i="1"/>
  <c r="N1076" i="1"/>
  <c r="V1075" i="1"/>
  <c r="T1075" i="1"/>
  <c r="Q1075" i="1"/>
  <c r="P1075" i="1"/>
  <c r="O1075" i="1"/>
  <c r="N1075" i="1"/>
  <c r="V1074" i="1"/>
  <c r="T1074" i="1"/>
  <c r="Q1074" i="1"/>
  <c r="P1074" i="1"/>
  <c r="O1074" i="1"/>
  <c r="N1074" i="1"/>
  <c r="V1073" i="1"/>
  <c r="T1073" i="1"/>
  <c r="Q1073" i="1"/>
  <c r="P1073" i="1"/>
  <c r="O1073" i="1"/>
  <c r="N1073" i="1"/>
  <c r="V1072" i="1"/>
  <c r="T1072" i="1"/>
  <c r="Q1072" i="1"/>
  <c r="P1072" i="1"/>
  <c r="O1072" i="1"/>
  <c r="N1072" i="1"/>
  <c r="V1071" i="1"/>
  <c r="T1071" i="1"/>
  <c r="Q1071" i="1"/>
  <c r="P1071" i="1"/>
  <c r="O1071" i="1"/>
  <c r="N1071" i="1"/>
  <c r="V1070" i="1"/>
  <c r="T1070" i="1"/>
  <c r="Q1070" i="1"/>
  <c r="P1070" i="1"/>
  <c r="O1070" i="1"/>
  <c r="N1070" i="1"/>
  <c r="V1069" i="1"/>
  <c r="T1069" i="1"/>
  <c r="Q1069" i="1"/>
  <c r="P1069" i="1"/>
  <c r="O1069" i="1"/>
  <c r="N1069" i="1"/>
  <c r="V1068" i="1"/>
  <c r="T1068" i="1"/>
  <c r="Q1068" i="1"/>
  <c r="P1068" i="1"/>
  <c r="O1068" i="1"/>
  <c r="N1068" i="1"/>
  <c r="V1067" i="1"/>
  <c r="T1067" i="1"/>
  <c r="Q1067" i="1"/>
  <c r="P1067" i="1"/>
  <c r="O1067" i="1"/>
  <c r="N1067" i="1"/>
  <c r="V1066" i="1"/>
  <c r="T1066" i="1"/>
  <c r="Q1066" i="1"/>
  <c r="P1066" i="1"/>
  <c r="O1066" i="1"/>
  <c r="N1066" i="1"/>
  <c r="V1065" i="1"/>
  <c r="T1065" i="1"/>
  <c r="Q1065" i="1"/>
  <c r="P1065" i="1"/>
  <c r="O1065" i="1"/>
  <c r="N1065" i="1"/>
  <c r="V1064" i="1"/>
  <c r="T1064" i="1"/>
  <c r="Q1064" i="1"/>
  <c r="P1064" i="1"/>
  <c r="O1064" i="1"/>
  <c r="N1064" i="1"/>
  <c r="V1063" i="1"/>
  <c r="T1063" i="1"/>
  <c r="Q1063" i="1"/>
  <c r="P1063" i="1"/>
  <c r="O1063" i="1"/>
  <c r="N1063" i="1"/>
  <c r="V1062" i="1"/>
  <c r="T1062" i="1"/>
  <c r="Q1062" i="1"/>
  <c r="P1062" i="1"/>
  <c r="O1062" i="1"/>
  <c r="N1062" i="1"/>
  <c r="V1061" i="1"/>
  <c r="T1061" i="1"/>
  <c r="Q1061" i="1"/>
  <c r="P1061" i="1"/>
  <c r="O1061" i="1"/>
  <c r="N1061" i="1"/>
  <c r="V1060" i="1"/>
  <c r="T1060" i="1"/>
  <c r="Q1060" i="1"/>
  <c r="P1060" i="1"/>
  <c r="O1060" i="1"/>
  <c r="N1060" i="1"/>
  <c r="V1059" i="1"/>
  <c r="T1059" i="1"/>
  <c r="Q1059" i="1"/>
  <c r="P1059" i="1"/>
  <c r="O1059" i="1"/>
  <c r="N1059" i="1"/>
  <c r="V1058" i="1"/>
  <c r="T1058" i="1"/>
  <c r="Q1058" i="1"/>
  <c r="P1058" i="1"/>
  <c r="O1058" i="1"/>
  <c r="N1058" i="1"/>
  <c r="V1057" i="1"/>
  <c r="T1057" i="1"/>
  <c r="Q1057" i="1"/>
  <c r="P1057" i="1"/>
  <c r="O1057" i="1"/>
  <c r="N1057" i="1"/>
  <c r="V1056" i="1"/>
  <c r="T1056" i="1"/>
  <c r="Q1056" i="1"/>
  <c r="P1056" i="1"/>
  <c r="O1056" i="1"/>
  <c r="N1056" i="1"/>
  <c r="V1055" i="1"/>
  <c r="T1055" i="1"/>
  <c r="Q1055" i="1"/>
  <c r="P1055" i="1"/>
  <c r="O1055" i="1"/>
  <c r="N1055" i="1"/>
  <c r="V1054" i="1"/>
  <c r="T1054" i="1"/>
  <c r="Q1054" i="1"/>
  <c r="P1054" i="1"/>
  <c r="O1054" i="1"/>
  <c r="N1054" i="1"/>
  <c r="V1053" i="1"/>
  <c r="T1053" i="1"/>
  <c r="Q1053" i="1"/>
  <c r="P1053" i="1"/>
  <c r="O1053" i="1"/>
  <c r="N1053" i="1"/>
  <c r="V1052" i="1"/>
  <c r="T1052" i="1"/>
  <c r="Q1052" i="1"/>
  <c r="P1052" i="1"/>
  <c r="O1052" i="1"/>
  <c r="N1052" i="1"/>
  <c r="V1051" i="1"/>
  <c r="T1051" i="1"/>
  <c r="Q1051" i="1"/>
  <c r="P1051" i="1"/>
  <c r="O1051" i="1"/>
  <c r="N1051" i="1"/>
  <c r="V1050" i="1"/>
  <c r="T1050" i="1"/>
  <c r="Q1050" i="1"/>
  <c r="P1050" i="1"/>
  <c r="O1050" i="1"/>
  <c r="N1050" i="1"/>
  <c r="V1049" i="1"/>
  <c r="T1049" i="1"/>
  <c r="Q1049" i="1"/>
  <c r="P1049" i="1"/>
  <c r="O1049" i="1"/>
  <c r="N1049" i="1"/>
  <c r="V1048" i="1"/>
  <c r="T1048" i="1"/>
  <c r="Q1048" i="1"/>
  <c r="P1048" i="1"/>
  <c r="O1048" i="1"/>
  <c r="N1048" i="1"/>
  <c r="V1047" i="1"/>
  <c r="T1047" i="1"/>
  <c r="Q1047" i="1"/>
  <c r="P1047" i="1"/>
  <c r="O1047" i="1"/>
  <c r="N1047" i="1"/>
  <c r="V1046" i="1"/>
  <c r="T1046" i="1"/>
  <c r="Q1046" i="1"/>
  <c r="P1046" i="1"/>
  <c r="O1046" i="1"/>
  <c r="N1046" i="1"/>
  <c r="V1045" i="1"/>
  <c r="T1045" i="1"/>
  <c r="Q1045" i="1"/>
  <c r="P1045" i="1"/>
  <c r="O1045" i="1"/>
  <c r="N1045" i="1"/>
  <c r="V1044" i="1"/>
  <c r="T1044" i="1"/>
  <c r="Q1044" i="1"/>
  <c r="P1044" i="1"/>
  <c r="O1044" i="1"/>
  <c r="N1044" i="1"/>
  <c r="V1043" i="1"/>
  <c r="T1043" i="1"/>
  <c r="Q1043" i="1"/>
  <c r="P1043" i="1"/>
  <c r="O1043" i="1"/>
  <c r="N1043" i="1"/>
  <c r="V1042" i="1"/>
  <c r="T1042" i="1"/>
  <c r="Q1042" i="1"/>
  <c r="P1042" i="1"/>
  <c r="O1042" i="1"/>
  <c r="N1042" i="1"/>
  <c r="V1041" i="1"/>
  <c r="T1041" i="1"/>
  <c r="Q1041" i="1"/>
  <c r="P1041" i="1"/>
  <c r="O1041" i="1"/>
  <c r="N1041" i="1"/>
  <c r="V1040" i="1"/>
  <c r="T1040" i="1"/>
  <c r="Q1040" i="1"/>
  <c r="P1040" i="1"/>
  <c r="O1040" i="1"/>
  <c r="N1040" i="1"/>
  <c r="V1039" i="1"/>
  <c r="T1039" i="1"/>
  <c r="Q1039" i="1"/>
  <c r="P1039" i="1"/>
  <c r="O1039" i="1"/>
  <c r="N1039" i="1"/>
  <c r="V1038" i="1"/>
  <c r="T1038" i="1"/>
  <c r="Q1038" i="1"/>
  <c r="P1038" i="1"/>
  <c r="O1038" i="1"/>
  <c r="N1038" i="1"/>
  <c r="V1037" i="1"/>
  <c r="T1037" i="1"/>
  <c r="Q1037" i="1"/>
  <c r="P1037" i="1"/>
  <c r="O1037" i="1"/>
  <c r="N1037" i="1"/>
  <c r="V1036" i="1"/>
  <c r="T1036" i="1"/>
  <c r="Q1036" i="1"/>
  <c r="P1036" i="1"/>
  <c r="O1036" i="1"/>
  <c r="N1036" i="1"/>
  <c r="V1035" i="1"/>
  <c r="T1035" i="1"/>
  <c r="Q1035" i="1"/>
  <c r="P1035" i="1"/>
  <c r="O1035" i="1"/>
  <c r="N1035" i="1"/>
  <c r="V1034" i="1"/>
  <c r="T1034" i="1"/>
  <c r="Q1034" i="1"/>
  <c r="P1034" i="1"/>
  <c r="O1034" i="1"/>
  <c r="N1034" i="1"/>
  <c r="V1033" i="1"/>
  <c r="T1033" i="1"/>
  <c r="Q1033" i="1"/>
  <c r="P1033" i="1"/>
  <c r="O1033" i="1"/>
  <c r="N1033" i="1"/>
  <c r="V1032" i="1"/>
  <c r="T1032" i="1"/>
  <c r="Q1032" i="1"/>
  <c r="P1032" i="1"/>
  <c r="O1032" i="1"/>
  <c r="N1032" i="1"/>
  <c r="V1031" i="1"/>
  <c r="T1031" i="1"/>
  <c r="Q1031" i="1"/>
  <c r="P1031" i="1"/>
  <c r="O1031" i="1"/>
  <c r="N1031" i="1"/>
  <c r="V1030" i="1"/>
  <c r="T1030" i="1"/>
  <c r="Q1030" i="1"/>
  <c r="P1030" i="1"/>
  <c r="O1030" i="1"/>
  <c r="N1030" i="1"/>
  <c r="V1029" i="1"/>
  <c r="T1029" i="1"/>
  <c r="Q1029" i="1"/>
  <c r="P1029" i="1"/>
  <c r="O1029" i="1"/>
  <c r="N1029" i="1"/>
  <c r="V1028" i="1"/>
  <c r="T1028" i="1"/>
  <c r="Q1028" i="1"/>
  <c r="P1028" i="1"/>
  <c r="O1028" i="1"/>
  <c r="N1028" i="1"/>
  <c r="V1027" i="1"/>
  <c r="T1027" i="1"/>
  <c r="Q1027" i="1"/>
  <c r="P1027" i="1"/>
  <c r="O1027" i="1"/>
  <c r="N1027" i="1"/>
  <c r="V1026" i="1"/>
  <c r="T1026" i="1"/>
  <c r="Q1026" i="1"/>
  <c r="P1026" i="1"/>
  <c r="O1026" i="1"/>
  <c r="N1026" i="1"/>
  <c r="V1025" i="1"/>
  <c r="T1025" i="1"/>
  <c r="Q1025" i="1"/>
  <c r="P1025" i="1"/>
  <c r="O1025" i="1"/>
  <c r="N1025" i="1"/>
  <c r="V1024" i="1"/>
  <c r="T1024" i="1"/>
  <c r="Q1024" i="1"/>
  <c r="P1024" i="1"/>
  <c r="O1024" i="1"/>
  <c r="N1024" i="1"/>
  <c r="V1023" i="1"/>
  <c r="T1023" i="1"/>
  <c r="Q1023" i="1"/>
  <c r="P1023" i="1"/>
  <c r="O1023" i="1"/>
  <c r="N1023" i="1"/>
  <c r="V1022" i="1"/>
  <c r="T1022" i="1"/>
  <c r="Q1022" i="1"/>
  <c r="P1022" i="1"/>
  <c r="O1022" i="1"/>
  <c r="N1022" i="1"/>
  <c r="V1021" i="1"/>
  <c r="T1021" i="1"/>
  <c r="Q1021" i="1"/>
  <c r="P1021" i="1"/>
  <c r="O1021" i="1"/>
  <c r="N1021" i="1"/>
  <c r="V1020" i="1"/>
  <c r="T1020" i="1"/>
  <c r="Q1020" i="1"/>
  <c r="P1020" i="1"/>
  <c r="O1020" i="1"/>
  <c r="N1020" i="1"/>
  <c r="V1019" i="1"/>
  <c r="T1019" i="1"/>
  <c r="Q1019" i="1"/>
  <c r="P1019" i="1"/>
  <c r="O1019" i="1"/>
  <c r="N1019" i="1"/>
  <c r="V1018" i="1"/>
  <c r="T1018" i="1"/>
  <c r="Q1018" i="1"/>
  <c r="P1018" i="1"/>
  <c r="O1018" i="1"/>
  <c r="N1018" i="1"/>
  <c r="V1017" i="1"/>
  <c r="T1017" i="1"/>
  <c r="Q1017" i="1"/>
  <c r="P1017" i="1"/>
  <c r="O1017" i="1"/>
  <c r="N1017" i="1"/>
  <c r="V1016" i="1"/>
  <c r="T1016" i="1"/>
  <c r="Q1016" i="1"/>
  <c r="P1016" i="1"/>
  <c r="O1016" i="1"/>
  <c r="N1016" i="1"/>
  <c r="V1015" i="1"/>
  <c r="T1015" i="1"/>
  <c r="Q1015" i="1"/>
  <c r="P1015" i="1"/>
  <c r="O1015" i="1"/>
  <c r="N1015" i="1"/>
  <c r="V1014" i="1"/>
  <c r="T1014" i="1"/>
  <c r="Q1014" i="1"/>
  <c r="P1014" i="1"/>
  <c r="O1014" i="1"/>
  <c r="N1014" i="1"/>
  <c r="V1013" i="1"/>
  <c r="T1013" i="1"/>
  <c r="Q1013" i="1"/>
  <c r="P1013" i="1"/>
  <c r="O1013" i="1"/>
  <c r="N1013" i="1"/>
  <c r="V1012" i="1"/>
  <c r="T1012" i="1"/>
  <c r="Q1012" i="1"/>
  <c r="P1012" i="1"/>
  <c r="O1012" i="1"/>
  <c r="N1012" i="1"/>
  <c r="V1011" i="1"/>
  <c r="T1011" i="1"/>
  <c r="Q1011" i="1"/>
  <c r="P1011" i="1"/>
  <c r="O1011" i="1"/>
  <c r="N1011" i="1"/>
  <c r="V1010" i="1"/>
  <c r="T1010" i="1"/>
  <c r="Q1010" i="1"/>
  <c r="P1010" i="1"/>
  <c r="O1010" i="1"/>
  <c r="N1010" i="1"/>
  <c r="V1009" i="1"/>
  <c r="T1009" i="1"/>
  <c r="Q1009" i="1"/>
  <c r="P1009" i="1"/>
  <c r="O1009" i="1"/>
  <c r="N1009" i="1"/>
  <c r="V1008" i="1"/>
  <c r="T1008" i="1"/>
  <c r="Q1008" i="1"/>
  <c r="P1008" i="1"/>
  <c r="O1008" i="1"/>
  <c r="N1008" i="1"/>
  <c r="V1007" i="1"/>
  <c r="T1007" i="1"/>
  <c r="Q1007" i="1"/>
  <c r="P1007" i="1"/>
  <c r="O1007" i="1"/>
  <c r="N1007" i="1"/>
  <c r="V1006" i="1"/>
  <c r="T1006" i="1"/>
  <c r="Q1006" i="1"/>
  <c r="P1006" i="1"/>
  <c r="O1006" i="1"/>
  <c r="N1006" i="1"/>
  <c r="V1005" i="1"/>
  <c r="T1005" i="1"/>
  <c r="Q1005" i="1"/>
  <c r="P1005" i="1"/>
  <c r="O1005" i="1"/>
  <c r="N1005" i="1"/>
  <c r="V1004" i="1"/>
  <c r="T1004" i="1"/>
  <c r="Q1004" i="1"/>
  <c r="P1004" i="1"/>
  <c r="O1004" i="1"/>
  <c r="N1004" i="1"/>
  <c r="V1003" i="1"/>
  <c r="T1003" i="1"/>
  <c r="Q1003" i="1"/>
  <c r="P1003" i="1"/>
  <c r="O1003" i="1"/>
  <c r="N1003" i="1"/>
  <c r="V1002" i="1"/>
  <c r="T1002" i="1"/>
  <c r="Q1002" i="1"/>
  <c r="P1002" i="1"/>
  <c r="O1002" i="1"/>
  <c r="N1002" i="1"/>
  <c r="V1001" i="1"/>
  <c r="T1001" i="1"/>
  <c r="Q1001" i="1"/>
  <c r="P1001" i="1"/>
  <c r="O1001" i="1"/>
  <c r="N1001" i="1"/>
  <c r="V1000" i="1"/>
  <c r="T1000" i="1"/>
  <c r="Q1000" i="1"/>
  <c r="P1000" i="1"/>
  <c r="O1000" i="1"/>
  <c r="N1000" i="1"/>
  <c r="V999" i="1"/>
  <c r="T999" i="1"/>
  <c r="Q999" i="1"/>
  <c r="P999" i="1"/>
  <c r="O999" i="1"/>
  <c r="N999" i="1"/>
  <c r="V998" i="1"/>
  <c r="T998" i="1"/>
  <c r="Q998" i="1"/>
  <c r="P998" i="1"/>
  <c r="O998" i="1"/>
  <c r="N998" i="1"/>
  <c r="V997" i="1"/>
  <c r="T997" i="1"/>
  <c r="Q997" i="1"/>
  <c r="P997" i="1"/>
  <c r="O997" i="1"/>
  <c r="N997" i="1"/>
  <c r="V996" i="1"/>
  <c r="T996" i="1"/>
  <c r="Q996" i="1"/>
  <c r="P996" i="1"/>
  <c r="O996" i="1"/>
  <c r="N996" i="1"/>
  <c r="V995" i="1"/>
  <c r="T995" i="1"/>
  <c r="Q995" i="1"/>
  <c r="P995" i="1"/>
  <c r="O995" i="1"/>
  <c r="N995" i="1"/>
  <c r="V994" i="1"/>
  <c r="T994" i="1"/>
  <c r="Q994" i="1"/>
  <c r="P994" i="1"/>
  <c r="O994" i="1"/>
  <c r="N994" i="1"/>
  <c r="V993" i="1"/>
  <c r="T993" i="1"/>
  <c r="Q993" i="1"/>
  <c r="P993" i="1"/>
  <c r="O993" i="1"/>
  <c r="N993" i="1"/>
  <c r="V992" i="1"/>
  <c r="T992" i="1"/>
  <c r="Q992" i="1"/>
  <c r="P992" i="1"/>
  <c r="O992" i="1"/>
  <c r="N992" i="1"/>
  <c r="V991" i="1"/>
  <c r="T991" i="1"/>
  <c r="Q991" i="1"/>
  <c r="P991" i="1"/>
  <c r="O991" i="1"/>
  <c r="N991" i="1"/>
  <c r="V990" i="1"/>
  <c r="T990" i="1"/>
  <c r="Q990" i="1"/>
  <c r="P990" i="1"/>
  <c r="O990" i="1"/>
  <c r="N990" i="1"/>
  <c r="V989" i="1"/>
  <c r="T989" i="1"/>
  <c r="Q989" i="1"/>
  <c r="P989" i="1"/>
  <c r="O989" i="1"/>
  <c r="N989" i="1"/>
  <c r="V988" i="1"/>
  <c r="T988" i="1"/>
  <c r="Q988" i="1"/>
  <c r="P988" i="1"/>
  <c r="O988" i="1"/>
  <c r="N988" i="1"/>
  <c r="V987" i="1"/>
  <c r="T987" i="1"/>
  <c r="Q987" i="1"/>
  <c r="P987" i="1"/>
  <c r="O987" i="1"/>
  <c r="N987" i="1"/>
  <c r="V986" i="1"/>
  <c r="T986" i="1"/>
  <c r="Q986" i="1"/>
  <c r="P986" i="1"/>
  <c r="O986" i="1"/>
  <c r="N986" i="1"/>
  <c r="V985" i="1"/>
  <c r="T985" i="1"/>
  <c r="Q985" i="1"/>
  <c r="P985" i="1"/>
  <c r="O985" i="1"/>
  <c r="N985" i="1"/>
  <c r="V984" i="1"/>
  <c r="T984" i="1"/>
  <c r="Q984" i="1"/>
  <c r="P984" i="1"/>
  <c r="O984" i="1"/>
  <c r="N984" i="1"/>
  <c r="V983" i="1"/>
  <c r="T983" i="1"/>
  <c r="Q983" i="1"/>
  <c r="P983" i="1"/>
  <c r="O983" i="1"/>
  <c r="N983" i="1"/>
  <c r="V982" i="1"/>
  <c r="T982" i="1"/>
  <c r="Q982" i="1"/>
  <c r="P982" i="1"/>
  <c r="O982" i="1"/>
  <c r="N982" i="1"/>
  <c r="V981" i="1"/>
  <c r="T981" i="1"/>
  <c r="Q981" i="1"/>
  <c r="P981" i="1"/>
  <c r="O981" i="1"/>
  <c r="N981" i="1"/>
  <c r="V980" i="1"/>
  <c r="T980" i="1"/>
  <c r="Q980" i="1"/>
  <c r="P980" i="1"/>
  <c r="O980" i="1"/>
  <c r="N980" i="1"/>
  <c r="V979" i="1"/>
  <c r="T979" i="1"/>
  <c r="Q979" i="1"/>
  <c r="P979" i="1"/>
  <c r="O979" i="1"/>
  <c r="N979" i="1"/>
  <c r="V978" i="1"/>
  <c r="T978" i="1"/>
  <c r="Q978" i="1"/>
  <c r="P978" i="1"/>
  <c r="O978" i="1"/>
  <c r="N978" i="1"/>
  <c r="V977" i="1"/>
  <c r="T977" i="1"/>
  <c r="Q977" i="1"/>
  <c r="P977" i="1"/>
  <c r="O977" i="1"/>
  <c r="N977" i="1"/>
  <c r="V976" i="1"/>
  <c r="T976" i="1"/>
  <c r="Q976" i="1"/>
  <c r="P976" i="1"/>
  <c r="O976" i="1"/>
  <c r="N976" i="1"/>
  <c r="V975" i="1"/>
  <c r="T975" i="1"/>
  <c r="Q975" i="1"/>
  <c r="P975" i="1"/>
  <c r="O975" i="1"/>
  <c r="N975" i="1"/>
  <c r="V974" i="1"/>
  <c r="T974" i="1"/>
  <c r="Q974" i="1"/>
  <c r="P974" i="1"/>
  <c r="O974" i="1"/>
  <c r="N974" i="1"/>
  <c r="V973" i="1"/>
  <c r="T973" i="1"/>
  <c r="Q973" i="1"/>
  <c r="P973" i="1"/>
  <c r="O973" i="1"/>
  <c r="N973" i="1"/>
  <c r="V972" i="1"/>
  <c r="T972" i="1"/>
  <c r="Q972" i="1"/>
  <c r="P972" i="1"/>
  <c r="O972" i="1"/>
  <c r="N972" i="1"/>
  <c r="V971" i="1"/>
  <c r="T971" i="1"/>
  <c r="Q971" i="1"/>
  <c r="P971" i="1"/>
  <c r="O971" i="1"/>
  <c r="N971" i="1"/>
  <c r="V970" i="1"/>
  <c r="T970" i="1"/>
  <c r="Q970" i="1"/>
  <c r="P970" i="1"/>
  <c r="O970" i="1"/>
  <c r="N970" i="1"/>
  <c r="V969" i="1"/>
  <c r="T969" i="1"/>
  <c r="Q969" i="1"/>
  <c r="P969" i="1"/>
  <c r="O969" i="1"/>
  <c r="N969" i="1"/>
  <c r="V968" i="1"/>
  <c r="T968" i="1"/>
  <c r="Q968" i="1"/>
  <c r="P968" i="1"/>
  <c r="O968" i="1"/>
  <c r="N968" i="1"/>
  <c r="V967" i="1"/>
  <c r="T967" i="1"/>
  <c r="Q967" i="1"/>
  <c r="P967" i="1"/>
  <c r="O967" i="1"/>
  <c r="N967" i="1"/>
  <c r="V966" i="1"/>
  <c r="T966" i="1"/>
  <c r="Q966" i="1"/>
  <c r="P966" i="1"/>
  <c r="O966" i="1"/>
  <c r="N966" i="1"/>
  <c r="V965" i="1"/>
  <c r="T965" i="1"/>
  <c r="Q965" i="1"/>
  <c r="P965" i="1"/>
  <c r="O965" i="1"/>
  <c r="N965" i="1"/>
  <c r="V964" i="1"/>
  <c r="T964" i="1"/>
  <c r="Q964" i="1"/>
  <c r="P964" i="1"/>
  <c r="O964" i="1"/>
  <c r="N964" i="1"/>
  <c r="V963" i="1"/>
  <c r="T963" i="1"/>
  <c r="Q963" i="1"/>
  <c r="P963" i="1"/>
  <c r="O963" i="1"/>
  <c r="N963" i="1"/>
  <c r="V962" i="1"/>
  <c r="T962" i="1"/>
  <c r="Q962" i="1"/>
  <c r="P962" i="1"/>
  <c r="O962" i="1"/>
  <c r="N962" i="1"/>
  <c r="V961" i="1"/>
  <c r="T961" i="1"/>
  <c r="Q961" i="1"/>
  <c r="P961" i="1"/>
  <c r="O961" i="1"/>
  <c r="N961" i="1"/>
  <c r="V960" i="1"/>
  <c r="T960" i="1"/>
  <c r="Q960" i="1"/>
  <c r="P960" i="1"/>
  <c r="O960" i="1"/>
  <c r="N960" i="1"/>
  <c r="V959" i="1"/>
  <c r="T959" i="1"/>
  <c r="Q959" i="1"/>
  <c r="P959" i="1"/>
  <c r="O959" i="1"/>
  <c r="N959" i="1"/>
  <c r="V958" i="1"/>
  <c r="T958" i="1"/>
  <c r="Q958" i="1"/>
  <c r="P958" i="1"/>
  <c r="O958" i="1"/>
  <c r="N958" i="1"/>
  <c r="V957" i="1"/>
  <c r="T957" i="1"/>
  <c r="Q957" i="1"/>
  <c r="P957" i="1"/>
  <c r="O957" i="1"/>
  <c r="N957" i="1"/>
  <c r="V956" i="1"/>
  <c r="T956" i="1"/>
  <c r="Q956" i="1"/>
  <c r="P956" i="1"/>
  <c r="O956" i="1"/>
  <c r="N956" i="1"/>
  <c r="V955" i="1"/>
  <c r="T955" i="1"/>
  <c r="Q955" i="1"/>
  <c r="P955" i="1"/>
  <c r="O955" i="1"/>
  <c r="N955" i="1"/>
  <c r="V954" i="1"/>
  <c r="T954" i="1"/>
  <c r="Q954" i="1"/>
  <c r="P954" i="1"/>
  <c r="O954" i="1"/>
  <c r="N954" i="1"/>
  <c r="V953" i="1"/>
  <c r="T953" i="1"/>
  <c r="Q953" i="1"/>
  <c r="P953" i="1"/>
  <c r="O953" i="1"/>
  <c r="N953" i="1"/>
  <c r="V952" i="1"/>
  <c r="T952" i="1"/>
  <c r="Q952" i="1"/>
  <c r="P952" i="1"/>
  <c r="O952" i="1"/>
  <c r="N952" i="1"/>
  <c r="V951" i="1"/>
  <c r="T951" i="1"/>
  <c r="Q951" i="1"/>
  <c r="P951" i="1"/>
  <c r="O951" i="1"/>
  <c r="N951" i="1"/>
  <c r="V950" i="1"/>
  <c r="T950" i="1"/>
  <c r="Q950" i="1"/>
  <c r="P950" i="1"/>
  <c r="O950" i="1"/>
  <c r="N950" i="1"/>
  <c r="V949" i="1"/>
  <c r="T949" i="1"/>
  <c r="Q949" i="1"/>
  <c r="P949" i="1"/>
  <c r="O949" i="1"/>
  <c r="N949" i="1"/>
  <c r="V948" i="1"/>
  <c r="T948" i="1"/>
  <c r="Q948" i="1"/>
  <c r="P948" i="1"/>
  <c r="O948" i="1"/>
  <c r="N948" i="1"/>
  <c r="V947" i="1"/>
  <c r="T947" i="1"/>
  <c r="Q947" i="1"/>
  <c r="P947" i="1"/>
  <c r="O947" i="1"/>
  <c r="N947" i="1"/>
  <c r="V946" i="1"/>
  <c r="T946" i="1"/>
  <c r="Q946" i="1"/>
  <c r="P946" i="1"/>
  <c r="O946" i="1"/>
  <c r="N946" i="1"/>
  <c r="V945" i="1"/>
  <c r="T945" i="1"/>
  <c r="Q945" i="1"/>
  <c r="P945" i="1"/>
  <c r="O945" i="1"/>
  <c r="N945" i="1"/>
  <c r="V944" i="1"/>
  <c r="T944" i="1"/>
  <c r="Q944" i="1"/>
  <c r="P944" i="1"/>
  <c r="O944" i="1"/>
  <c r="N944" i="1"/>
  <c r="V943" i="1"/>
  <c r="T943" i="1"/>
  <c r="Q943" i="1"/>
  <c r="P943" i="1"/>
  <c r="O943" i="1"/>
  <c r="N943" i="1"/>
  <c r="V942" i="1"/>
  <c r="T942" i="1"/>
  <c r="Q942" i="1"/>
  <c r="P942" i="1"/>
  <c r="O942" i="1"/>
  <c r="N942" i="1"/>
  <c r="V941" i="1"/>
  <c r="T941" i="1"/>
  <c r="Q941" i="1"/>
  <c r="P941" i="1"/>
  <c r="O941" i="1"/>
  <c r="N941" i="1"/>
  <c r="V940" i="1"/>
  <c r="T940" i="1"/>
  <c r="Q940" i="1"/>
  <c r="P940" i="1"/>
  <c r="O940" i="1"/>
  <c r="N940" i="1"/>
  <c r="V939" i="1"/>
  <c r="T939" i="1"/>
  <c r="Q939" i="1"/>
  <c r="P939" i="1"/>
  <c r="O939" i="1"/>
  <c r="N939" i="1"/>
  <c r="V938" i="1"/>
  <c r="T938" i="1"/>
  <c r="Q938" i="1"/>
  <c r="P938" i="1"/>
  <c r="O938" i="1"/>
  <c r="N938" i="1"/>
  <c r="V937" i="1"/>
  <c r="T937" i="1"/>
  <c r="Q937" i="1"/>
  <c r="P937" i="1"/>
  <c r="O937" i="1"/>
  <c r="N937" i="1"/>
  <c r="V936" i="1"/>
  <c r="T936" i="1"/>
  <c r="Q936" i="1"/>
  <c r="P936" i="1"/>
  <c r="O936" i="1"/>
  <c r="N936" i="1"/>
  <c r="V935" i="1"/>
  <c r="T935" i="1"/>
  <c r="Q935" i="1"/>
  <c r="P935" i="1"/>
  <c r="O935" i="1"/>
  <c r="N935" i="1"/>
  <c r="V934" i="1"/>
  <c r="T934" i="1"/>
  <c r="Q934" i="1"/>
  <c r="P934" i="1"/>
  <c r="O934" i="1"/>
  <c r="N934" i="1"/>
  <c r="V933" i="1"/>
  <c r="T933" i="1"/>
  <c r="Q933" i="1"/>
  <c r="P933" i="1"/>
  <c r="O933" i="1"/>
  <c r="N933" i="1"/>
  <c r="V932" i="1"/>
  <c r="T932" i="1"/>
  <c r="Q932" i="1"/>
  <c r="P932" i="1"/>
  <c r="O932" i="1"/>
  <c r="N932" i="1"/>
  <c r="V931" i="1"/>
  <c r="T931" i="1"/>
  <c r="Q931" i="1"/>
  <c r="P931" i="1"/>
  <c r="O931" i="1"/>
  <c r="N931" i="1"/>
  <c r="V930" i="1"/>
  <c r="T930" i="1"/>
  <c r="Q930" i="1"/>
  <c r="P930" i="1"/>
  <c r="O930" i="1"/>
  <c r="N930" i="1"/>
  <c r="V929" i="1"/>
  <c r="T929" i="1"/>
  <c r="Q929" i="1"/>
  <c r="P929" i="1"/>
  <c r="O929" i="1"/>
  <c r="N929" i="1"/>
  <c r="V928" i="1"/>
  <c r="T928" i="1"/>
  <c r="Q928" i="1"/>
  <c r="P928" i="1"/>
  <c r="O928" i="1"/>
  <c r="N928" i="1"/>
  <c r="V927" i="1"/>
  <c r="T927" i="1"/>
  <c r="Q927" i="1"/>
  <c r="P927" i="1"/>
  <c r="O927" i="1"/>
  <c r="N927" i="1"/>
  <c r="V926" i="1"/>
  <c r="T926" i="1"/>
  <c r="Q926" i="1"/>
  <c r="P926" i="1"/>
  <c r="O926" i="1"/>
  <c r="N926" i="1"/>
  <c r="V925" i="1"/>
  <c r="T925" i="1"/>
  <c r="Q925" i="1"/>
  <c r="P925" i="1"/>
  <c r="O925" i="1"/>
  <c r="N925" i="1"/>
  <c r="V924" i="1"/>
  <c r="T924" i="1"/>
  <c r="Q924" i="1"/>
  <c r="P924" i="1"/>
  <c r="O924" i="1"/>
  <c r="N924" i="1"/>
  <c r="V923" i="1"/>
  <c r="T923" i="1"/>
  <c r="Q923" i="1"/>
  <c r="P923" i="1"/>
  <c r="O923" i="1"/>
  <c r="N923" i="1"/>
  <c r="V922" i="1"/>
  <c r="T922" i="1"/>
  <c r="Q922" i="1"/>
  <c r="P922" i="1"/>
  <c r="O922" i="1"/>
  <c r="N922" i="1"/>
  <c r="V921" i="1"/>
  <c r="T921" i="1"/>
  <c r="Q921" i="1"/>
  <c r="P921" i="1"/>
  <c r="O921" i="1"/>
  <c r="N921" i="1"/>
  <c r="V920" i="1"/>
  <c r="T920" i="1"/>
  <c r="Q920" i="1"/>
  <c r="P920" i="1"/>
  <c r="O920" i="1"/>
  <c r="N920" i="1"/>
  <c r="V919" i="1"/>
  <c r="T919" i="1"/>
  <c r="Q919" i="1"/>
  <c r="P919" i="1"/>
  <c r="O919" i="1"/>
  <c r="N919" i="1"/>
  <c r="V918" i="1"/>
  <c r="T918" i="1"/>
  <c r="Q918" i="1"/>
  <c r="P918" i="1"/>
  <c r="O918" i="1"/>
  <c r="N918" i="1"/>
  <c r="V917" i="1"/>
  <c r="T917" i="1"/>
  <c r="Q917" i="1"/>
  <c r="P917" i="1"/>
  <c r="O917" i="1"/>
  <c r="N917" i="1"/>
  <c r="V916" i="1"/>
  <c r="T916" i="1"/>
  <c r="Q916" i="1"/>
  <c r="P916" i="1"/>
  <c r="O916" i="1"/>
  <c r="N916" i="1"/>
  <c r="V915" i="1"/>
  <c r="T915" i="1"/>
  <c r="Q915" i="1"/>
  <c r="P915" i="1"/>
  <c r="O915" i="1"/>
  <c r="N915" i="1"/>
  <c r="V914" i="1"/>
  <c r="T914" i="1"/>
  <c r="Q914" i="1"/>
  <c r="P914" i="1"/>
  <c r="O914" i="1"/>
  <c r="N914" i="1"/>
  <c r="V913" i="1"/>
  <c r="T913" i="1"/>
  <c r="Q913" i="1"/>
  <c r="P913" i="1"/>
  <c r="O913" i="1"/>
  <c r="N913" i="1"/>
  <c r="V912" i="1"/>
  <c r="T912" i="1"/>
  <c r="Q912" i="1"/>
  <c r="P912" i="1"/>
  <c r="O912" i="1"/>
  <c r="N912" i="1"/>
  <c r="V911" i="1"/>
  <c r="T911" i="1"/>
  <c r="Q911" i="1"/>
  <c r="P911" i="1"/>
  <c r="O911" i="1"/>
  <c r="N911" i="1"/>
  <c r="V910" i="1"/>
  <c r="T910" i="1"/>
  <c r="Q910" i="1"/>
  <c r="P910" i="1"/>
  <c r="O910" i="1"/>
  <c r="N910" i="1"/>
  <c r="V909" i="1"/>
  <c r="T909" i="1"/>
  <c r="Q909" i="1"/>
  <c r="P909" i="1"/>
  <c r="O909" i="1"/>
  <c r="N909" i="1"/>
  <c r="V908" i="1"/>
  <c r="T908" i="1"/>
  <c r="Q908" i="1"/>
  <c r="P908" i="1"/>
  <c r="O908" i="1"/>
  <c r="N908" i="1"/>
  <c r="V907" i="1"/>
  <c r="T907" i="1"/>
  <c r="Q907" i="1"/>
  <c r="P907" i="1"/>
  <c r="O907" i="1"/>
  <c r="N907" i="1"/>
  <c r="V906" i="1"/>
  <c r="T906" i="1"/>
  <c r="Q906" i="1"/>
  <c r="P906" i="1"/>
  <c r="O906" i="1"/>
  <c r="N906" i="1"/>
  <c r="V905" i="1"/>
  <c r="T905" i="1"/>
  <c r="Q905" i="1"/>
  <c r="P905" i="1"/>
  <c r="O905" i="1"/>
  <c r="N905" i="1"/>
  <c r="V904" i="1"/>
  <c r="T904" i="1"/>
  <c r="Q904" i="1"/>
  <c r="P904" i="1"/>
  <c r="O904" i="1"/>
  <c r="N904" i="1"/>
  <c r="V903" i="1"/>
  <c r="T903" i="1"/>
  <c r="Q903" i="1"/>
  <c r="P903" i="1"/>
  <c r="O903" i="1"/>
  <c r="N903" i="1"/>
  <c r="V902" i="1"/>
  <c r="T902" i="1"/>
  <c r="Q902" i="1"/>
  <c r="P902" i="1"/>
  <c r="O902" i="1"/>
  <c r="N902" i="1"/>
  <c r="V901" i="1"/>
  <c r="T901" i="1"/>
  <c r="Q901" i="1"/>
  <c r="P901" i="1"/>
  <c r="O901" i="1"/>
  <c r="N901" i="1"/>
  <c r="V900" i="1"/>
  <c r="T900" i="1"/>
  <c r="Q900" i="1"/>
  <c r="P900" i="1"/>
  <c r="O900" i="1"/>
  <c r="N900" i="1"/>
  <c r="V899" i="1"/>
  <c r="T899" i="1"/>
  <c r="Q899" i="1"/>
  <c r="P899" i="1"/>
  <c r="O899" i="1"/>
  <c r="N899" i="1"/>
  <c r="V898" i="1"/>
  <c r="T898" i="1"/>
  <c r="Q898" i="1"/>
  <c r="P898" i="1"/>
  <c r="O898" i="1"/>
  <c r="N898" i="1"/>
  <c r="V897" i="1"/>
  <c r="T897" i="1"/>
  <c r="Q897" i="1"/>
  <c r="P897" i="1"/>
  <c r="O897" i="1"/>
  <c r="N897" i="1"/>
  <c r="V896" i="1"/>
  <c r="T896" i="1"/>
  <c r="Q896" i="1"/>
  <c r="P896" i="1"/>
  <c r="O896" i="1"/>
  <c r="N896" i="1"/>
  <c r="V895" i="1"/>
  <c r="T895" i="1"/>
  <c r="Q895" i="1"/>
  <c r="P895" i="1"/>
  <c r="O895" i="1"/>
  <c r="N895" i="1"/>
  <c r="V894" i="1"/>
  <c r="T894" i="1"/>
  <c r="Q894" i="1"/>
  <c r="P894" i="1"/>
  <c r="O894" i="1"/>
  <c r="N894" i="1"/>
  <c r="V893" i="1"/>
  <c r="T893" i="1"/>
  <c r="Q893" i="1"/>
  <c r="P893" i="1"/>
  <c r="O893" i="1"/>
  <c r="N893" i="1"/>
  <c r="V892" i="1"/>
  <c r="T892" i="1"/>
  <c r="Q892" i="1"/>
  <c r="P892" i="1"/>
  <c r="O892" i="1"/>
  <c r="N892" i="1"/>
  <c r="V891" i="1"/>
  <c r="T891" i="1"/>
  <c r="Q891" i="1"/>
  <c r="P891" i="1"/>
  <c r="O891" i="1"/>
  <c r="N891" i="1"/>
  <c r="V890" i="1"/>
  <c r="T890" i="1"/>
  <c r="Q890" i="1"/>
  <c r="P890" i="1"/>
  <c r="O890" i="1"/>
  <c r="N890" i="1"/>
  <c r="V889" i="1"/>
  <c r="T889" i="1"/>
  <c r="Q889" i="1"/>
  <c r="P889" i="1"/>
  <c r="O889" i="1"/>
  <c r="N889" i="1"/>
  <c r="V888" i="1"/>
  <c r="T888" i="1"/>
  <c r="Q888" i="1"/>
  <c r="P888" i="1"/>
  <c r="O888" i="1"/>
  <c r="N888" i="1"/>
  <c r="V887" i="1"/>
  <c r="T887" i="1"/>
  <c r="Q887" i="1"/>
  <c r="P887" i="1"/>
  <c r="O887" i="1"/>
  <c r="N887" i="1"/>
  <c r="V886" i="1"/>
  <c r="T886" i="1"/>
  <c r="Q886" i="1"/>
  <c r="P886" i="1"/>
  <c r="O886" i="1"/>
  <c r="N886" i="1"/>
  <c r="V885" i="1"/>
  <c r="T885" i="1"/>
  <c r="Q885" i="1"/>
  <c r="P885" i="1"/>
  <c r="O885" i="1"/>
  <c r="N885" i="1"/>
  <c r="V884" i="1"/>
  <c r="T884" i="1"/>
  <c r="Q884" i="1"/>
  <c r="P884" i="1"/>
  <c r="O884" i="1"/>
  <c r="N884" i="1"/>
  <c r="V883" i="1"/>
  <c r="T883" i="1"/>
  <c r="Q883" i="1"/>
  <c r="P883" i="1"/>
  <c r="O883" i="1"/>
  <c r="N883" i="1"/>
  <c r="V882" i="1"/>
  <c r="T882" i="1"/>
  <c r="Q882" i="1"/>
  <c r="P882" i="1"/>
  <c r="O882" i="1"/>
  <c r="N882" i="1"/>
  <c r="V881" i="1"/>
  <c r="T881" i="1"/>
  <c r="Q881" i="1"/>
  <c r="P881" i="1"/>
  <c r="O881" i="1"/>
  <c r="N881" i="1"/>
  <c r="V880" i="1"/>
  <c r="T880" i="1"/>
  <c r="Q880" i="1"/>
  <c r="P880" i="1"/>
  <c r="O880" i="1"/>
  <c r="N880" i="1"/>
  <c r="V879" i="1"/>
  <c r="T879" i="1"/>
  <c r="Q879" i="1"/>
  <c r="P879" i="1"/>
  <c r="O879" i="1"/>
  <c r="N879" i="1"/>
  <c r="V878" i="1"/>
  <c r="T878" i="1"/>
  <c r="Q878" i="1"/>
  <c r="P878" i="1"/>
  <c r="O878" i="1"/>
  <c r="N878" i="1"/>
  <c r="V877" i="1"/>
  <c r="T877" i="1"/>
  <c r="Q877" i="1"/>
  <c r="P877" i="1"/>
  <c r="O877" i="1"/>
  <c r="N877" i="1"/>
  <c r="V876" i="1"/>
  <c r="T876" i="1"/>
  <c r="Q876" i="1"/>
  <c r="P876" i="1"/>
  <c r="O876" i="1"/>
  <c r="N876" i="1"/>
  <c r="V875" i="1"/>
  <c r="T875" i="1"/>
  <c r="Q875" i="1"/>
  <c r="P875" i="1"/>
  <c r="O875" i="1"/>
  <c r="N875" i="1"/>
  <c r="V874" i="1"/>
  <c r="T874" i="1"/>
  <c r="Q874" i="1"/>
  <c r="P874" i="1"/>
  <c r="O874" i="1"/>
  <c r="N874" i="1"/>
  <c r="V873" i="1"/>
  <c r="T873" i="1"/>
  <c r="Q873" i="1"/>
  <c r="P873" i="1"/>
  <c r="O873" i="1"/>
  <c r="N873" i="1"/>
  <c r="V872" i="1"/>
  <c r="T872" i="1"/>
  <c r="Q872" i="1"/>
  <c r="P872" i="1"/>
  <c r="O872" i="1"/>
  <c r="N872" i="1"/>
  <c r="V871" i="1"/>
  <c r="T871" i="1"/>
  <c r="Q871" i="1"/>
  <c r="P871" i="1"/>
  <c r="O871" i="1"/>
  <c r="N871" i="1"/>
  <c r="V870" i="1"/>
  <c r="T870" i="1"/>
  <c r="Q870" i="1"/>
  <c r="P870" i="1"/>
  <c r="O870" i="1"/>
  <c r="N870" i="1"/>
  <c r="V869" i="1"/>
  <c r="T869" i="1"/>
  <c r="Q869" i="1"/>
  <c r="P869" i="1"/>
  <c r="O869" i="1"/>
  <c r="N869" i="1"/>
  <c r="V868" i="1"/>
  <c r="T868" i="1"/>
  <c r="Q868" i="1"/>
  <c r="P868" i="1"/>
  <c r="O868" i="1"/>
  <c r="N868" i="1"/>
  <c r="V867" i="1"/>
  <c r="T867" i="1"/>
  <c r="Q867" i="1"/>
  <c r="P867" i="1"/>
  <c r="O867" i="1"/>
  <c r="N867" i="1"/>
  <c r="V866" i="1"/>
  <c r="T866" i="1"/>
  <c r="Q866" i="1"/>
  <c r="P866" i="1"/>
  <c r="O866" i="1"/>
  <c r="N866" i="1"/>
  <c r="V865" i="1"/>
  <c r="T865" i="1"/>
  <c r="Q865" i="1"/>
  <c r="P865" i="1"/>
  <c r="O865" i="1"/>
  <c r="N865" i="1"/>
  <c r="V864" i="1"/>
  <c r="T864" i="1"/>
  <c r="Q864" i="1"/>
  <c r="P864" i="1"/>
  <c r="O864" i="1"/>
  <c r="N864" i="1"/>
  <c r="V863" i="1"/>
  <c r="T863" i="1"/>
  <c r="Q863" i="1"/>
  <c r="P863" i="1"/>
  <c r="O863" i="1"/>
  <c r="N863" i="1"/>
  <c r="V862" i="1"/>
  <c r="T862" i="1"/>
  <c r="Q862" i="1"/>
  <c r="P862" i="1"/>
  <c r="O862" i="1"/>
  <c r="N862" i="1"/>
  <c r="V861" i="1"/>
  <c r="T861" i="1"/>
  <c r="Q861" i="1"/>
  <c r="P861" i="1"/>
  <c r="O861" i="1"/>
  <c r="N861" i="1"/>
  <c r="V860" i="1"/>
  <c r="T860" i="1"/>
  <c r="Q860" i="1"/>
  <c r="P860" i="1"/>
  <c r="O860" i="1"/>
  <c r="N860" i="1"/>
  <c r="V859" i="1"/>
  <c r="T859" i="1"/>
  <c r="Q859" i="1"/>
  <c r="P859" i="1"/>
  <c r="O859" i="1"/>
  <c r="N859" i="1"/>
  <c r="V858" i="1"/>
  <c r="T858" i="1"/>
  <c r="Q858" i="1"/>
  <c r="P858" i="1"/>
  <c r="O858" i="1"/>
  <c r="N858" i="1"/>
  <c r="V857" i="1"/>
  <c r="T857" i="1"/>
  <c r="Q857" i="1"/>
  <c r="P857" i="1"/>
  <c r="O857" i="1"/>
  <c r="N857" i="1"/>
  <c r="V856" i="1"/>
  <c r="T856" i="1"/>
  <c r="Q856" i="1"/>
  <c r="P856" i="1"/>
  <c r="O856" i="1"/>
  <c r="N856" i="1"/>
  <c r="V855" i="1"/>
  <c r="T855" i="1"/>
  <c r="Q855" i="1"/>
  <c r="P855" i="1"/>
  <c r="O855" i="1"/>
  <c r="N855" i="1"/>
  <c r="V854" i="1"/>
  <c r="T854" i="1"/>
  <c r="Q854" i="1"/>
  <c r="P854" i="1"/>
  <c r="O854" i="1"/>
  <c r="N854" i="1"/>
  <c r="V853" i="1"/>
  <c r="T853" i="1"/>
  <c r="Q853" i="1"/>
  <c r="P853" i="1"/>
  <c r="O853" i="1"/>
  <c r="N853" i="1"/>
  <c r="V852" i="1"/>
  <c r="T852" i="1"/>
  <c r="Q852" i="1"/>
  <c r="P852" i="1"/>
  <c r="O852" i="1"/>
  <c r="N852" i="1"/>
  <c r="V851" i="1"/>
  <c r="T851" i="1"/>
  <c r="Q851" i="1"/>
  <c r="P851" i="1"/>
  <c r="O851" i="1"/>
  <c r="N851" i="1"/>
  <c r="V850" i="1"/>
  <c r="T850" i="1"/>
  <c r="Q850" i="1"/>
  <c r="P850" i="1"/>
  <c r="O850" i="1"/>
  <c r="N850" i="1"/>
  <c r="V849" i="1"/>
  <c r="T849" i="1"/>
  <c r="Q849" i="1"/>
  <c r="P849" i="1"/>
  <c r="O849" i="1"/>
  <c r="N849" i="1"/>
  <c r="V848" i="1"/>
  <c r="T848" i="1"/>
  <c r="Q848" i="1"/>
  <c r="P848" i="1"/>
  <c r="O848" i="1"/>
  <c r="N848" i="1"/>
  <c r="V847" i="1"/>
  <c r="T847" i="1"/>
  <c r="Q847" i="1"/>
  <c r="P847" i="1"/>
  <c r="O847" i="1"/>
  <c r="N847" i="1"/>
  <c r="V846" i="1"/>
  <c r="T846" i="1"/>
  <c r="Q846" i="1"/>
  <c r="P846" i="1"/>
  <c r="O846" i="1"/>
  <c r="N846" i="1"/>
  <c r="V845" i="1"/>
  <c r="T845" i="1"/>
  <c r="Q845" i="1"/>
  <c r="P845" i="1"/>
  <c r="O845" i="1"/>
  <c r="N845" i="1"/>
  <c r="V844" i="1"/>
  <c r="T844" i="1"/>
  <c r="Q844" i="1"/>
  <c r="P844" i="1"/>
  <c r="O844" i="1"/>
  <c r="N844" i="1"/>
  <c r="V843" i="1"/>
  <c r="T843" i="1"/>
  <c r="Q843" i="1"/>
  <c r="P843" i="1"/>
  <c r="O843" i="1"/>
  <c r="N843" i="1"/>
  <c r="V842" i="1"/>
  <c r="T842" i="1"/>
  <c r="Q842" i="1"/>
  <c r="P842" i="1"/>
  <c r="O842" i="1"/>
  <c r="N842" i="1"/>
  <c r="V841" i="1"/>
  <c r="T841" i="1"/>
  <c r="Q841" i="1"/>
  <c r="P841" i="1"/>
  <c r="O841" i="1"/>
  <c r="N841" i="1"/>
  <c r="V840" i="1"/>
  <c r="T840" i="1"/>
  <c r="Q840" i="1"/>
  <c r="P840" i="1"/>
  <c r="O840" i="1"/>
  <c r="N840" i="1"/>
  <c r="V839" i="1"/>
  <c r="T839" i="1"/>
  <c r="Q839" i="1"/>
  <c r="P839" i="1"/>
  <c r="O839" i="1"/>
  <c r="N839" i="1"/>
  <c r="V838" i="1"/>
  <c r="T838" i="1"/>
  <c r="Q838" i="1"/>
  <c r="P838" i="1"/>
  <c r="O838" i="1"/>
  <c r="N838" i="1"/>
  <c r="V837" i="1"/>
  <c r="T837" i="1"/>
  <c r="Q837" i="1"/>
  <c r="P837" i="1"/>
  <c r="O837" i="1"/>
  <c r="N837" i="1"/>
  <c r="V836" i="1"/>
  <c r="T836" i="1"/>
  <c r="Q836" i="1"/>
  <c r="P836" i="1"/>
  <c r="O836" i="1"/>
  <c r="N836" i="1"/>
  <c r="V835" i="1"/>
  <c r="T835" i="1"/>
  <c r="Q835" i="1"/>
  <c r="P835" i="1"/>
  <c r="O835" i="1"/>
  <c r="N835" i="1"/>
  <c r="V834" i="1"/>
  <c r="T834" i="1"/>
  <c r="Q834" i="1"/>
  <c r="P834" i="1"/>
  <c r="O834" i="1"/>
  <c r="N834" i="1"/>
  <c r="V833" i="1"/>
  <c r="T833" i="1"/>
  <c r="Q833" i="1"/>
  <c r="P833" i="1"/>
  <c r="O833" i="1"/>
  <c r="N833" i="1"/>
  <c r="V832" i="1"/>
  <c r="T832" i="1"/>
  <c r="Q832" i="1"/>
  <c r="P832" i="1"/>
  <c r="O832" i="1"/>
  <c r="N832" i="1"/>
  <c r="V831" i="1"/>
  <c r="T831" i="1"/>
  <c r="Q831" i="1"/>
  <c r="P831" i="1"/>
  <c r="O831" i="1"/>
  <c r="N831" i="1"/>
  <c r="V830" i="1"/>
  <c r="T830" i="1"/>
  <c r="Q830" i="1"/>
  <c r="P830" i="1"/>
  <c r="O830" i="1"/>
  <c r="N830" i="1"/>
  <c r="V829" i="1"/>
  <c r="T829" i="1"/>
  <c r="Q829" i="1"/>
  <c r="P829" i="1"/>
  <c r="O829" i="1"/>
  <c r="N829" i="1"/>
  <c r="V828" i="1"/>
  <c r="T828" i="1"/>
  <c r="Q828" i="1"/>
  <c r="P828" i="1"/>
  <c r="O828" i="1"/>
  <c r="N828" i="1"/>
  <c r="V827" i="1"/>
  <c r="T827" i="1"/>
  <c r="Q827" i="1"/>
  <c r="P827" i="1"/>
  <c r="O827" i="1"/>
  <c r="N827" i="1"/>
  <c r="V826" i="1"/>
  <c r="T826" i="1"/>
  <c r="Q826" i="1"/>
  <c r="P826" i="1"/>
  <c r="O826" i="1"/>
  <c r="N826" i="1"/>
  <c r="V825" i="1"/>
  <c r="T825" i="1"/>
  <c r="Q825" i="1"/>
  <c r="P825" i="1"/>
  <c r="O825" i="1"/>
  <c r="N825" i="1"/>
  <c r="V824" i="1"/>
  <c r="T824" i="1"/>
  <c r="Q824" i="1"/>
  <c r="P824" i="1"/>
  <c r="O824" i="1"/>
  <c r="N824" i="1"/>
  <c r="V823" i="1"/>
  <c r="T823" i="1"/>
  <c r="Q823" i="1"/>
  <c r="P823" i="1"/>
  <c r="O823" i="1"/>
  <c r="N823" i="1"/>
  <c r="V822" i="1"/>
  <c r="T822" i="1"/>
  <c r="Q822" i="1"/>
  <c r="P822" i="1"/>
  <c r="O822" i="1"/>
  <c r="N822" i="1"/>
  <c r="V821" i="1"/>
  <c r="T821" i="1"/>
  <c r="Q821" i="1"/>
  <c r="P821" i="1"/>
  <c r="O821" i="1"/>
  <c r="N821" i="1"/>
  <c r="V820" i="1"/>
  <c r="T820" i="1"/>
  <c r="Q820" i="1"/>
  <c r="P820" i="1"/>
  <c r="O820" i="1"/>
  <c r="N820" i="1"/>
  <c r="V819" i="1"/>
  <c r="T819" i="1"/>
  <c r="Q819" i="1"/>
  <c r="P819" i="1"/>
  <c r="O819" i="1"/>
  <c r="N819" i="1"/>
  <c r="V818" i="1"/>
  <c r="T818" i="1"/>
  <c r="Q818" i="1"/>
  <c r="P818" i="1"/>
  <c r="O818" i="1"/>
  <c r="N818" i="1"/>
  <c r="V817" i="1"/>
  <c r="T817" i="1"/>
  <c r="Q817" i="1"/>
  <c r="P817" i="1"/>
  <c r="O817" i="1"/>
  <c r="N817" i="1"/>
  <c r="V816" i="1"/>
  <c r="T816" i="1"/>
  <c r="Q816" i="1"/>
  <c r="P816" i="1"/>
  <c r="O816" i="1"/>
  <c r="N816" i="1"/>
  <c r="V815" i="1"/>
  <c r="T815" i="1"/>
  <c r="Q815" i="1"/>
  <c r="P815" i="1"/>
  <c r="O815" i="1"/>
  <c r="N815" i="1"/>
  <c r="V814" i="1"/>
  <c r="T814" i="1"/>
  <c r="Q814" i="1"/>
  <c r="P814" i="1"/>
  <c r="O814" i="1"/>
  <c r="N814" i="1"/>
  <c r="V813" i="1"/>
  <c r="T813" i="1"/>
  <c r="Q813" i="1"/>
  <c r="P813" i="1"/>
  <c r="O813" i="1"/>
  <c r="N813" i="1"/>
  <c r="V812" i="1"/>
  <c r="T812" i="1"/>
  <c r="Q812" i="1"/>
  <c r="P812" i="1"/>
  <c r="O812" i="1"/>
  <c r="N812" i="1"/>
  <c r="V811" i="1"/>
  <c r="T811" i="1"/>
  <c r="Q811" i="1"/>
  <c r="P811" i="1"/>
  <c r="O811" i="1"/>
  <c r="N811" i="1"/>
  <c r="V810" i="1"/>
  <c r="T810" i="1"/>
  <c r="Q810" i="1"/>
  <c r="P810" i="1"/>
  <c r="O810" i="1"/>
  <c r="N810" i="1"/>
  <c r="V809" i="1"/>
  <c r="T809" i="1"/>
  <c r="Q809" i="1"/>
  <c r="P809" i="1"/>
  <c r="O809" i="1"/>
  <c r="N809" i="1"/>
  <c r="V808" i="1"/>
  <c r="T808" i="1"/>
  <c r="Q808" i="1"/>
  <c r="P808" i="1"/>
  <c r="O808" i="1"/>
  <c r="N808" i="1"/>
  <c r="V807" i="1"/>
  <c r="T807" i="1"/>
  <c r="Q807" i="1"/>
  <c r="P807" i="1"/>
  <c r="O807" i="1"/>
  <c r="N807" i="1"/>
  <c r="V806" i="1"/>
  <c r="T806" i="1"/>
  <c r="Q806" i="1"/>
  <c r="P806" i="1"/>
  <c r="O806" i="1"/>
  <c r="N806" i="1"/>
  <c r="V805" i="1"/>
  <c r="T805" i="1"/>
  <c r="Q805" i="1"/>
  <c r="P805" i="1"/>
  <c r="O805" i="1"/>
  <c r="N805" i="1"/>
  <c r="V804" i="1"/>
  <c r="T804" i="1"/>
  <c r="Q804" i="1"/>
  <c r="P804" i="1"/>
  <c r="O804" i="1"/>
  <c r="N804" i="1"/>
  <c r="V803" i="1"/>
  <c r="T803" i="1"/>
  <c r="Q803" i="1"/>
  <c r="P803" i="1"/>
  <c r="O803" i="1"/>
  <c r="N803" i="1"/>
  <c r="V802" i="1"/>
  <c r="T802" i="1"/>
  <c r="Q802" i="1"/>
  <c r="P802" i="1"/>
  <c r="O802" i="1"/>
  <c r="N802" i="1"/>
  <c r="V801" i="1"/>
  <c r="T801" i="1"/>
  <c r="Q801" i="1"/>
  <c r="P801" i="1"/>
  <c r="O801" i="1"/>
  <c r="N801" i="1"/>
  <c r="V800" i="1"/>
  <c r="T800" i="1"/>
  <c r="Q800" i="1"/>
  <c r="P800" i="1"/>
  <c r="O800" i="1"/>
  <c r="N800" i="1"/>
  <c r="V799" i="1"/>
  <c r="T799" i="1"/>
  <c r="Q799" i="1"/>
  <c r="P799" i="1"/>
  <c r="O799" i="1"/>
  <c r="N799" i="1"/>
  <c r="V798" i="1"/>
  <c r="T798" i="1"/>
  <c r="Q798" i="1"/>
  <c r="P798" i="1"/>
  <c r="O798" i="1"/>
  <c r="N798" i="1"/>
  <c r="V797" i="1"/>
  <c r="T797" i="1"/>
  <c r="Q797" i="1"/>
  <c r="P797" i="1"/>
  <c r="O797" i="1"/>
  <c r="N797" i="1"/>
  <c r="V796" i="1"/>
  <c r="T796" i="1"/>
  <c r="Q796" i="1"/>
  <c r="P796" i="1"/>
  <c r="O796" i="1"/>
  <c r="N796" i="1"/>
  <c r="V795" i="1"/>
  <c r="T795" i="1"/>
  <c r="Q795" i="1"/>
  <c r="P795" i="1"/>
  <c r="O795" i="1"/>
  <c r="N795" i="1"/>
  <c r="V794" i="1"/>
  <c r="T794" i="1"/>
  <c r="Q794" i="1"/>
  <c r="P794" i="1"/>
  <c r="O794" i="1"/>
  <c r="N794" i="1"/>
  <c r="V793" i="1"/>
  <c r="T793" i="1"/>
  <c r="Q793" i="1"/>
  <c r="P793" i="1"/>
  <c r="O793" i="1"/>
  <c r="N793" i="1"/>
  <c r="V792" i="1"/>
  <c r="T792" i="1"/>
  <c r="Q792" i="1"/>
  <c r="P792" i="1"/>
  <c r="O792" i="1"/>
  <c r="N792" i="1"/>
  <c r="V791" i="1"/>
  <c r="T791" i="1"/>
  <c r="Q791" i="1"/>
  <c r="P791" i="1"/>
  <c r="O791" i="1"/>
  <c r="N791" i="1"/>
  <c r="V790" i="1"/>
  <c r="T790" i="1"/>
  <c r="Q790" i="1"/>
  <c r="P790" i="1"/>
  <c r="O790" i="1"/>
  <c r="N790" i="1"/>
  <c r="V789" i="1"/>
  <c r="T789" i="1"/>
  <c r="Q789" i="1"/>
  <c r="P789" i="1"/>
  <c r="O789" i="1"/>
  <c r="N789" i="1"/>
  <c r="V788" i="1"/>
  <c r="T788" i="1"/>
  <c r="Q788" i="1"/>
  <c r="P788" i="1"/>
  <c r="O788" i="1"/>
  <c r="N788" i="1"/>
  <c r="V787" i="1"/>
  <c r="T787" i="1"/>
  <c r="Q787" i="1"/>
  <c r="P787" i="1"/>
  <c r="O787" i="1"/>
  <c r="N787" i="1"/>
  <c r="V786" i="1"/>
  <c r="T786" i="1"/>
  <c r="Q786" i="1"/>
  <c r="P786" i="1"/>
  <c r="O786" i="1"/>
  <c r="N786" i="1"/>
  <c r="V785" i="1"/>
  <c r="T785" i="1"/>
  <c r="Q785" i="1"/>
  <c r="P785" i="1"/>
  <c r="O785" i="1"/>
  <c r="N785" i="1"/>
  <c r="V784" i="1"/>
  <c r="T784" i="1"/>
  <c r="Q784" i="1"/>
  <c r="P784" i="1"/>
  <c r="O784" i="1"/>
  <c r="N784" i="1"/>
  <c r="V783" i="1"/>
  <c r="T783" i="1"/>
  <c r="Q783" i="1"/>
  <c r="P783" i="1"/>
  <c r="O783" i="1"/>
  <c r="N783" i="1"/>
  <c r="V782" i="1"/>
  <c r="T782" i="1"/>
  <c r="Q782" i="1"/>
  <c r="P782" i="1"/>
  <c r="O782" i="1"/>
  <c r="N782" i="1"/>
  <c r="V781" i="1"/>
  <c r="T781" i="1"/>
  <c r="Q781" i="1"/>
  <c r="P781" i="1"/>
  <c r="O781" i="1"/>
  <c r="N781" i="1"/>
  <c r="V780" i="1"/>
  <c r="T780" i="1"/>
  <c r="Q780" i="1"/>
  <c r="P780" i="1"/>
  <c r="O780" i="1"/>
  <c r="N780" i="1"/>
  <c r="V779" i="1"/>
  <c r="T779" i="1"/>
  <c r="Q779" i="1"/>
  <c r="P779" i="1"/>
  <c r="O779" i="1"/>
  <c r="N779" i="1"/>
  <c r="V778" i="1"/>
  <c r="T778" i="1"/>
  <c r="Q778" i="1"/>
  <c r="P778" i="1"/>
  <c r="O778" i="1"/>
  <c r="N778" i="1"/>
  <c r="V777" i="1"/>
  <c r="T777" i="1"/>
  <c r="Q777" i="1"/>
  <c r="P777" i="1"/>
  <c r="O777" i="1"/>
  <c r="N777" i="1"/>
  <c r="V776" i="1"/>
  <c r="T776" i="1"/>
  <c r="Q776" i="1"/>
  <c r="P776" i="1"/>
  <c r="O776" i="1"/>
  <c r="N776" i="1"/>
  <c r="V775" i="1"/>
  <c r="T775" i="1"/>
  <c r="Q775" i="1"/>
  <c r="P775" i="1"/>
  <c r="O775" i="1"/>
  <c r="N775" i="1"/>
  <c r="V774" i="1"/>
  <c r="T774" i="1"/>
  <c r="Q774" i="1"/>
  <c r="P774" i="1"/>
  <c r="O774" i="1"/>
  <c r="N774" i="1"/>
  <c r="V773" i="1"/>
  <c r="T773" i="1"/>
  <c r="Q773" i="1"/>
  <c r="P773" i="1"/>
  <c r="O773" i="1"/>
  <c r="N773" i="1"/>
  <c r="V772" i="1"/>
  <c r="T772" i="1"/>
  <c r="Q772" i="1"/>
  <c r="P772" i="1"/>
  <c r="O772" i="1"/>
  <c r="N772" i="1"/>
  <c r="V771" i="1"/>
  <c r="T771" i="1"/>
  <c r="Q771" i="1"/>
  <c r="P771" i="1"/>
  <c r="O771" i="1"/>
  <c r="N771" i="1"/>
  <c r="V770" i="1"/>
  <c r="T770" i="1"/>
  <c r="Q770" i="1"/>
  <c r="P770" i="1"/>
  <c r="O770" i="1"/>
  <c r="N770" i="1"/>
  <c r="V769" i="1"/>
  <c r="T769" i="1"/>
  <c r="Q769" i="1"/>
  <c r="P769" i="1"/>
  <c r="O769" i="1"/>
  <c r="N769" i="1"/>
  <c r="V768" i="1"/>
  <c r="T768" i="1"/>
  <c r="Q768" i="1"/>
  <c r="P768" i="1"/>
  <c r="O768" i="1"/>
  <c r="N768" i="1"/>
  <c r="V767" i="1"/>
  <c r="T767" i="1"/>
  <c r="Q767" i="1"/>
  <c r="P767" i="1"/>
  <c r="O767" i="1"/>
  <c r="N767" i="1"/>
  <c r="V766" i="1"/>
  <c r="T766" i="1"/>
  <c r="Q766" i="1"/>
  <c r="P766" i="1"/>
  <c r="O766" i="1"/>
  <c r="N766" i="1"/>
  <c r="V765" i="1"/>
  <c r="T765" i="1"/>
  <c r="Q765" i="1"/>
  <c r="P765" i="1"/>
  <c r="O765" i="1"/>
  <c r="N765" i="1"/>
  <c r="V764" i="1"/>
  <c r="T764" i="1"/>
  <c r="Q764" i="1"/>
  <c r="P764" i="1"/>
  <c r="O764" i="1"/>
  <c r="N764" i="1"/>
  <c r="V763" i="1"/>
  <c r="T763" i="1"/>
  <c r="Q763" i="1"/>
  <c r="P763" i="1"/>
  <c r="O763" i="1"/>
  <c r="N763" i="1"/>
  <c r="V762" i="1"/>
  <c r="T762" i="1"/>
  <c r="Q762" i="1"/>
  <c r="P762" i="1"/>
  <c r="O762" i="1"/>
  <c r="N762" i="1"/>
  <c r="V761" i="1"/>
  <c r="T761" i="1"/>
  <c r="Q761" i="1"/>
  <c r="P761" i="1"/>
  <c r="O761" i="1"/>
  <c r="N761" i="1"/>
  <c r="V760" i="1"/>
  <c r="T760" i="1"/>
  <c r="Q760" i="1"/>
  <c r="P760" i="1"/>
  <c r="O760" i="1"/>
  <c r="N760" i="1"/>
  <c r="V759" i="1"/>
  <c r="T759" i="1"/>
  <c r="Q759" i="1"/>
  <c r="P759" i="1"/>
  <c r="O759" i="1"/>
  <c r="N759" i="1"/>
  <c r="V758" i="1"/>
  <c r="T758" i="1"/>
  <c r="Q758" i="1"/>
  <c r="P758" i="1"/>
  <c r="O758" i="1"/>
  <c r="N758" i="1"/>
  <c r="V757" i="1"/>
  <c r="T757" i="1"/>
  <c r="Q757" i="1"/>
  <c r="P757" i="1"/>
  <c r="O757" i="1"/>
  <c r="N757" i="1"/>
  <c r="V756" i="1"/>
  <c r="T756" i="1"/>
  <c r="Q756" i="1"/>
  <c r="P756" i="1"/>
  <c r="O756" i="1"/>
  <c r="N756" i="1"/>
  <c r="V755" i="1"/>
  <c r="T755" i="1"/>
  <c r="Q755" i="1"/>
  <c r="P755" i="1"/>
  <c r="O755" i="1"/>
  <c r="N755" i="1"/>
  <c r="V754" i="1"/>
  <c r="T754" i="1"/>
  <c r="Q754" i="1"/>
  <c r="P754" i="1"/>
  <c r="O754" i="1"/>
  <c r="N754" i="1"/>
  <c r="V753" i="1"/>
  <c r="T753" i="1"/>
  <c r="Q753" i="1"/>
  <c r="P753" i="1"/>
  <c r="O753" i="1"/>
  <c r="N753" i="1"/>
  <c r="V752" i="1"/>
  <c r="T752" i="1"/>
  <c r="Q752" i="1"/>
  <c r="P752" i="1"/>
  <c r="O752" i="1"/>
  <c r="N752" i="1"/>
  <c r="V751" i="1"/>
  <c r="T751" i="1"/>
  <c r="Q751" i="1"/>
  <c r="P751" i="1"/>
  <c r="O751" i="1"/>
  <c r="N751" i="1"/>
  <c r="V750" i="1"/>
  <c r="T750" i="1"/>
  <c r="Q750" i="1"/>
  <c r="P750" i="1"/>
  <c r="O750" i="1"/>
  <c r="N750" i="1"/>
  <c r="V749" i="1"/>
  <c r="T749" i="1"/>
  <c r="Q749" i="1"/>
  <c r="P749" i="1"/>
  <c r="O749" i="1"/>
  <c r="N749" i="1"/>
  <c r="V748" i="1"/>
  <c r="T748" i="1"/>
  <c r="Q748" i="1"/>
  <c r="P748" i="1"/>
  <c r="O748" i="1"/>
  <c r="N748" i="1"/>
  <c r="V747" i="1"/>
  <c r="T747" i="1"/>
  <c r="Q747" i="1"/>
  <c r="P747" i="1"/>
  <c r="O747" i="1"/>
  <c r="N747" i="1"/>
  <c r="V746" i="1"/>
  <c r="T746" i="1"/>
  <c r="Q746" i="1"/>
  <c r="P746" i="1"/>
  <c r="O746" i="1"/>
  <c r="N746" i="1"/>
  <c r="V745" i="1"/>
  <c r="T745" i="1"/>
  <c r="Q745" i="1"/>
  <c r="P745" i="1"/>
  <c r="O745" i="1"/>
  <c r="N745" i="1"/>
  <c r="V744" i="1"/>
  <c r="T744" i="1"/>
  <c r="Q744" i="1"/>
  <c r="P744" i="1"/>
  <c r="O744" i="1"/>
  <c r="N744" i="1"/>
  <c r="V743" i="1"/>
  <c r="T743" i="1"/>
  <c r="Q743" i="1"/>
  <c r="P743" i="1"/>
  <c r="O743" i="1"/>
  <c r="N743" i="1"/>
  <c r="V742" i="1"/>
  <c r="T742" i="1"/>
  <c r="Q742" i="1"/>
  <c r="P742" i="1"/>
  <c r="O742" i="1"/>
  <c r="N742" i="1"/>
  <c r="V741" i="1"/>
  <c r="T741" i="1"/>
  <c r="Q741" i="1"/>
  <c r="P741" i="1"/>
  <c r="O741" i="1"/>
  <c r="N741" i="1"/>
  <c r="V740" i="1"/>
  <c r="T740" i="1"/>
  <c r="Q740" i="1"/>
  <c r="P740" i="1"/>
  <c r="O740" i="1"/>
  <c r="N740" i="1"/>
  <c r="V739" i="1"/>
  <c r="T739" i="1"/>
  <c r="Q739" i="1"/>
  <c r="P739" i="1"/>
  <c r="O739" i="1"/>
  <c r="N739" i="1"/>
  <c r="V738" i="1"/>
  <c r="T738" i="1"/>
  <c r="Q738" i="1"/>
  <c r="P738" i="1"/>
  <c r="O738" i="1"/>
  <c r="N738" i="1"/>
  <c r="V737" i="1"/>
  <c r="T737" i="1"/>
  <c r="Q737" i="1"/>
  <c r="P737" i="1"/>
  <c r="O737" i="1"/>
  <c r="N737" i="1"/>
  <c r="V736" i="1"/>
  <c r="T736" i="1"/>
  <c r="Q736" i="1"/>
  <c r="P736" i="1"/>
  <c r="O736" i="1"/>
  <c r="N736" i="1"/>
  <c r="V735" i="1"/>
  <c r="T735" i="1"/>
  <c r="Q735" i="1"/>
  <c r="P735" i="1"/>
  <c r="O735" i="1"/>
  <c r="N735" i="1"/>
  <c r="V734" i="1"/>
  <c r="T734" i="1"/>
  <c r="Q734" i="1"/>
  <c r="P734" i="1"/>
  <c r="O734" i="1"/>
  <c r="N734" i="1"/>
  <c r="V733" i="1"/>
  <c r="T733" i="1"/>
  <c r="Q733" i="1"/>
  <c r="P733" i="1"/>
  <c r="O733" i="1"/>
  <c r="N733" i="1"/>
  <c r="V732" i="1"/>
  <c r="T732" i="1"/>
  <c r="Q732" i="1"/>
  <c r="P732" i="1"/>
  <c r="O732" i="1"/>
  <c r="N732" i="1"/>
  <c r="V731" i="1"/>
  <c r="T731" i="1"/>
  <c r="Q731" i="1"/>
  <c r="P731" i="1"/>
  <c r="O731" i="1"/>
  <c r="N731" i="1"/>
  <c r="V730" i="1"/>
  <c r="T730" i="1"/>
  <c r="Q730" i="1"/>
  <c r="P730" i="1"/>
  <c r="O730" i="1"/>
  <c r="N730" i="1"/>
  <c r="V729" i="1"/>
  <c r="T729" i="1"/>
  <c r="Q729" i="1"/>
  <c r="P729" i="1"/>
  <c r="O729" i="1"/>
  <c r="N729" i="1"/>
  <c r="V728" i="1"/>
  <c r="T728" i="1"/>
  <c r="Q728" i="1"/>
  <c r="P728" i="1"/>
  <c r="O728" i="1"/>
  <c r="N728" i="1"/>
  <c r="V727" i="1"/>
  <c r="T727" i="1"/>
  <c r="Q727" i="1"/>
  <c r="P727" i="1"/>
  <c r="O727" i="1"/>
  <c r="N727" i="1"/>
  <c r="V726" i="1"/>
  <c r="T726" i="1"/>
  <c r="Q726" i="1"/>
  <c r="P726" i="1"/>
  <c r="O726" i="1"/>
  <c r="N726" i="1"/>
  <c r="V725" i="1"/>
  <c r="T725" i="1"/>
  <c r="Q725" i="1"/>
  <c r="P725" i="1"/>
  <c r="O725" i="1"/>
  <c r="N725" i="1"/>
  <c r="V724" i="1"/>
  <c r="T724" i="1"/>
  <c r="Q724" i="1"/>
  <c r="P724" i="1"/>
  <c r="O724" i="1"/>
  <c r="N724" i="1"/>
  <c r="V723" i="1"/>
  <c r="T723" i="1"/>
  <c r="Q723" i="1"/>
  <c r="P723" i="1"/>
  <c r="O723" i="1"/>
  <c r="N723" i="1"/>
  <c r="V722" i="1"/>
  <c r="T722" i="1"/>
  <c r="Q722" i="1"/>
  <c r="P722" i="1"/>
  <c r="O722" i="1"/>
  <c r="N722" i="1"/>
  <c r="V721" i="1"/>
  <c r="T721" i="1"/>
  <c r="Q721" i="1"/>
  <c r="P721" i="1"/>
  <c r="O721" i="1"/>
  <c r="N721" i="1"/>
  <c r="V720" i="1"/>
  <c r="T720" i="1"/>
  <c r="Q720" i="1"/>
  <c r="P720" i="1"/>
  <c r="O720" i="1"/>
  <c r="N720" i="1"/>
  <c r="V719" i="1"/>
  <c r="T719" i="1"/>
  <c r="Q719" i="1"/>
  <c r="P719" i="1"/>
  <c r="O719" i="1"/>
  <c r="N719" i="1"/>
  <c r="V718" i="1"/>
  <c r="T718" i="1"/>
  <c r="Q718" i="1"/>
  <c r="P718" i="1"/>
  <c r="O718" i="1"/>
  <c r="N718" i="1"/>
  <c r="V717" i="1"/>
  <c r="T717" i="1"/>
  <c r="Q717" i="1"/>
  <c r="P717" i="1"/>
  <c r="O717" i="1"/>
  <c r="N717" i="1"/>
  <c r="V716" i="1"/>
  <c r="T716" i="1"/>
  <c r="Q716" i="1"/>
  <c r="P716" i="1"/>
  <c r="O716" i="1"/>
  <c r="N716" i="1"/>
  <c r="V715" i="1"/>
  <c r="T715" i="1"/>
  <c r="Q715" i="1"/>
  <c r="P715" i="1"/>
  <c r="O715" i="1"/>
  <c r="N715" i="1"/>
  <c r="V714" i="1"/>
  <c r="T714" i="1"/>
  <c r="Q714" i="1"/>
  <c r="P714" i="1"/>
  <c r="O714" i="1"/>
  <c r="N714" i="1"/>
  <c r="V713" i="1"/>
  <c r="T713" i="1"/>
  <c r="Q713" i="1"/>
  <c r="P713" i="1"/>
  <c r="O713" i="1"/>
  <c r="N713" i="1"/>
  <c r="V712" i="1"/>
  <c r="T712" i="1"/>
  <c r="Q712" i="1"/>
  <c r="P712" i="1"/>
  <c r="O712" i="1"/>
  <c r="N712" i="1"/>
  <c r="V711" i="1"/>
  <c r="T711" i="1"/>
  <c r="Q711" i="1"/>
  <c r="P711" i="1"/>
  <c r="O711" i="1"/>
  <c r="N711" i="1"/>
  <c r="V710" i="1"/>
  <c r="T710" i="1"/>
  <c r="Q710" i="1"/>
  <c r="P710" i="1"/>
  <c r="O710" i="1"/>
  <c r="N710" i="1"/>
  <c r="V709" i="1"/>
  <c r="T709" i="1"/>
  <c r="Q709" i="1"/>
  <c r="P709" i="1"/>
  <c r="O709" i="1"/>
  <c r="N709" i="1"/>
  <c r="V708" i="1"/>
  <c r="T708" i="1"/>
  <c r="Q708" i="1"/>
  <c r="P708" i="1"/>
  <c r="O708" i="1"/>
  <c r="N708" i="1"/>
  <c r="V707" i="1"/>
  <c r="T707" i="1"/>
  <c r="Q707" i="1"/>
  <c r="P707" i="1"/>
  <c r="O707" i="1"/>
  <c r="N707" i="1"/>
  <c r="V706" i="1"/>
  <c r="T706" i="1"/>
  <c r="Q706" i="1"/>
  <c r="P706" i="1"/>
  <c r="O706" i="1"/>
  <c r="N706" i="1"/>
  <c r="V705" i="1"/>
  <c r="T705" i="1"/>
  <c r="Q705" i="1"/>
  <c r="P705" i="1"/>
  <c r="O705" i="1"/>
  <c r="N705" i="1"/>
  <c r="V704" i="1"/>
  <c r="T704" i="1"/>
  <c r="Q704" i="1"/>
  <c r="P704" i="1"/>
  <c r="O704" i="1"/>
  <c r="N704" i="1"/>
  <c r="V703" i="1"/>
  <c r="T703" i="1"/>
  <c r="Q703" i="1"/>
  <c r="P703" i="1"/>
  <c r="O703" i="1"/>
  <c r="N703" i="1"/>
  <c r="V702" i="1"/>
  <c r="T702" i="1"/>
  <c r="Q702" i="1"/>
  <c r="P702" i="1"/>
  <c r="O702" i="1"/>
  <c r="N702" i="1"/>
  <c r="V701" i="1"/>
  <c r="T701" i="1"/>
  <c r="Q701" i="1"/>
  <c r="P701" i="1"/>
  <c r="O701" i="1"/>
  <c r="N701" i="1"/>
  <c r="V700" i="1"/>
  <c r="T700" i="1"/>
  <c r="Q700" i="1"/>
  <c r="P700" i="1"/>
  <c r="O700" i="1"/>
  <c r="N700" i="1"/>
  <c r="V699" i="1"/>
  <c r="T699" i="1"/>
  <c r="Q699" i="1"/>
  <c r="P699" i="1"/>
  <c r="O699" i="1"/>
  <c r="N699" i="1"/>
  <c r="V698" i="1"/>
  <c r="T698" i="1"/>
  <c r="Q698" i="1"/>
  <c r="P698" i="1"/>
  <c r="O698" i="1"/>
  <c r="N698" i="1"/>
  <c r="V697" i="1"/>
  <c r="T697" i="1"/>
  <c r="Q697" i="1"/>
  <c r="P697" i="1"/>
  <c r="O697" i="1"/>
  <c r="N697" i="1"/>
  <c r="V696" i="1"/>
  <c r="T696" i="1"/>
  <c r="Q696" i="1"/>
  <c r="P696" i="1"/>
  <c r="O696" i="1"/>
  <c r="N696" i="1"/>
  <c r="V695" i="1"/>
  <c r="T695" i="1"/>
  <c r="Q695" i="1"/>
  <c r="P695" i="1"/>
  <c r="O695" i="1"/>
  <c r="N695" i="1"/>
  <c r="V694" i="1"/>
  <c r="T694" i="1"/>
  <c r="Q694" i="1"/>
  <c r="P694" i="1"/>
  <c r="O694" i="1"/>
  <c r="N694" i="1"/>
  <c r="V693" i="1"/>
  <c r="T693" i="1"/>
  <c r="Q693" i="1"/>
  <c r="P693" i="1"/>
  <c r="O693" i="1"/>
  <c r="N693" i="1"/>
  <c r="V692" i="1"/>
  <c r="T692" i="1"/>
  <c r="Q692" i="1"/>
  <c r="P692" i="1"/>
  <c r="O692" i="1"/>
  <c r="N692" i="1"/>
  <c r="V691" i="1"/>
  <c r="T691" i="1"/>
  <c r="Q691" i="1"/>
  <c r="P691" i="1"/>
  <c r="O691" i="1"/>
  <c r="N691" i="1"/>
  <c r="V690" i="1"/>
  <c r="T690" i="1"/>
  <c r="Q690" i="1"/>
  <c r="P690" i="1"/>
  <c r="O690" i="1"/>
  <c r="N690" i="1"/>
  <c r="V689" i="1"/>
  <c r="T689" i="1"/>
  <c r="Q689" i="1"/>
  <c r="P689" i="1"/>
  <c r="O689" i="1"/>
  <c r="N689" i="1"/>
  <c r="V688" i="1"/>
  <c r="T688" i="1"/>
  <c r="Q688" i="1"/>
  <c r="P688" i="1"/>
  <c r="O688" i="1"/>
  <c r="N688" i="1"/>
  <c r="V687" i="1"/>
  <c r="T687" i="1"/>
  <c r="Q687" i="1"/>
  <c r="P687" i="1"/>
  <c r="O687" i="1"/>
  <c r="N687" i="1"/>
  <c r="V686" i="1"/>
  <c r="T686" i="1"/>
  <c r="Q686" i="1"/>
  <c r="P686" i="1"/>
  <c r="O686" i="1"/>
  <c r="N686" i="1"/>
  <c r="V685" i="1"/>
  <c r="T685" i="1"/>
  <c r="Q685" i="1"/>
  <c r="P685" i="1"/>
  <c r="O685" i="1"/>
  <c r="N685" i="1"/>
  <c r="V684" i="1"/>
  <c r="T684" i="1"/>
  <c r="Q684" i="1"/>
  <c r="P684" i="1"/>
  <c r="O684" i="1"/>
  <c r="N684" i="1"/>
  <c r="V683" i="1"/>
  <c r="T683" i="1"/>
  <c r="Q683" i="1"/>
  <c r="P683" i="1"/>
  <c r="O683" i="1"/>
  <c r="N683" i="1"/>
  <c r="V682" i="1"/>
  <c r="T682" i="1"/>
  <c r="Q682" i="1"/>
  <c r="P682" i="1"/>
  <c r="O682" i="1"/>
  <c r="N682" i="1"/>
  <c r="V681" i="1"/>
  <c r="T681" i="1"/>
  <c r="Q681" i="1"/>
  <c r="P681" i="1"/>
  <c r="O681" i="1"/>
  <c r="N681" i="1"/>
  <c r="V680" i="1"/>
  <c r="T680" i="1"/>
  <c r="Q680" i="1"/>
  <c r="P680" i="1"/>
  <c r="O680" i="1"/>
  <c r="N680" i="1"/>
  <c r="V679" i="1"/>
  <c r="T679" i="1"/>
  <c r="Q679" i="1"/>
  <c r="P679" i="1"/>
  <c r="O679" i="1"/>
  <c r="N679" i="1"/>
  <c r="V678" i="1"/>
  <c r="T678" i="1"/>
  <c r="Q678" i="1"/>
  <c r="P678" i="1"/>
  <c r="O678" i="1"/>
  <c r="N678" i="1"/>
  <c r="V677" i="1"/>
  <c r="T677" i="1"/>
  <c r="Q677" i="1"/>
  <c r="P677" i="1"/>
  <c r="O677" i="1"/>
  <c r="N677" i="1"/>
  <c r="V676" i="1"/>
  <c r="T676" i="1"/>
  <c r="Q676" i="1"/>
  <c r="P676" i="1"/>
  <c r="O676" i="1"/>
  <c r="N676" i="1"/>
  <c r="V675" i="1"/>
  <c r="T675" i="1"/>
  <c r="Q675" i="1"/>
  <c r="P675" i="1"/>
  <c r="O675" i="1"/>
  <c r="N675" i="1"/>
  <c r="V674" i="1"/>
  <c r="T674" i="1"/>
  <c r="Q674" i="1"/>
  <c r="P674" i="1"/>
  <c r="O674" i="1"/>
  <c r="N674" i="1"/>
  <c r="V673" i="1"/>
  <c r="T673" i="1"/>
  <c r="Q673" i="1"/>
  <c r="P673" i="1"/>
  <c r="O673" i="1"/>
  <c r="N673" i="1"/>
  <c r="V672" i="1"/>
  <c r="T672" i="1"/>
  <c r="Q672" i="1"/>
  <c r="P672" i="1"/>
  <c r="O672" i="1"/>
  <c r="N672" i="1"/>
  <c r="V671" i="1"/>
  <c r="T671" i="1"/>
  <c r="Q671" i="1"/>
  <c r="P671" i="1"/>
  <c r="O671" i="1"/>
  <c r="N671" i="1"/>
  <c r="V670" i="1"/>
  <c r="T670" i="1"/>
  <c r="Q670" i="1"/>
  <c r="P670" i="1"/>
  <c r="O670" i="1"/>
  <c r="N670" i="1"/>
  <c r="V669" i="1"/>
  <c r="T669" i="1"/>
  <c r="Q669" i="1"/>
  <c r="P669" i="1"/>
  <c r="O669" i="1"/>
  <c r="N669" i="1"/>
  <c r="V668" i="1"/>
  <c r="T668" i="1"/>
  <c r="Q668" i="1"/>
  <c r="P668" i="1"/>
  <c r="O668" i="1"/>
  <c r="N668" i="1"/>
  <c r="V667" i="1"/>
  <c r="T667" i="1"/>
  <c r="Q667" i="1"/>
  <c r="P667" i="1"/>
  <c r="O667" i="1"/>
  <c r="N667" i="1"/>
  <c r="V666" i="1"/>
  <c r="T666" i="1"/>
  <c r="Q666" i="1"/>
  <c r="P666" i="1"/>
  <c r="O666" i="1"/>
  <c r="N666" i="1"/>
  <c r="V665" i="1"/>
  <c r="T665" i="1"/>
  <c r="Q665" i="1"/>
  <c r="P665" i="1"/>
  <c r="O665" i="1"/>
  <c r="N665" i="1"/>
  <c r="V664" i="1"/>
  <c r="T664" i="1"/>
  <c r="Q664" i="1"/>
  <c r="P664" i="1"/>
  <c r="O664" i="1"/>
  <c r="N664" i="1"/>
  <c r="V663" i="1"/>
  <c r="T663" i="1"/>
  <c r="Q663" i="1"/>
  <c r="P663" i="1"/>
  <c r="O663" i="1"/>
  <c r="N663" i="1"/>
  <c r="V662" i="1"/>
  <c r="T662" i="1"/>
  <c r="Q662" i="1"/>
  <c r="P662" i="1"/>
  <c r="O662" i="1"/>
  <c r="N662" i="1"/>
  <c r="V661" i="1"/>
  <c r="T661" i="1"/>
  <c r="Q661" i="1"/>
  <c r="P661" i="1"/>
  <c r="O661" i="1"/>
  <c r="N661" i="1"/>
  <c r="V660" i="1"/>
  <c r="T660" i="1"/>
  <c r="Q660" i="1"/>
  <c r="P660" i="1"/>
  <c r="O660" i="1"/>
  <c r="N660" i="1"/>
  <c r="V659" i="1"/>
  <c r="T659" i="1"/>
  <c r="Q659" i="1"/>
  <c r="P659" i="1"/>
  <c r="O659" i="1"/>
  <c r="N659" i="1"/>
  <c r="V658" i="1"/>
  <c r="T658" i="1"/>
  <c r="Q658" i="1"/>
  <c r="P658" i="1"/>
  <c r="O658" i="1"/>
  <c r="N658" i="1"/>
  <c r="V657" i="1"/>
  <c r="T657" i="1"/>
  <c r="Q657" i="1"/>
  <c r="P657" i="1"/>
  <c r="O657" i="1"/>
  <c r="N657" i="1"/>
  <c r="V656" i="1"/>
  <c r="T656" i="1"/>
  <c r="Q656" i="1"/>
  <c r="P656" i="1"/>
  <c r="O656" i="1"/>
  <c r="N656" i="1"/>
  <c r="V655" i="1"/>
  <c r="T655" i="1"/>
  <c r="Q655" i="1"/>
  <c r="P655" i="1"/>
  <c r="O655" i="1"/>
  <c r="N655" i="1"/>
  <c r="V654" i="1"/>
  <c r="T654" i="1"/>
  <c r="Q654" i="1"/>
  <c r="P654" i="1"/>
  <c r="O654" i="1"/>
  <c r="N654" i="1"/>
  <c r="V653" i="1"/>
  <c r="T653" i="1"/>
  <c r="Q653" i="1"/>
  <c r="P653" i="1"/>
  <c r="O653" i="1"/>
  <c r="N653" i="1"/>
  <c r="V652" i="1"/>
  <c r="T652" i="1"/>
  <c r="Q652" i="1"/>
  <c r="P652" i="1"/>
  <c r="O652" i="1"/>
  <c r="N652" i="1"/>
  <c r="V651" i="1"/>
  <c r="T651" i="1"/>
  <c r="Q651" i="1"/>
  <c r="P651" i="1"/>
  <c r="O651" i="1"/>
  <c r="N651" i="1"/>
  <c r="V650" i="1"/>
  <c r="T650" i="1"/>
  <c r="Q650" i="1"/>
  <c r="P650" i="1"/>
  <c r="O650" i="1"/>
  <c r="N650" i="1"/>
  <c r="V649" i="1"/>
  <c r="T649" i="1"/>
  <c r="Q649" i="1"/>
  <c r="P649" i="1"/>
  <c r="O649" i="1"/>
  <c r="N649" i="1"/>
  <c r="V648" i="1"/>
  <c r="T648" i="1"/>
  <c r="Q648" i="1"/>
  <c r="P648" i="1"/>
  <c r="O648" i="1"/>
  <c r="N648" i="1"/>
  <c r="V647" i="1"/>
  <c r="T647" i="1"/>
  <c r="Q647" i="1"/>
  <c r="P647" i="1"/>
  <c r="O647" i="1"/>
  <c r="N647" i="1"/>
  <c r="V646" i="1"/>
  <c r="T646" i="1"/>
  <c r="Q646" i="1"/>
  <c r="P646" i="1"/>
  <c r="O646" i="1"/>
  <c r="N646" i="1"/>
  <c r="V645" i="1"/>
  <c r="T645" i="1"/>
  <c r="Q645" i="1"/>
  <c r="P645" i="1"/>
  <c r="O645" i="1"/>
  <c r="N645" i="1"/>
  <c r="V644" i="1"/>
  <c r="T644" i="1"/>
  <c r="Q644" i="1"/>
  <c r="P644" i="1"/>
  <c r="O644" i="1"/>
  <c r="N644" i="1"/>
  <c r="V643" i="1"/>
  <c r="T643" i="1"/>
  <c r="Q643" i="1"/>
  <c r="P643" i="1"/>
  <c r="O643" i="1"/>
  <c r="N643" i="1"/>
  <c r="V642" i="1"/>
  <c r="T642" i="1"/>
  <c r="Q642" i="1"/>
  <c r="P642" i="1"/>
  <c r="O642" i="1"/>
  <c r="N642" i="1"/>
  <c r="V641" i="1"/>
  <c r="T641" i="1"/>
  <c r="Q641" i="1"/>
  <c r="P641" i="1"/>
  <c r="O641" i="1"/>
  <c r="N641" i="1"/>
  <c r="V640" i="1"/>
  <c r="T640" i="1"/>
  <c r="Q640" i="1"/>
  <c r="P640" i="1"/>
  <c r="O640" i="1"/>
  <c r="N640" i="1"/>
  <c r="V639" i="1"/>
  <c r="T639" i="1"/>
  <c r="Q639" i="1"/>
  <c r="P639" i="1"/>
  <c r="O639" i="1"/>
  <c r="N639" i="1"/>
  <c r="V638" i="1"/>
  <c r="T638" i="1"/>
  <c r="Q638" i="1"/>
  <c r="P638" i="1"/>
  <c r="O638" i="1"/>
  <c r="N638" i="1"/>
  <c r="V637" i="1"/>
  <c r="T637" i="1"/>
  <c r="Q637" i="1"/>
  <c r="P637" i="1"/>
  <c r="O637" i="1"/>
  <c r="N637" i="1"/>
  <c r="V636" i="1"/>
  <c r="T636" i="1"/>
  <c r="Q636" i="1"/>
  <c r="P636" i="1"/>
  <c r="O636" i="1"/>
  <c r="N636" i="1"/>
  <c r="V635" i="1"/>
  <c r="T635" i="1"/>
  <c r="Q635" i="1"/>
  <c r="P635" i="1"/>
  <c r="O635" i="1"/>
  <c r="N635" i="1"/>
  <c r="V634" i="1"/>
  <c r="T634" i="1"/>
  <c r="Q634" i="1"/>
  <c r="P634" i="1"/>
  <c r="O634" i="1"/>
  <c r="N634" i="1"/>
  <c r="V633" i="1"/>
  <c r="T633" i="1"/>
  <c r="Q633" i="1"/>
  <c r="P633" i="1"/>
  <c r="O633" i="1"/>
  <c r="N633" i="1"/>
  <c r="V632" i="1"/>
  <c r="T632" i="1"/>
  <c r="Q632" i="1"/>
  <c r="P632" i="1"/>
  <c r="O632" i="1"/>
  <c r="N632" i="1"/>
  <c r="V631" i="1"/>
  <c r="T631" i="1"/>
  <c r="Q631" i="1"/>
  <c r="P631" i="1"/>
  <c r="O631" i="1"/>
  <c r="N631" i="1"/>
  <c r="V630" i="1"/>
  <c r="T630" i="1"/>
  <c r="Q630" i="1"/>
  <c r="P630" i="1"/>
  <c r="O630" i="1"/>
  <c r="N630" i="1"/>
  <c r="V629" i="1"/>
  <c r="T629" i="1"/>
  <c r="Q629" i="1"/>
  <c r="P629" i="1"/>
  <c r="O629" i="1"/>
  <c r="N629" i="1"/>
  <c r="V628" i="1"/>
  <c r="T628" i="1"/>
  <c r="Q628" i="1"/>
  <c r="P628" i="1"/>
  <c r="O628" i="1"/>
  <c r="N628" i="1"/>
  <c r="V627" i="1"/>
  <c r="T627" i="1"/>
  <c r="Q627" i="1"/>
  <c r="P627" i="1"/>
  <c r="O627" i="1"/>
  <c r="N627" i="1"/>
  <c r="V626" i="1"/>
  <c r="T626" i="1"/>
  <c r="Q626" i="1"/>
  <c r="P626" i="1"/>
  <c r="O626" i="1"/>
  <c r="N626" i="1"/>
  <c r="V625" i="1"/>
  <c r="T625" i="1"/>
  <c r="Q625" i="1"/>
  <c r="P625" i="1"/>
  <c r="O625" i="1"/>
  <c r="N625" i="1"/>
  <c r="V624" i="1"/>
  <c r="T624" i="1"/>
  <c r="Q624" i="1"/>
  <c r="P624" i="1"/>
  <c r="O624" i="1"/>
  <c r="N624" i="1"/>
  <c r="V623" i="1"/>
  <c r="T623" i="1"/>
  <c r="Q623" i="1"/>
  <c r="P623" i="1"/>
  <c r="O623" i="1"/>
  <c r="N623" i="1"/>
  <c r="V622" i="1"/>
  <c r="T622" i="1"/>
  <c r="Q622" i="1"/>
  <c r="P622" i="1"/>
  <c r="O622" i="1"/>
  <c r="N622" i="1"/>
  <c r="V621" i="1"/>
  <c r="T621" i="1"/>
  <c r="Q621" i="1"/>
  <c r="P621" i="1"/>
  <c r="O621" i="1"/>
  <c r="N621" i="1"/>
  <c r="V620" i="1"/>
  <c r="T620" i="1"/>
  <c r="Q620" i="1"/>
  <c r="P620" i="1"/>
  <c r="O620" i="1"/>
  <c r="N620" i="1"/>
  <c r="V619" i="1"/>
  <c r="T619" i="1"/>
  <c r="Q619" i="1"/>
  <c r="P619" i="1"/>
  <c r="O619" i="1"/>
  <c r="N619" i="1"/>
  <c r="V618" i="1"/>
  <c r="T618" i="1"/>
  <c r="Q618" i="1"/>
  <c r="P618" i="1"/>
  <c r="O618" i="1"/>
  <c r="N618" i="1"/>
  <c r="V617" i="1"/>
  <c r="T617" i="1"/>
  <c r="Q617" i="1"/>
  <c r="P617" i="1"/>
  <c r="O617" i="1"/>
  <c r="N617" i="1"/>
  <c r="V616" i="1"/>
  <c r="T616" i="1"/>
  <c r="Q616" i="1"/>
  <c r="P616" i="1"/>
  <c r="O616" i="1"/>
  <c r="N616" i="1"/>
  <c r="V615" i="1"/>
  <c r="T615" i="1"/>
  <c r="Q615" i="1"/>
  <c r="P615" i="1"/>
  <c r="O615" i="1"/>
  <c r="N615" i="1"/>
  <c r="V614" i="1"/>
  <c r="T614" i="1"/>
  <c r="Q614" i="1"/>
  <c r="P614" i="1"/>
  <c r="O614" i="1"/>
  <c r="N614" i="1"/>
  <c r="V613" i="1"/>
  <c r="T613" i="1"/>
  <c r="Q613" i="1"/>
  <c r="P613" i="1"/>
  <c r="O613" i="1"/>
  <c r="N613" i="1"/>
  <c r="V612" i="1"/>
  <c r="T612" i="1"/>
  <c r="Q612" i="1"/>
  <c r="P612" i="1"/>
  <c r="O612" i="1"/>
  <c r="N612" i="1"/>
  <c r="V611" i="1"/>
  <c r="T611" i="1"/>
  <c r="Q611" i="1"/>
  <c r="P611" i="1"/>
  <c r="O611" i="1"/>
  <c r="N611" i="1"/>
  <c r="V610" i="1"/>
  <c r="T610" i="1"/>
  <c r="Q610" i="1"/>
  <c r="P610" i="1"/>
  <c r="O610" i="1"/>
  <c r="N610" i="1"/>
  <c r="V609" i="1"/>
  <c r="T609" i="1"/>
  <c r="Q609" i="1"/>
  <c r="P609" i="1"/>
  <c r="O609" i="1"/>
  <c r="N609" i="1"/>
  <c r="V608" i="1"/>
  <c r="T608" i="1"/>
  <c r="Q608" i="1"/>
  <c r="P608" i="1"/>
  <c r="O608" i="1"/>
  <c r="N608" i="1"/>
  <c r="V607" i="1"/>
  <c r="T607" i="1"/>
  <c r="Q607" i="1"/>
  <c r="P607" i="1"/>
  <c r="O607" i="1"/>
  <c r="N607" i="1"/>
  <c r="V606" i="1"/>
  <c r="T606" i="1"/>
  <c r="Q606" i="1"/>
  <c r="P606" i="1"/>
  <c r="O606" i="1"/>
  <c r="N606" i="1"/>
  <c r="V605" i="1"/>
  <c r="T605" i="1"/>
  <c r="Q605" i="1"/>
  <c r="P605" i="1"/>
  <c r="O605" i="1"/>
  <c r="N605" i="1"/>
  <c r="V604" i="1"/>
  <c r="T604" i="1"/>
  <c r="Q604" i="1"/>
  <c r="P604" i="1"/>
  <c r="O604" i="1"/>
  <c r="N604" i="1"/>
  <c r="V603" i="1"/>
  <c r="T603" i="1"/>
  <c r="Q603" i="1"/>
  <c r="P603" i="1"/>
  <c r="O603" i="1"/>
  <c r="N603" i="1"/>
  <c r="V602" i="1"/>
  <c r="T602" i="1"/>
  <c r="Q602" i="1"/>
  <c r="P602" i="1"/>
  <c r="O602" i="1"/>
  <c r="N602" i="1"/>
  <c r="V601" i="1"/>
  <c r="T601" i="1"/>
  <c r="Q601" i="1"/>
  <c r="P601" i="1"/>
  <c r="O601" i="1"/>
  <c r="N601" i="1"/>
  <c r="V600" i="1"/>
  <c r="T600" i="1"/>
  <c r="Q600" i="1"/>
  <c r="P600" i="1"/>
  <c r="O600" i="1"/>
  <c r="N600" i="1"/>
  <c r="V599" i="1"/>
  <c r="T599" i="1"/>
  <c r="Q599" i="1"/>
  <c r="P599" i="1"/>
  <c r="O599" i="1"/>
  <c r="N599" i="1"/>
  <c r="V598" i="1"/>
  <c r="T598" i="1"/>
  <c r="Q598" i="1"/>
  <c r="P598" i="1"/>
  <c r="O598" i="1"/>
  <c r="N598" i="1"/>
  <c r="V597" i="1"/>
  <c r="T597" i="1"/>
  <c r="Q597" i="1"/>
  <c r="P597" i="1"/>
  <c r="O597" i="1"/>
  <c r="N597" i="1"/>
  <c r="V596" i="1"/>
  <c r="T596" i="1"/>
  <c r="Q596" i="1"/>
  <c r="P596" i="1"/>
  <c r="O596" i="1"/>
  <c r="N596" i="1"/>
  <c r="V595" i="1"/>
  <c r="T595" i="1"/>
  <c r="Q595" i="1"/>
  <c r="P595" i="1"/>
  <c r="O595" i="1"/>
  <c r="N595" i="1"/>
  <c r="V594" i="1"/>
  <c r="T594" i="1"/>
  <c r="Q594" i="1"/>
  <c r="P594" i="1"/>
  <c r="O594" i="1"/>
  <c r="N594" i="1"/>
  <c r="V593" i="1"/>
  <c r="T593" i="1"/>
  <c r="Q593" i="1"/>
  <c r="P593" i="1"/>
  <c r="O593" i="1"/>
  <c r="N593" i="1"/>
  <c r="V592" i="1"/>
  <c r="T592" i="1"/>
  <c r="Q592" i="1"/>
  <c r="P592" i="1"/>
  <c r="O592" i="1"/>
  <c r="N592" i="1"/>
  <c r="V591" i="1"/>
  <c r="T591" i="1"/>
  <c r="Q591" i="1"/>
  <c r="P591" i="1"/>
  <c r="O591" i="1"/>
  <c r="N591" i="1"/>
  <c r="V590" i="1"/>
  <c r="T590" i="1"/>
  <c r="Q590" i="1"/>
  <c r="P590" i="1"/>
  <c r="O590" i="1"/>
  <c r="N590" i="1"/>
  <c r="V589" i="1"/>
  <c r="T589" i="1"/>
  <c r="Q589" i="1"/>
  <c r="P589" i="1"/>
  <c r="O589" i="1"/>
  <c r="N589" i="1"/>
  <c r="V588" i="1"/>
  <c r="T588" i="1"/>
  <c r="Q588" i="1"/>
  <c r="P588" i="1"/>
  <c r="O588" i="1"/>
  <c r="N588" i="1"/>
  <c r="V587" i="1"/>
  <c r="T587" i="1"/>
  <c r="Q587" i="1"/>
  <c r="P587" i="1"/>
  <c r="O587" i="1"/>
  <c r="N587" i="1"/>
  <c r="V586" i="1"/>
  <c r="T586" i="1"/>
  <c r="Q586" i="1"/>
  <c r="P586" i="1"/>
  <c r="O586" i="1"/>
  <c r="N586" i="1"/>
  <c r="V585" i="1"/>
  <c r="T585" i="1"/>
  <c r="Q585" i="1"/>
  <c r="P585" i="1"/>
  <c r="O585" i="1"/>
  <c r="N585" i="1"/>
  <c r="V584" i="1"/>
  <c r="T584" i="1"/>
  <c r="Q584" i="1"/>
  <c r="P584" i="1"/>
  <c r="O584" i="1"/>
  <c r="N584" i="1"/>
  <c r="V583" i="1"/>
  <c r="T583" i="1"/>
  <c r="Q583" i="1"/>
  <c r="P583" i="1"/>
  <c r="O583" i="1"/>
  <c r="N583" i="1"/>
  <c r="V582" i="1"/>
  <c r="T582" i="1"/>
  <c r="Q582" i="1"/>
  <c r="P582" i="1"/>
  <c r="O582" i="1"/>
  <c r="N582" i="1"/>
  <c r="V581" i="1"/>
  <c r="T581" i="1"/>
  <c r="Q581" i="1"/>
  <c r="P581" i="1"/>
  <c r="O581" i="1"/>
  <c r="N581" i="1"/>
  <c r="V580" i="1"/>
  <c r="T580" i="1"/>
  <c r="Q580" i="1"/>
  <c r="P580" i="1"/>
  <c r="O580" i="1"/>
  <c r="N580" i="1"/>
  <c r="V579" i="1"/>
  <c r="T579" i="1"/>
  <c r="Q579" i="1"/>
  <c r="P579" i="1"/>
  <c r="O579" i="1"/>
  <c r="N579" i="1"/>
  <c r="V578" i="1"/>
  <c r="T578" i="1"/>
  <c r="Q578" i="1"/>
  <c r="P578" i="1"/>
  <c r="O578" i="1"/>
  <c r="N578" i="1"/>
  <c r="V577" i="1"/>
  <c r="T577" i="1"/>
  <c r="Q577" i="1"/>
  <c r="P577" i="1"/>
  <c r="O577" i="1"/>
  <c r="N577" i="1"/>
  <c r="V576" i="1"/>
  <c r="T576" i="1"/>
  <c r="Q576" i="1"/>
  <c r="P576" i="1"/>
  <c r="O576" i="1"/>
  <c r="N576" i="1"/>
  <c r="V575" i="1"/>
  <c r="T575" i="1"/>
  <c r="Q575" i="1"/>
  <c r="P575" i="1"/>
  <c r="O575" i="1"/>
  <c r="N575" i="1"/>
  <c r="V574" i="1"/>
  <c r="T574" i="1"/>
  <c r="Q574" i="1"/>
  <c r="P574" i="1"/>
  <c r="O574" i="1"/>
  <c r="N574" i="1"/>
  <c r="V573" i="1"/>
  <c r="T573" i="1"/>
  <c r="Q573" i="1"/>
  <c r="P573" i="1"/>
  <c r="O573" i="1"/>
  <c r="N573" i="1"/>
  <c r="V572" i="1"/>
  <c r="T572" i="1"/>
  <c r="Q572" i="1"/>
  <c r="P572" i="1"/>
  <c r="O572" i="1"/>
  <c r="N572" i="1"/>
  <c r="V571" i="1"/>
  <c r="T571" i="1"/>
  <c r="Q571" i="1"/>
  <c r="P571" i="1"/>
  <c r="O571" i="1"/>
  <c r="N571" i="1"/>
  <c r="V570" i="1"/>
  <c r="T570" i="1"/>
  <c r="Q570" i="1"/>
  <c r="P570" i="1"/>
  <c r="O570" i="1"/>
  <c r="N570" i="1"/>
  <c r="V569" i="1"/>
  <c r="T569" i="1"/>
  <c r="Q569" i="1"/>
  <c r="P569" i="1"/>
  <c r="O569" i="1"/>
  <c r="N569" i="1"/>
  <c r="V568" i="1"/>
  <c r="T568" i="1"/>
  <c r="Q568" i="1"/>
  <c r="P568" i="1"/>
  <c r="O568" i="1"/>
  <c r="N568" i="1"/>
  <c r="V567" i="1"/>
  <c r="T567" i="1"/>
  <c r="Q567" i="1"/>
  <c r="P567" i="1"/>
  <c r="O567" i="1"/>
  <c r="N567" i="1"/>
  <c r="V566" i="1"/>
  <c r="T566" i="1"/>
  <c r="Q566" i="1"/>
  <c r="P566" i="1"/>
  <c r="O566" i="1"/>
  <c r="N566" i="1"/>
  <c r="V565" i="1"/>
  <c r="T565" i="1"/>
  <c r="Q565" i="1"/>
  <c r="P565" i="1"/>
  <c r="O565" i="1"/>
  <c r="N565" i="1"/>
  <c r="V564" i="1"/>
  <c r="T564" i="1"/>
  <c r="Q564" i="1"/>
  <c r="P564" i="1"/>
  <c r="O564" i="1"/>
  <c r="N564" i="1"/>
  <c r="V563" i="1"/>
  <c r="T563" i="1"/>
  <c r="Q563" i="1"/>
  <c r="P563" i="1"/>
  <c r="O563" i="1"/>
  <c r="N563" i="1"/>
  <c r="V562" i="1"/>
  <c r="T562" i="1"/>
  <c r="Q562" i="1"/>
  <c r="P562" i="1"/>
  <c r="O562" i="1"/>
  <c r="N562" i="1"/>
  <c r="V561" i="1"/>
  <c r="T561" i="1"/>
  <c r="Q561" i="1"/>
  <c r="P561" i="1"/>
  <c r="O561" i="1"/>
  <c r="N561" i="1"/>
  <c r="V560" i="1"/>
  <c r="T560" i="1"/>
  <c r="Q560" i="1"/>
  <c r="P560" i="1"/>
  <c r="O560" i="1"/>
  <c r="N560" i="1"/>
  <c r="V559" i="1"/>
  <c r="T559" i="1"/>
  <c r="Q559" i="1"/>
  <c r="P559" i="1"/>
  <c r="O559" i="1"/>
  <c r="N559" i="1"/>
  <c r="V558" i="1"/>
  <c r="T558" i="1"/>
  <c r="Q558" i="1"/>
  <c r="P558" i="1"/>
  <c r="O558" i="1"/>
  <c r="N558" i="1"/>
  <c r="V557" i="1"/>
  <c r="T557" i="1"/>
  <c r="Q557" i="1"/>
  <c r="P557" i="1"/>
  <c r="O557" i="1"/>
  <c r="N557" i="1"/>
  <c r="V556" i="1"/>
  <c r="T556" i="1"/>
  <c r="Q556" i="1"/>
  <c r="P556" i="1"/>
  <c r="O556" i="1"/>
  <c r="N556" i="1"/>
  <c r="V555" i="1"/>
  <c r="T555" i="1"/>
  <c r="Q555" i="1"/>
  <c r="P555" i="1"/>
  <c r="O555" i="1"/>
  <c r="N555" i="1"/>
  <c r="V554" i="1"/>
  <c r="T554" i="1"/>
  <c r="Q554" i="1"/>
  <c r="P554" i="1"/>
  <c r="O554" i="1"/>
  <c r="N554" i="1"/>
  <c r="V553" i="1"/>
  <c r="T553" i="1"/>
  <c r="Q553" i="1"/>
  <c r="P553" i="1"/>
  <c r="O553" i="1"/>
  <c r="N553" i="1"/>
  <c r="V552" i="1"/>
  <c r="T552" i="1"/>
  <c r="Q552" i="1"/>
  <c r="P552" i="1"/>
  <c r="O552" i="1"/>
  <c r="N552" i="1"/>
  <c r="V551" i="1"/>
  <c r="T551" i="1"/>
  <c r="Q551" i="1"/>
  <c r="P551" i="1"/>
  <c r="O551" i="1"/>
  <c r="N551" i="1"/>
  <c r="V550" i="1"/>
  <c r="T550" i="1"/>
  <c r="Q550" i="1"/>
  <c r="P550" i="1"/>
  <c r="O550" i="1"/>
  <c r="N550" i="1"/>
  <c r="V549" i="1"/>
  <c r="T549" i="1"/>
  <c r="Q549" i="1"/>
  <c r="P549" i="1"/>
  <c r="O549" i="1"/>
  <c r="N549" i="1"/>
  <c r="V548" i="1"/>
  <c r="T548" i="1"/>
  <c r="Q548" i="1"/>
  <c r="P548" i="1"/>
  <c r="O548" i="1"/>
  <c r="N548" i="1"/>
  <c r="V547" i="1"/>
  <c r="T547" i="1"/>
  <c r="Q547" i="1"/>
  <c r="P547" i="1"/>
  <c r="O547" i="1"/>
  <c r="N547" i="1"/>
  <c r="V546" i="1"/>
  <c r="T546" i="1"/>
  <c r="Q546" i="1"/>
  <c r="P546" i="1"/>
  <c r="O546" i="1"/>
  <c r="N546" i="1"/>
  <c r="V545" i="1"/>
  <c r="T545" i="1"/>
  <c r="Q545" i="1"/>
  <c r="P545" i="1"/>
  <c r="O545" i="1"/>
  <c r="N545" i="1"/>
  <c r="V544" i="1"/>
  <c r="T544" i="1"/>
  <c r="Q544" i="1"/>
  <c r="P544" i="1"/>
  <c r="O544" i="1"/>
  <c r="N544" i="1"/>
  <c r="V543" i="1"/>
  <c r="T543" i="1"/>
  <c r="Q543" i="1"/>
  <c r="P543" i="1"/>
  <c r="O543" i="1"/>
  <c r="N543" i="1"/>
  <c r="V542" i="1"/>
  <c r="T542" i="1"/>
  <c r="Q542" i="1"/>
  <c r="P542" i="1"/>
  <c r="O542" i="1"/>
  <c r="N542" i="1"/>
  <c r="V541" i="1"/>
  <c r="T541" i="1"/>
  <c r="Q541" i="1"/>
  <c r="P541" i="1"/>
  <c r="O541" i="1"/>
  <c r="N541" i="1"/>
  <c r="V540" i="1"/>
  <c r="T540" i="1"/>
  <c r="Q540" i="1"/>
  <c r="P540" i="1"/>
  <c r="O540" i="1"/>
  <c r="N540" i="1"/>
  <c r="V539" i="1"/>
  <c r="T539" i="1"/>
  <c r="Q539" i="1"/>
  <c r="P539" i="1"/>
  <c r="O539" i="1"/>
  <c r="N539" i="1"/>
  <c r="V538" i="1"/>
  <c r="T538" i="1"/>
  <c r="Q538" i="1"/>
  <c r="P538" i="1"/>
  <c r="O538" i="1"/>
  <c r="N538" i="1"/>
  <c r="V537" i="1"/>
  <c r="T537" i="1"/>
  <c r="Q537" i="1"/>
  <c r="P537" i="1"/>
  <c r="O537" i="1"/>
  <c r="N537" i="1"/>
  <c r="V536" i="1"/>
  <c r="T536" i="1"/>
  <c r="Q536" i="1"/>
  <c r="P536" i="1"/>
  <c r="O536" i="1"/>
  <c r="N536" i="1"/>
  <c r="V535" i="1"/>
  <c r="T535" i="1"/>
  <c r="Q535" i="1"/>
  <c r="P535" i="1"/>
  <c r="O535" i="1"/>
  <c r="N535" i="1"/>
  <c r="V534" i="1"/>
  <c r="T534" i="1"/>
  <c r="Q534" i="1"/>
  <c r="P534" i="1"/>
  <c r="O534" i="1"/>
  <c r="N534" i="1"/>
  <c r="V533" i="1"/>
  <c r="T533" i="1"/>
  <c r="Q533" i="1"/>
  <c r="P533" i="1"/>
  <c r="O533" i="1"/>
  <c r="N533" i="1"/>
  <c r="V532" i="1"/>
  <c r="T532" i="1"/>
  <c r="Q532" i="1"/>
  <c r="P532" i="1"/>
  <c r="O532" i="1"/>
  <c r="N532" i="1"/>
  <c r="V531" i="1"/>
  <c r="T531" i="1"/>
  <c r="Q531" i="1"/>
  <c r="P531" i="1"/>
  <c r="O531" i="1"/>
  <c r="N531" i="1"/>
  <c r="V530" i="1"/>
  <c r="T530" i="1"/>
  <c r="Q530" i="1"/>
  <c r="P530" i="1"/>
  <c r="O530" i="1"/>
  <c r="N530" i="1"/>
  <c r="V529" i="1"/>
  <c r="T529" i="1"/>
  <c r="Q529" i="1"/>
  <c r="P529" i="1"/>
  <c r="O529" i="1"/>
  <c r="N529" i="1"/>
  <c r="V528" i="1"/>
  <c r="T528" i="1"/>
  <c r="Q528" i="1"/>
  <c r="P528" i="1"/>
  <c r="O528" i="1"/>
  <c r="N528" i="1"/>
  <c r="V527" i="1"/>
  <c r="T527" i="1"/>
  <c r="Q527" i="1"/>
  <c r="P527" i="1"/>
  <c r="O527" i="1"/>
  <c r="N527" i="1"/>
  <c r="V526" i="1"/>
  <c r="T526" i="1"/>
  <c r="Q526" i="1"/>
  <c r="P526" i="1"/>
  <c r="O526" i="1"/>
  <c r="N526" i="1"/>
  <c r="V525" i="1"/>
  <c r="T525" i="1"/>
  <c r="Q525" i="1"/>
  <c r="P525" i="1"/>
  <c r="O525" i="1"/>
  <c r="N525" i="1"/>
  <c r="V524" i="1"/>
  <c r="T524" i="1"/>
  <c r="Q524" i="1"/>
  <c r="P524" i="1"/>
  <c r="O524" i="1"/>
  <c r="N524" i="1"/>
  <c r="V523" i="1"/>
  <c r="T523" i="1"/>
  <c r="Q523" i="1"/>
  <c r="P523" i="1"/>
  <c r="O523" i="1"/>
  <c r="N523" i="1"/>
  <c r="V522" i="1"/>
  <c r="T522" i="1"/>
  <c r="Q522" i="1"/>
  <c r="P522" i="1"/>
  <c r="O522" i="1"/>
  <c r="N522" i="1"/>
  <c r="V521" i="1"/>
  <c r="T521" i="1"/>
  <c r="Q521" i="1"/>
  <c r="P521" i="1"/>
  <c r="O521" i="1"/>
  <c r="N521" i="1"/>
  <c r="V520" i="1"/>
  <c r="T520" i="1"/>
  <c r="Q520" i="1"/>
  <c r="P520" i="1"/>
  <c r="O520" i="1"/>
  <c r="N520" i="1"/>
  <c r="V519" i="1"/>
  <c r="T519" i="1"/>
  <c r="Q519" i="1"/>
  <c r="P519" i="1"/>
  <c r="O519" i="1"/>
  <c r="N519" i="1"/>
  <c r="V518" i="1"/>
  <c r="T518" i="1"/>
  <c r="Q518" i="1"/>
  <c r="P518" i="1"/>
  <c r="O518" i="1"/>
  <c r="N518" i="1"/>
  <c r="W517" i="1"/>
  <c r="V517" i="1"/>
  <c r="U517" i="1"/>
  <c r="T517" i="1"/>
  <c r="Q517" i="1"/>
  <c r="P517" i="1"/>
  <c r="O517" i="1"/>
  <c r="N517" i="1"/>
  <c r="W516" i="1"/>
  <c r="V516" i="1"/>
  <c r="U516" i="1"/>
  <c r="T516" i="1"/>
  <c r="P516" i="1"/>
  <c r="N516" i="1"/>
  <c r="W515" i="1"/>
  <c r="V515" i="1"/>
  <c r="U515" i="1"/>
  <c r="T515" i="1"/>
  <c r="Q515" i="1"/>
  <c r="P515" i="1"/>
  <c r="O515" i="1"/>
  <c r="N515" i="1"/>
  <c r="W514" i="1"/>
  <c r="V514" i="1"/>
  <c r="U514" i="1"/>
  <c r="T514" i="1"/>
  <c r="P514" i="1"/>
  <c r="N514" i="1"/>
  <c r="W513" i="1"/>
  <c r="V513" i="1"/>
  <c r="U513" i="1"/>
  <c r="T513" i="1"/>
  <c r="Q513" i="1"/>
  <c r="P513" i="1"/>
  <c r="O513" i="1"/>
  <c r="N513" i="1"/>
  <c r="W512" i="1"/>
  <c r="V512" i="1"/>
  <c r="U512" i="1"/>
  <c r="T512" i="1"/>
  <c r="Q512" i="1"/>
  <c r="P512" i="1"/>
  <c r="O512" i="1"/>
  <c r="N512" i="1"/>
  <c r="W511" i="1"/>
  <c r="V511" i="1"/>
  <c r="U511" i="1"/>
  <c r="T511" i="1"/>
  <c r="Q511" i="1"/>
  <c r="P511" i="1"/>
  <c r="O511" i="1"/>
  <c r="N511" i="1"/>
  <c r="W510" i="1"/>
  <c r="V510" i="1"/>
  <c r="U510" i="1"/>
  <c r="T510" i="1"/>
  <c r="Q510" i="1"/>
  <c r="P510" i="1"/>
  <c r="O510" i="1"/>
  <c r="N510" i="1"/>
  <c r="W509" i="1"/>
  <c r="V509" i="1"/>
  <c r="U509" i="1"/>
  <c r="T509" i="1"/>
  <c r="Q509" i="1"/>
  <c r="P509" i="1"/>
  <c r="O509" i="1"/>
  <c r="N509" i="1"/>
  <c r="W508" i="1"/>
  <c r="V508" i="1"/>
  <c r="U508" i="1"/>
  <c r="T508" i="1"/>
  <c r="Q508" i="1"/>
  <c r="P508" i="1"/>
  <c r="O508" i="1"/>
  <c r="N508" i="1"/>
  <c r="W507" i="1"/>
  <c r="V507" i="1"/>
  <c r="U507" i="1"/>
  <c r="T507" i="1"/>
  <c r="Q507" i="1"/>
  <c r="P507" i="1"/>
  <c r="O507" i="1"/>
  <c r="N507" i="1"/>
  <c r="W506" i="1"/>
  <c r="V506" i="1"/>
  <c r="U506" i="1"/>
  <c r="T506" i="1"/>
  <c r="Q506" i="1"/>
  <c r="P506" i="1"/>
  <c r="O506" i="1"/>
  <c r="N506" i="1"/>
  <c r="W505" i="1"/>
  <c r="V505" i="1"/>
  <c r="U505" i="1"/>
  <c r="T505" i="1"/>
  <c r="Q505" i="1"/>
  <c r="P505" i="1"/>
  <c r="O505" i="1"/>
  <c r="N505" i="1"/>
  <c r="W504" i="1"/>
  <c r="V504" i="1"/>
  <c r="U504" i="1"/>
  <c r="T504" i="1"/>
  <c r="Q504" i="1"/>
  <c r="P504" i="1"/>
  <c r="O504" i="1"/>
  <c r="N504" i="1"/>
  <c r="W503" i="1"/>
  <c r="V503" i="1"/>
  <c r="U503" i="1"/>
  <c r="T503" i="1"/>
  <c r="Q503" i="1"/>
  <c r="P503" i="1"/>
  <c r="O503" i="1"/>
  <c r="N503" i="1"/>
  <c r="W502" i="1"/>
  <c r="V502" i="1"/>
  <c r="U502" i="1"/>
  <c r="T502" i="1"/>
  <c r="Q502" i="1"/>
  <c r="P502" i="1"/>
  <c r="O502" i="1"/>
  <c r="N502" i="1"/>
  <c r="W501" i="1"/>
  <c r="V501" i="1"/>
  <c r="U501" i="1"/>
  <c r="T501" i="1"/>
  <c r="Q501" i="1"/>
  <c r="P501" i="1"/>
  <c r="O501" i="1"/>
  <c r="N501" i="1"/>
  <c r="W500" i="1"/>
  <c r="V500" i="1"/>
  <c r="U500" i="1"/>
  <c r="T500" i="1"/>
  <c r="Q500" i="1"/>
  <c r="P500" i="1"/>
  <c r="O500" i="1"/>
  <c r="N500" i="1"/>
  <c r="W499" i="1"/>
  <c r="V499" i="1"/>
  <c r="U499" i="1"/>
  <c r="T499" i="1"/>
  <c r="P499" i="1"/>
  <c r="N499" i="1"/>
  <c r="W498" i="1"/>
  <c r="V498" i="1"/>
  <c r="U498" i="1"/>
  <c r="T498" i="1"/>
  <c r="P498" i="1"/>
  <c r="N498" i="1"/>
  <c r="W497" i="1"/>
  <c r="V497" i="1"/>
  <c r="U497" i="1"/>
  <c r="T497" i="1"/>
  <c r="Q497" i="1"/>
  <c r="P497" i="1"/>
  <c r="O497" i="1"/>
  <c r="N497" i="1"/>
  <c r="W496" i="1"/>
  <c r="V496" i="1"/>
  <c r="U496" i="1"/>
  <c r="T496" i="1"/>
  <c r="Q496" i="1"/>
  <c r="P496" i="1"/>
  <c r="O496" i="1"/>
  <c r="N496" i="1"/>
  <c r="W495" i="1"/>
  <c r="V495" i="1"/>
  <c r="U495" i="1"/>
  <c r="T495" i="1"/>
  <c r="Q495" i="1"/>
  <c r="P495" i="1"/>
  <c r="O495" i="1"/>
  <c r="N495" i="1"/>
  <c r="W494" i="1"/>
  <c r="V494" i="1"/>
  <c r="U494" i="1"/>
  <c r="T494" i="1"/>
  <c r="P494" i="1"/>
  <c r="N494" i="1"/>
  <c r="W493" i="1"/>
  <c r="V493" i="1"/>
  <c r="U493" i="1"/>
  <c r="T493" i="1"/>
  <c r="Q493" i="1"/>
  <c r="P493" i="1"/>
  <c r="O493" i="1"/>
  <c r="N493" i="1"/>
  <c r="W492" i="1"/>
  <c r="V492" i="1"/>
  <c r="U492" i="1"/>
  <c r="T492" i="1"/>
  <c r="Q492" i="1"/>
  <c r="P492" i="1"/>
  <c r="O492" i="1"/>
  <c r="N492" i="1"/>
  <c r="W491" i="1"/>
  <c r="V491" i="1"/>
  <c r="U491" i="1"/>
  <c r="T491" i="1"/>
  <c r="Q491" i="1"/>
  <c r="P491" i="1"/>
  <c r="O491" i="1"/>
  <c r="N491" i="1"/>
  <c r="W490" i="1"/>
  <c r="V490" i="1"/>
  <c r="U490" i="1"/>
  <c r="T490" i="1"/>
  <c r="Q490" i="1"/>
  <c r="P490" i="1"/>
  <c r="O490" i="1"/>
  <c r="N490" i="1"/>
  <c r="W489" i="1"/>
  <c r="V489" i="1"/>
  <c r="U489" i="1"/>
  <c r="T489" i="1"/>
  <c r="Q489" i="1"/>
  <c r="P489" i="1"/>
  <c r="O489" i="1"/>
  <c r="N489" i="1"/>
  <c r="W488" i="1"/>
  <c r="V488" i="1"/>
  <c r="U488" i="1"/>
  <c r="T488" i="1"/>
  <c r="Q488" i="1"/>
  <c r="P488" i="1"/>
  <c r="O488" i="1"/>
  <c r="N488" i="1"/>
  <c r="W487" i="1"/>
  <c r="V487" i="1"/>
  <c r="U487" i="1"/>
  <c r="T487" i="1"/>
  <c r="Q487" i="1"/>
  <c r="P487" i="1"/>
  <c r="O487" i="1"/>
  <c r="N487" i="1"/>
  <c r="W486" i="1"/>
  <c r="V486" i="1"/>
  <c r="U486" i="1"/>
  <c r="T486" i="1"/>
  <c r="Q486" i="1"/>
  <c r="P486" i="1"/>
  <c r="O486" i="1"/>
  <c r="N486" i="1"/>
  <c r="W485" i="1"/>
  <c r="V485" i="1"/>
  <c r="U485" i="1"/>
  <c r="T485" i="1"/>
  <c r="Q485" i="1"/>
  <c r="P485" i="1"/>
  <c r="O485" i="1"/>
  <c r="N485" i="1"/>
  <c r="W484" i="1"/>
  <c r="V484" i="1"/>
  <c r="U484" i="1"/>
  <c r="T484" i="1"/>
  <c r="Q484" i="1"/>
  <c r="P484" i="1"/>
  <c r="O484" i="1"/>
  <c r="N484" i="1"/>
  <c r="W483" i="1"/>
  <c r="V483" i="1"/>
  <c r="U483" i="1"/>
  <c r="T483" i="1"/>
  <c r="Q483" i="1"/>
  <c r="P483" i="1"/>
  <c r="O483" i="1"/>
  <c r="N483" i="1"/>
  <c r="W482" i="1"/>
  <c r="V482" i="1"/>
  <c r="U482" i="1"/>
  <c r="T482" i="1"/>
  <c r="Q482" i="1"/>
  <c r="P482" i="1"/>
  <c r="O482" i="1"/>
  <c r="N482" i="1"/>
  <c r="W481" i="1"/>
  <c r="V481" i="1"/>
  <c r="U481" i="1"/>
  <c r="T481" i="1"/>
  <c r="Q481" i="1"/>
  <c r="P481" i="1"/>
  <c r="O481" i="1"/>
  <c r="N481" i="1"/>
  <c r="W480" i="1"/>
  <c r="V480" i="1"/>
  <c r="U480" i="1"/>
  <c r="T480" i="1"/>
  <c r="Q480" i="1"/>
  <c r="P480" i="1"/>
  <c r="O480" i="1"/>
  <c r="N480" i="1"/>
  <c r="W479" i="1"/>
  <c r="V479" i="1"/>
  <c r="U479" i="1"/>
  <c r="T479" i="1"/>
  <c r="P479" i="1"/>
  <c r="N479" i="1"/>
  <c r="W478" i="1"/>
  <c r="V478" i="1"/>
  <c r="U478" i="1"/>
  <c r="T478" i="1"/>
  <c r="P478" i="1"/>
  <c r="N478" i="1"/>
  <c r="W477" i="1"/>
  <c r="V477" i="1"/>
  <c r="U477" i="1"/>
  <c r="T477" i="1"/>
  <c r="Q477" i="1"/>
  <c r="P477" i="1"/>
  <c r="O477" i="1"/>
  <c r="N477" i="1"/>
  <c r="W476" i="1"/>
  <c r="V476" i="1"/>
  <c r="U476" i="1"/>
  <c r="T476" i="1"/>
  <c r="Q476" i="1"/>
  <c r="P476" i="1"/>
  <c r="O476" i="1"/>
  <c r="N476" i="1"/>
  <c r="W475" i="1"/>
  <c r="V475" i="1"/>
  <c r="U475" i="1"/>
  <c r="T475" i="1"/>
  <c r="P475" i="1"/>
  <c r="N475" i="1"/>
  <c r="W474" i="1"/>
  <c r="V474" i="1"/>
  <c r="U474" i="1"/>
  <c r="T474" i="1"/>
  <c r="Q474" i="1"/>
  <c r="P474" i="1"/>
  <c r="O474" i="1"/>
  <c r="N474" i="1"/>
  <c r="W473" i="1"/>
  <c r="V473" i="1"/>
  <c r="U473" i="1"/>
  <c r="T473" i="1"/>
  <c r="Q473" i="1"/>
  <c r="P473" i="1"/>
  <c r="O473" i="1"/>
  <c r="N473" i="1"/>
  <c r="W472" i="1"/>
  <c r="V472" i="1"/>
  <c r="U472" i="1"/>
  <c r="T472" i="1"/>
  <c r="Q472" i="1"/>
  <c r="P472" i="1"/>
  <c r="O472" i="1"/>
  <c r="N472" i="1"/>
  <c r="W471" i="1"/>
  <c r="V471" i="1"/>
  <c r="U471" i="1"/>
  <c r="T471" i="1"/>
  <c r="Q471" i="1"/>
  <c r="P471" i="1"/>
  <c r="O471" i="1"/>
  <c r="N471" i="1"/>
  <c r="W470" i="1"/>
  <c r="V470" i="1"/>
  <c r="U470" i="1"/>
  <c r="T470" i="1"/>
  <c r="Q470" i="1"/>
  <c r="P470" i="1"/>
  <c r="O470" i="1"/>
  <c r="N470" i="1"/>
  <c r="W469" i="1"/>
  <c r="V469" i="1"/>
  <c r="U469" i="1"/>
  <c r="T469" i="1"/>
  <c r="Q469" i="1"/>
  <c r="P469" i="1"/>
  <c r="O469" i="1"/>
  <c r="N469" i="1"/>
  <c r="W468" i="1"/>
  <c r="V468" i="1"/>
  <c r="U468" i="1"/>
  <c r="T468" i="1"/>
  <c r="Q468" i="1"/>
  <c r="P468" i="1"/>
  <c r="O468" i="1"/>
  <c r="N468" i="1"/>
  <c r="W467" i="1"/>
  <c r="V467" i="1"/>
  <c r="U467" i="1"/>
  <c r="T467" i="1"/>
  <c r="Q467" i="1"/>
  <c r="P467" i="1"/>
  <c r="O467" i="1"/>
  <c r="N467" i="1"/>
  <c r="W466" i="1"/>
  <c r="V466" i="1"/>
  <c r="U466" i="1"/>
  <c r="T466" i="1"/>
  <c r="P466" i="1"/>
  <c r="N466" i="1"/>
  <c r="W465" i="1"/>
  <c r="V465" i="1"/>
  <c r="U465" i="1"/>
  <c r="T465" i="1"/>
  <c r="Q465" i="1"/>
  <c r="P465" i="1"/>
  <c r="O465" i="1"/>
  <c r="N465" i="1"/>
  <c r="W464" i="1"/>
  <c r="V464" i="1"/>
  <c r="U464" i="1"/>
  <c r="T464" i="1"/>
  <c r="Q464" i="1"/>
  <c r="P464" i="1"/>
  <c r="O464" i="1"/>
  <c r="N464" i="1"/>
  <c r="W463" i="1"/>
  <c r="V463" i="1"/>
  <c r="U463" i="1"/>
  <c r="T463" i="1"/>
  <c r="Q463" i="1"/>
  <c r="P463" i="1"/>
  <c r="O463" i="1"/>
  <c r="N463" i="1"/>
  <c r="W462" i="1"/>
  <c r="V462" i="1"/>
  <c r="U462" i="1"/>
  <c r="T462" i="1"/>
  <c r="Q462" i="1"/>
  <c r="P462" i="1"/>
  <c r="O462" i="1"/>
  <c r="N462" i="1"/>
  <c r="W461" i="1"/>
  <c r="V461" i="1"/>
  <c r="U461" i="1"/>
  <c r="T461" i="1"/>
  <c r="Q461" i="1"/>
  <c r="P461" i="1"/>
  <c r="O461" i="1"/>
  <c r="N461" i="1"/>
  <c r="W460" i="1"/>
  <c r="V460" i="1"/>
  <c r="U460" i="1"/>
  <c r="T460" i="1"/>
  <c r="Q460" i="1"/>
  <c r="P460" i="1"/>
  <c r="O460" i="1"/>
  <c r="N460" i="1"/>
  <c r="W459" i="1"/>
  <c r="V459" i="1"/>
  <c r="U459" i="1"/>
  <c r="T459" i="1"/>
  <c r="Q459" i="1"/>
  <c r="P459" i="1"/>
  <c r="O459" i="1"/>
  <c r="N459" i="1"/>
  <c r="W458" i="1"/>
  <c r="V458" i="1"/>
  <c r="U458" i="1"/>
  <c r="T458" i="1"/>
  <c r="Q458" i="1"/>
  <c r="P458" i="1"/>
  <c r="O458" i="1"/>
  <c r="N458" i="1"/>
  <c r="W457" i="1"/>
  <c r="V457" i="1"/>
  <c r="U457" i="1"/>
  <c r="T457" i="1"/>
  <c r="Q457" i="1"/>
  <c r="P457" i="1"/>
  <c r="O457" i="1"/>
  <c r="N457" i="1"/>
  <c r="W456" i="1"/>
  <c r="V456" i="1"/>
  <c r="U456" i="1"/>
  <c r="T456" i="1"/>
  <c r="Q456" i="1"/>
  <c r="P456" i="1"/>
  <c r="O456" i="1"/>
  <c r="N456" i="1"/>
  <c r="W455" i="1"/>
  <c r="V455" i="1"/>
  <c r="U455" i="1"/>
  <c r="T455" i="1"/>
  <c r="Q455" i="1"/>
  <c r="P455" i="1"/>
  <c r="O455" i="1"/>
  <c r="N455" i="1"/>
  <c r="W454" i="1"/>
  <c r="V454" i="1"/>
  <c r="U454" i="1"/>
  <c r="T454" i="1"/>
  <c r="Q454" i="1"/>
  <c r="P454" i="1"/>
  <c r="O454" i="1"/>
  <c r="N454" i="1"/>
  <c r="W453" i="1"/>
  <c r="V453" i="1"/>
  <c r="U453" i="1"/>
  <c r="T453" i="1"/>
  <c r="Q453" i="1"/>
  <c r="P453" i="1"/>
  <c r="O453" i="1"/>
  <c r="N453" i="1"/>
  <c r="W452" i="1"/>
  <c r="V452" i="1"/>
  <c r="U452" i="1"/>
  <c r="T452" i="1"/>
  <c r="Q452" i="1"/>
  <c r="P452" i="1"/>
  <c r="O452" i="1"/>
  <c r="N452" i="1"/>
  <c r="W451" i="1"/>
  <c r="V451" i="1"/>
  <c r="U451" i="1"/>
  <c r="T451" i="1"/>
  <c r="Q451" i="1"/>
  <c r="P451" i="1"/>
  <c r="O451" i="1"/>
  <c r="N451" i="1"/>
  <c r="W450" i="1"/>
  <c r="V450" i="1"/>
  <c r="U450" i="1"/>
  <c r="T450" i="1"/>
  <c r="Q450" i="1"/>
  <c r="P450" i="1"/>
  <c r="O450" i="1"/>
  <c r="N450" i="1"/>
  <c r="W449" i="1"/>
  <c r="V449" i="1"/>
  <c r="U449" i="1"/>
  <c r="T449" i="1"/>
  <c r="Q449" i="1"/>
  <c r="P449" i="1"/>
  <c r="O449" i="1"/>
  <c r="N449" i="1"/>
  <c r="W448" i="1"/>
  <c r="V448" i="1"/>
  <c r="U448" i="1"/>
  <c r="T448" i="1"/>
  <c r="Q448" i="1"/>
  <c r="P448" i="1"/>
  <c r="O448" i="1"/>
  <c r="N448" i="1"/>
  <c r="W447" i="1"/>
  <c r="V447" i="1"/>
  <c r="U447" i="1"/>
  <c r="T447" i="1"/>
  <c r="Q447" i="1"/>
  <c r="P447" i="1"/>
  <c r="O447" i="1"/>
  <c r="N447" i="1"/>
  <c r="W446" i="1"/>
  <c r="V446" i="1"/>
  <c r="U446" i="1"/>
  <c r="T446" i="1"/>
  <c r="Q446" i="1"/>
  <c r="P446" i="1"/>
  <c r="O446" i="1"/>
  <c r="N446" i="1"/>
  <c r="W445" i="1"/>
  <c r="V445" i="1"/>
  <c r="U445" i="1"/>
  <c r="T445" i="1"/>
  <c r="Q445" i="1"/>
  <c r="P445" i="1"/>
  <c r="O445" i="1"/>
  <c r="N445" i="1"/>
  <c r="W444" i="1"/>
  <c r="V444" i="1"/>
  <c r="U444" i="1"/>
  <c r="T444" i="1"/>
  <c r="Q444" i="1"/>
  <c r="P444" i="1"/>
  <c r="O444" i="1"/>
  <c r="N444" i="1"/>
  <c r="W443" i="1"/>
  <c r="V443" i="1"/>
  <c r="U443" i="1"/>
  <c r="T443" i="1"/>
  <c r="Q443" i="1"/>
  <c r="P443" i="1"/>
  <c r="O443" i="1"/>
  <c r="N443" i="1"/>
  <c r="W442" i="1"/>
  <c r="V442" i="1"/>
  <c r="U442" i="1"/>
  <c r="T442" i="1"/>
  <c r="Q442" i="1"/>
  <c r="P442" i="1"/>
  <c r="O442" i="1"/>
  <c r="N442" i="1"/>
  <c r="W441" i="1"/>
  <c r="V441" i="1"/>
  <c r="U441" i="1"/>
  <c r="T441" i="1"/>
  <c r="Q441" i="1"/>
  <c r="P441" i="1"/>
  <c r="O441" i="1"/>
  <c r="N441" i="1"/>
  <c r="W440" i="1"/>
  <c r="V440" i="1"/>
  <c r="U440" i="1"/>
  <c r="T440" i="1"/>
  <c r="Q440" i="1"/>
  <c r="P440" i="1"/>
  <c r="O440" i="1"/>
  <c r="N440" i="1"/>
  <c r="W439" i="1"/>
  <c r="V439" i="1"/>
  <c r="U439" i="1"/>
  <c r="T439" i="1"/>
  <c r="Q439" i="1"/>
  <c r="P439" i="1"/>
  <c r="O439" i="1"/>
  <c r="N439" i="1"/>
  <c r="W438" i="1"/>
  <c r="V438" i="1"/>
  <c r="U438" i="1"/>
  <c r="T438" i="1"/>
  <c r="Q438" i="1"/>
  <c r="P438" i="1"/>
  <c r="O438" i="1"/>
  <c r="N438" i="1"/>
  <c r="W437" i="1"/>
  <c r="V437" i="1"/>
  <c r="U437" i="1"/>
  <c r="T437" i="1"/>
  <c r="Q437" i="1"/>
  <c r="P437" i="1"/>
  <c r="O437" i="1"/>
  <c r="N437" i="1"/>
  <c r="W436" i="1"/>
  <c r="V436" i="1"/>
  <c r="U436" i="1"/>
  <c r="T436" i="1"/>
  <c r="Q436" i="1"/>
  <c r="P436" i="1"/>
  <c r="O436" i="1"/>
  <c r="N436" i="1"/>
  <c r="W435" i="1"/>
  <c r="V435" i="1"/>
  <c r="U435" i="1"/>
  <c r="T435" i="1"/>
  <c r="Q435" i="1"/>
  <c r="P435" i="1"/>
  <c r="O435" i="1"/>
  <c r="N435" i="1"/>
  <c r="W434" i="1"/>
  <c r="V434" i="1"/>
  <c r="U434" i="1"/>
  <c r="T434" i="1"/>
  <c r="Q434" i="1"/>
  <c r="P434" i="1"/>
  <c r="O434" i="1"/>
  <c r="N434" i="1"/>
  <c r="W433" i="1"/>
  <c r="V433" i="1"/>
  <c r="U433" i="1"/>
  <c r="T433" i="1"/>
  <c r="Q433" i="1"/>
  <c r="P433" i="1"/>
  <c r="O433" i="1"/>
  <c r="N433" i="1"/>
  <c r="W432" i="1"/>
  <c r="V432" i="1"/>
  <c r="U432" i="1"/>
  <c r="T432" i="1"/>
  <c r="P432" i="1"/>
  <c r="N432" i="1"/>
  <c r="W431" i="1"/>
  <c r="V431" i="1"/>
  <c r="U431" i="1"/>
  <c r="T431" i="1"/>
  <c r="Q431" i="1"/>
  <c r="P431" i="1"/>
  <c r="O431" i="1"/>
  <c r="N431" i="1"/>
  <c r="W430" i="1"/>
  <c r="V430" i="1"/>
  <c r="U430" i="1"/>
  <c r="T430" i="1"/>
  <c r="P430" i="1"/>
  <c r="N430" i="1"/>
  <c r="W429" i="1"/>
  <c r="V429" i="1"/>
  <c r="U429" i="1"/>
  <c r="T429" i="1"/>
  <c r="Q429" i="1"/>
  <c r="P429" i="1"/>
  <c r="O429" i="1"/>
  <c r="N429" i="1"/>
  <c r="W428" i="1"/>
  <c r="V428" i="1"/>
  <c r="U428" i="1"/>
  <c r="T428" i="1"/>
  <c r="Q428" i="1"/>
  <c r="P428" i="1"/>
  <c r="O428" i="1"/>
  <c r="N428" i="1"/>
  <c r="W427" i="1"/>
  <c r="V427" i="1"/>
  <c r="U427" i="1"/>
  <c r="T427" i="1"/>
  <c r="P427" i="1"/>
  <c r="N427" i="1"/>
  <c r="W426" i="1"/>
  <c r="V426" i="1"/>
  <c r="U426" i="1"/>
  <c r="T426" i="1"/>
  <c r="P426" i="1"/>
  <c r="N426" i="1"/>
  <c r="W425" i="1"/>
  <c r="V425" i="1"/>
  <c r="U425" i="1"/>
  <c r="T425" i="1"/>
  <c r="Q425" i="1"/>
  <c r="P425" i="1"/>
  <c r="O425" i="1"/>
  <c r="N425" i="1"/>
  <c r="W424" i="1"/>
  <c r="V424" i="1"/>
  <c r="U424" i="1"/>
  <c r="T424" i="1"/>
  <c r="Q424" i="1"/>
  <c r="P424" i="1"/>
  <c r="O424" i="1"/>
  <c r="N424" i="1"/>
  <c r="W423" i="1"/>
  <c r="V423" i="1"/>
  <c r="U423" i="1"/>
  <c r="T423" i="1"/>
  <c r="Q423" i="1"/>
  <c r="P423" i="1"/>
  <c r="O423" i="1"/>
  <c r="N423" i="1"/>
  <c r="W422" i="1"/>
  <c r="V422" i="1"/>
  <c r="U422" i="1"/>
  <c r="T422" i="1"/>
  <c r="Q422" i="1"/>
  <c r="P422" i="1"/>
  <c r="O422" i="1"/>
  <c r="N422" i="1"/>
  <c r="W421" i="1"/>
  <c r="V421" i="1"/>
  <c r="U421" i="1"/>
  <c r="T421" i="1"/>
  <c r="P421" i="1"/>
  <c r="N421" i="1"/>
  <c r="W420" i="1"/>
  <c r="V420" i="1"/>
  <c r="U420" i="1"/>
  <c r="T420" i="1"/>
  <c r="Q420" i="1"/>
  <c r="P420" i="1"/>
  <c r="O420" i="1"/>
  <c r="N420" i="1"/>
  <c r="W419" i="1"/>
  <c r="V419" i="1"/>
  <c r="U419" i="1"/>
  <c r="T419" i="1"/>
  <c r="Q419" i="1"/>
  <c r="P419" i="1"/>
  <c r="O419" i="1"/>
  <c r="N419" i="1"/>
  <c r="W418" i="1"/>
  <c r="V418" i="1"/>
  <c r="U418" i="1"/>
  <c r="T418" i="1"/>
  <c r="Q418" i="1"/>
  <c r="P418" i="1"/>
  <c r="O418" i="1"/>
  <c r="N418" i="1"/>
  <c r="W417" i="1"/>
  <c r="V417" i="1"/>
  <c r="U417" i="1"/>
  <c r="T417" i="1"/>
  <c r="Q417" i="1"/>
  <c r="P417" i="1"/>
  <c r="O417" i="1"/>
  <c r="N417" i="1"/>
  <c r="W416" i="1"/>
  <c r="V416" i="1"/>
  <c r="U416" i="1"/>
  <c r="T416" i="1"/>
  <c r="Q416" i="1"/>
  <c r="P416" i="1"/>
  <c r="O416" i="1"/>
  <c r="N416" i="1"/>
  <c r="W415" i="1"/>
  <c r="V415" i="1"/>
  <c r="U415" i="1"/>
  <c r="T415" i="1"/>
  <c r="Q415" i="1"/>
  <c r="P415" i="1"/>
  <c r="O415" i="1"/>
  <c r="N415" i="1"/>
  <c r="W414" i="1"/>
  <c r="V414" i="1"/>
  <c r="U414" i="1"/>
  <c r="T414" i="1"/>
  <c r="Q414" i="1"/>
  <c r="P414" i="1"/>
  <c r="O414" i="1"/>
  <c r="N414" i="1"/>
  <c r="W413" i="1"/>
  <c r="V413" i="1"/>
  <c r="U413" i="1"/>
  <c r="T413" i="1"/>
  <c r="Q413" i="1"/>
  <c r="P413" i="1"/>
  <c r="O413" i="1"/>
  <c r="N413" i="1"/>
  <c r="W412" i="1"/>
  <c r="V412" i="1"/>
  <c r="U412" i="1"/>
  <c r="T412" i="1"/>
  <c r="Q412" i="1"/>
  <c r="P412" i="1"/>
  <c r="O412" i="1"/>
  <c r="N412" i="1"/>
  <c r="W411" i="1"/>
  <c r="V411" i="1"/>
  <c r="U411" i="1"/>
  <c r="T411" i="1"/>
  <c r="Q411" i="1"/>
  <c r="P411" i="1"/>
  <c r="O411" i="1"/>
  <c r="N411" i="1"/>
  <c r="W410" i="1"/>
  <c r="V410" i="1"/>
  <c r="U410" i="1"/>
  <c r="T410" i="1"/>
  <c r="Q410" i="1"/>
  <c r="P410" i="1"/>
  <c r="O410" i="1"/>
  <c r="N410" i="1"/>
  <c r="W409" i="1"/>
  <c r="V409" i="1"/>
  <c r="U409" i="1"/>
  <c r="T409" i="1"/>
  <c r="Q409" i="1"/>
  <c r="P409" i="1"/>
  <c r="O409" i="1"/>
  <c r="N409" i="1"/>
  <c r="W408" i="1"/>
  <c r="V408" i="1"/>
  <c r="U408" i="1"/>
  <c r="T408" i="1"/>
  <c r="Q408" i="1"/>
  <c r="P408" i="1"/>
  <c r="O408" i="1"/>
  <c r="N408" i="1"/>
  <c r="W407" i="1"/>
  <c r="V407" i="1"/>
  <c r="U407" i="1"/>
  <c r="T407" i="1"/>
  <c r="Q407" i="1"/>
  <c r="P407" i="1"/>
  <c r="O407" i="1"/>
  <c r="N407" i="1"/>
  <c r="W406" i="1"/>
  <c r="V406" i="1"/>
  <c r="U406" i="1"/>
  <c r="T406" i="1"/>
  <c r="Q406" i="1"/>
  <c r="P406" i="1"/>
  <c r="O406" i="1"/>
  <c r="N406" i="1"/>
  <c r="W405" i="1"/>
  <c r="V405" i="1"/>
  <c r="U405" i="1"/>
  <c r="T405" i="1"/>
  <c r="Q405" i="1"/>
  <c r="P405" i="1"/>
  <c r="O405" i="1"/>
  <c r="N405" i="1"/>
  <c r="W404" i="1"/>
  <c r="V404" i="1"/>
  <c r="U404" i="1"/>
  <c r="T404" i="1"/>
  <c r="Q404" i="1"/>
  <c r="P404" i="1"/>
  <c r="O404" i="1"/>
  <c r="N404" i="1"/>
  <c r="W403" i="1"/>
  <c r="V403" i="1"/>
  <c r="U403" i="1"/>
  <c r="T403" i="1"/>
  <c r="Q403" i="1"/>
  <c r="P403" i="1"/>
  <c r="O403" i="1"/>
  <c r="N403" i="1"/>
  <c r="W402" i="1"/>
  <c r="V402" i="1"/>
  <c r="U402" i="1"/>
  <c r="T402" i="1"/>
  <c r="Q402" i="1"/>
  <c r="P402" i="1"/>
  <c r="O402" i="1"/>
  <c r="N402" i="1"/>
  <c r="W401" i="1"/>
  <c r="V401" i="1"/>
  <c r="U401" i="1"/>
  <c r="T401" i="1"/>
  <c r="Q401" i="1"/>
  <c r="P401" i="1"/>
  <c r="O401" i="1"/>
  <c r="N401" i="1"/>
  <c r="W400" i="1"/>
  <c r="V400" i="1"/>
  <c r="U400" i="1"/>
  <c r="T400" i="1"/>
  <c r="Q400" i="1"/>
  <c r="P400" i="1"/>
  <c r="O400" i="1"/>
  <c r="N400" i="1"/>
  <c r="W399" i="1"/>
  <c r="V399" i="1"/>
  <c r="U399" i="1"/>
  <c r="T399" i="1"/>
  <c r="Q399" i="1"/>
  <c r="P399" i="1"/>
  <c r="O399" i="1"/>
  <c r="N399" i="1"/>
  <c r="W398" i="1"/>
  <c r="V398" i="1"/>
  <c r="U398" i="1"/>
  <c r="T398" i="1"/>
  <c r="Q398" i="1"/>
  <c r="P398" i="1"/>
  <c r="O398" i="1"/>
  <c r="N398" i="1"/>
  <c r="W397" i="1"/>
  <c r="V397" i="1"/>
  <c r="U397" i="1"/>
  <c r="T397" i="1"/>
  <c r="Q397" i="1"/>
  <c r="P397" i="1"/>
  <c r="O397" i="1"/>
  <c r="N397" i="1"/>
  <c r="W396" i="1"/>
  <c r="V396" i="1"/>
  <c r="U396" i="1"/>
  <c r="T396" i="1"/>
  <c r="Q396" i="1"/>
  <c r="P396" i="1"/>
  <c r="O396" i="1"/>
  <c r="N396" i="1"/>
  <c r="W395" i="1"/>
  <c r="V395" i="1"/>
  <c r="U395" i="1"/>
  <c r="T395" i="1"/>
  <c r="Q395" i="1"/>
  <c r="P395" i="1"/>
  <c r="O395" i="1"/>
  <c r="N395" i="1"/>
  <c r="W394" i="1"/>
  <c r="V394" i="1"/>
  <c r="U394" i="1"/>
  <c r="T394" i="1"/>
  <c r="Q394" i="1"/>
  <c r="P394" i="1"/>
  <c r="O394" i="1"/>
  <c r="N394" i="1"/>
  <c r="W393" i="1"/>
  <c r="V393" i="1"/>
  <c r="U393" i="1"/>
  <c r="T393" i="1"/>
  <c r="Q393" i="1"/>
  <c r="P393" i="1"/>
  <c r="O393" i="1"/>
  <c r="N393" i="1"/>
  <c r="W392" i="1"/>
  <c r="V392" i="1"/>
  <c r="U392" i="1"/>
  <c r="T392" i="1"/>
  <c r="Q392" i="1"/>
  <c r="P392" i="1"/>
  <c r="O392" i="1"/>
  <c r="N392" i="1"/>
  <c r="W391" i="1"/>
  <c r="V391" i="1"/>
  <c r="U391" i="1"/>
  <c r="T391" i="1"/>
  <c r="Q391" i="1"/>
  <c r="P391" i="1"/>
  <c r="O391" i="1"/>
  <c r="N391" i="1"/>
  <c r="W390" i="1"/>
  <c r="V390" i="1"/>
  <c r="U390" i="1"/>
  <c r="T390" i="1"/>
  <c r="Q390" i="1"/>
  <c r="P390" i="1"/>
  <c r="O390" i="1"/>
  <c r="N390" i="1"/>
  <c r="W389" i="1"/>
  <c r="V389" i="1"/>
  <c r="U389" i="1"/>
  <c r="T389" i="1"/>
  <c r="Q389" i="1"/>
  <c r="P389" i="1"/>
  <c r="O389" i="1"/>
  <c r="N389" i="1"/>
  <c r="W388" i="1"/>
  <c r="V388" i="1"/>
  <c r="U388" i="1"/>
  <c r="T388" i="1"/>
  <c r="Q388" i="1"/>
  <c r="P388" i="1"/>
  <c r="O388" i="1"/>
  <c r="N388" i="1"/>
  <c r="W387" i="1"/>
  <c r="V387" i="1"/>
  <c r="U387" i="1"/>
  <c r="T387" i="1"/>
  <c r="Q387" i="1"/>
  <c r="P387" i="1"/>
  <c r="O387" i="1"/>
  <c r="N387" i="1"/>
  <c r="W386" i="1"/>
  <c r="V386" i="1"/>
  <c r="U386" i="1"/>
  <c r="T386" i="1"/>
  <c r="Q386" i="1"/>
  <c r="P386" i="1"/>
  <c r="O386" i="1"/>
  <c r="N386" i="1"/>
  <c r="W385" i="1"/>
  <c r="V385" i="1"/>
  <c r="U385" i="1"/>
  <c r="T385" i="1"/>
  <c r="Q385" i="1"/>
  <c r="P385" i="1"/>
  <c r="O385" i="1"/>
  <c r="N385" i="1"/>
  <c r="W384" i="1"/>
  <c r="V384" i="1"/>
  <c r="U384" i="1"/>
  <c r="T384" i="1"/>
  <c r="Q384" i="1"/>
  <c r="P384" i="1"/>
  <c r="O384" i="1"/>
  <c r="N384" i="1"/>
  <c r="W383" i="1"/>
  <c r="V383" i="1"/>
  <c r="U383" i="1"/>
  <c r="T383" i="1"/>
  <c r="P383" i="1"/>
  <c r="N383" i="1"/>
  <c r="W382" i="1"/>
  <c r="V382" i="1"/>
  <c r="U382" i="1"/>
  <c r="T382" i="1"/>
  <c r="Q382" i="1"/>
  <c r="P382" i="1"/>
  <c r="O382" i="1"/>
  <c r="N382" i="1"/>
  <c r="W381" i="1"/>
  <c r="V381" i="1"/>
  <c r="U381" i="1"/>
  <c r="T381" i="1"/>
  <c r="Q381" i="1"/>
  <c r="P381" i="1"/>
  <c r="O381" i="1"/>
  <c r="N381" i="1"/>
  <c r="W380" i="1"/>
  <c r="V380" i="1"/>
  <c r="U380" i="1"/>
  <c r="T380" i="1"/>
  <c r="Q380" i="1"/>
  <c r="P380" i="1"/>
  <c r="O380" i="1"/>
  <c r="N380" i="1"/>
  <c r="W379" i="1"/>
  <c r="V379" i="1"/>
  <c r="U379" i="1"/>
  <c r="T379" i="1"/>
  <c r="Q379" i="1"/>
  <c r="P379" i="1"/>
  <c r="O379" i="1"/>
  <c r="N379" i="1"/>
  <c r="W378" i="1"/>
  <c r="V378" i="1"/>
  <c r="U378" i="1"/>
  <c r="T378" i="1"/>
  <c r="Q378" i="1"/>
  <c r="P378" i="1"/>
  <c r="O378" i="1"/>
  <c r="N378" i="1"/>
  <c r="W377" i="1"/>
  <c r="V377" i="1"/>
  <c r="U377" i="1"/>
  <c r="T377" i="1"/>
  <c r="Q377" i="1"/>
  <c r="P377" i="1"/>
  <c r="O377" i="1"/>
  <c r="N377" i="1"/>
  <c r="W376" i="1"/>
  <c r="V376" i="1"/>
  <c r="U376" i="1"/>
  <c r="T376" i="1"/>
  <c r="Q376" i="1"/>
  <c r="P376" i="1"/>
  <c r="O376" i="1"/>
  <c r="N376" i="1"/>
  <c r="W375" i="1"/>
  <c r="V375" i="1"/>
  <c r="U375" i="1"/>
  <c r="T375" i="1"/>
  <c r="Q375" i="1"/>
  <c r="P375" i="1"/>
  <c r="O375" i="1"/>
  <c r="N375" i="1"/>
  <c r="W374" i="1"/>
  <c r="V374" i="1"/>
  <c r="U374" i="1"/>
  <c r="T374" i="1"/>
  <c r="Q374" i="1"/>
  <c r="P374" i="1"/>
  <c r="O374" i="1"/>
  <c r="N374" i="1"/>
  <c r="W373" i="1"/>
  <c r="V373" i="1"/>
  <c r="U373" i="1"/>
  <c r="T373" i="1"/>
  <c r="Q373" i="1"/>
  <c r="P373" i="1"/>
  <c r="O373" i="1"/>
  <c r="N373" i="1"/>
  <c r="W372" i="1"/>
  <c r="V372" i="1"/>
  <c r="U372" i="1"/>
  <c r="T372" i="1"/>
  <c r="Q372" i="1"/>
  <c r="P372" i="1"/>
  <c r="O372" i="1"/>
  <c r="N372" i="1"/>
  <c r="W371" i="1"/>
  <c r="V371" i="1"/>
  <c r="U371" i="1"/>
  <c r="T371" i="1"/>
  <c r="Q371" i="1"/>
  <c r="P371" i="1"/>
  <c r="O371" i="1"/>
  <c r="N371" i="1"/>
  <c r="W370" i="1"/>
  <c r="V370" i="1"/>
  <c r="U370" i="1"/>
  <c r="T370" i="1"/>
  <c r="Q370" i="1"/>
  <c r="P370" i="1"/>
  <c r="O370" i="1"/>
  <c r="N370" i="1"/>
  <c r="W369" i="1"/>
  <c r="V369" i="1"/>
  <c r="U369" i="1"/>
  <c r="T369" i="1"/>
  <c r="Q369" i="1"/>
  <c r="P369" i="1"/>
  <c r="O369" i="1"/>
  <c r="N369" i="1"/>
  <c r="W368" i="1"/>
  <c r="V368" i="1"/>
  <c r="U368" i="1"/>
  <c r="T368" i="1"/>
  <c r="Q368" i="1"/>
  <c r="P368" i="1"/>
  <c r="O368" i="1"/>
  <c r="N368" i="1"/>
  <c r="W367" i="1"/>
  <c r="V367" i="1"/>
  <c r="U367" i="1"/>
  <c r="T367" i="1"/>
  <c r="Q367" i="1"/>
  <c r="P367" i="1"/>
  <c r="O367" i="1"/>
  <c r="N367" i="1"/>
  <c r="W366" i="1"/>
  <c r="V366" i="1"/>
  <c r="U366" i="1"/>
  <c r="T366" i="1"/>
  <c r="Q366" i="1"/>
  <c r="P366" i="1"/>
  <c r="O366" i="1"/>
  <c r="N366" i="1"/>
  <c r="W365" i="1"/>
  <c r="V365" i="1"/>
  <c r="U365" i="1"/>
  <c r="T365" i="1"/>
  <c r="Q365" i="1"/>
  <c r="P365" i="1"/>
  <c r="O365" i="1"/>
  <c r="N365" i="1"/>
  <c r="W364" i="1"/>
  <c r="V364" i="1"/>
  <c r="U364" i="1"/>
  <c r="T364" i="1"/>
  <c r="Q364" i="1"/>
  <c r="P364" i="1"/>
  <c r="O364" i="1"/>
  <c r="N364" i="1"/>
  <c r="W363" i="1"/>
  <c r="V363" i="1"/>
  <c r="U363" i="1"/>
  <c r="T363" i="1"/>
  <c r="Q363" i="1"/>
  <c r="P363" i="1"/>
  <c r="O363" i="1"/>
  <c r="N363" i="1"/>
  <c r="W362" i="1"/>
  <c r="V362" i="1"/>
  <c r="U362" i="1"/>
  <c r="T362" i="1"/>
  <c r="Q362" i="1"/>
  <c r="P362" i="1"/>
  <c r="O362" i="1"/>
  <c r="N362" i="1"/>
  <c r="W361" i="1"/>
  <c r="V361" i="1"/>
  <c r="U361" i="1"/>
  <c r="T361" i="1"/>
  <c r="Q361" i="1"/>
  <c r="P361" i="1"/>
  <c r="O361" i="1"/>
  <c r="N361" i="1"/>
  <c r="W360" i="1"/>
  <c r="V360" i="1"/>
  <c r="U360" i="1"/>
  <c r="T360" i="1"/>
  <c r="Q360" i="1"/>
  <c r="P360" i="1"/>
  <c r="O360" i="1"/>
  <c r="N360" i="1"/>
  <c r="W359" i="1"/>
  <c r="V359" i="1"/>
  <c r="U359" i="1"/>
  <c r="T359" i="1"/>
  <c r="Q359" i="1"/>
  <c r="P359" i="1"/>
  <c r="O359" i="1"/>
  <c r="N359" i="1"/>
  <c r="W358" i="1"/>
  <c r="V358" i="1"/>
  <c r="U358" i="1"/>
  <c r="T358" i="1"/>
  <c r="Q358" i="1"/>
  <c r="P358" i="1"/>
  <c r="O358" i="1"/>
  <c r="N358" i="1"/>
  <c r="W357" i="1"/>
  <c r="V357" i="1"/>
  <c r="U357" i="1"/>
  <c r="T357" i="1"/>
  <c r="Q357" i="1"/>
  <c r="P357" i="1"/>
  <c r="O357" i="1"/>
  <c r="N357" i="1"/>
  <c r="W356" i="1"/>
  <c r="V356" i="1"/>
  <c r="U356" i="1"/>
  <c r="T356" i="1"/>
  <c r="P356" i="1"/>
  <c r="N356" i="1"/>
  <c r="W355" i="1"/>
  <c r="V355" i="1"/>
  <c r="U355" i="1"/>
  <c r="T355" i="1"/>
  <c r="Q355" i="1"/>
  <c r="P355" i="1"/>
  <c r="O355" i="1"/>
  <c r="N355" i="1"/>
  <c r="W354" i="1"/>
  <c r="V354" i="1"/>
  <c r="U354" i="1"/>
  <c r="T354" i="1"/>
  <c r="Q354" i="1"/>
  <c r="P354" i="1"/>
  <c r="O354" i="1"/>
  <c r="N354" i="1"/>
  <c r="W353" i="1"/>
  <c r="V353" i="1"/>
  <c r="U353" i="1"/>
  <c r="T353" i="1"/>
  <c r="Q353" i="1"/>
  <c r="P353" i="1"/>
  <c r="O353" i="1"/>
  <c r="N353" i="1"/>
  <c r="W352" i="1"/>
  <c r="V352" i="1"/>
  <c r="U352" i="1"/>
  <c r="T352" i="1"/>
  <c r="Q352" i="1"/>
  <c r="P352" i="1"/>
  <c r="O352" i="1"/>
  <c r="N352" i="1"/>
  <c r="W351" i="1"/>
  <c r="V351" i="1"/>
  <c r="U351" i="1"/>
  <c r="T351" i="1"/>
  <c r="Q351" i="1"/>
  <c r="P351" i="1"/>
  <c r="O351" i="1"/>
  <c r="N351" i="1"/>
  <c r="W350" i="1"/>
  <c r="V350" i="1"/>
  <c r="U350" i="1"/>
  <c r="T350" i="1"/>
  <c r="Q350" i="1"/>
  <c r="P350" i="1"/>
  <c r="O350" i="1"/>
  <c r="N350" i="1"/>
  <c r="W349" i="1"/>
  <c r="V349" i="1"/>
  <c r="U349" i="1"/>
  <c r="T349" i="1"/>
  <c r="Q349" i="1"/>
  <c r="P349" i="1"/>
  <c r="O349" i="1"/>
  <c r="N349" i="1"/>
  <c r="W348" i="1"/>
  <c r="V348" i="1"/>
  <c r="U348" i="1"/>
  <c r="T348" i="1"/>
  <c r="Q348" i="1"/>
  <c r="P348" i="1"/>
  <c r="O348" i="1"/>
  <c r="N348" i="1"/>
  <c r="W347" i="1"/>
  <c r="V347" i="1"/>
  <c r="U347" i="1"/>
  <c r="T347" i="1"/>
  <c r="Q347" i="1"/>
  <c r="P347" i="1"/>
  <c r="O347" i="1"/>
  <c r="N347" i="1"/>
  <c r="W346" i="1"/>
  <c r="V346" i="1"/>
  <c r="U346" i="1"/>
  <c r="T346" i="1"/>
  <c r="Q346" i="1"/>
  <c r="P346" i="1"/>
  <c r="O346" i="1"/>
  <c r="N346" i="1"/>
  <c r="W345" i="1"/>
  <c r="V345" i="1"/>
  <c r="U345" i="1"/>
  <c r="T345" i="1"/>
  <c r="Q345" i="1"/>
  <c r="P345" i="1"/>
  <c r="O345" i="1"/>
  <c r="N345" i="1"/>
  <c r="W344" i="1"/>
  <c r="V344" i="1"/>
  <c r="U344" i="1"/>
  <c r="T344" i="1"/>
  <c r="Q344" i="1"/>
  <c r="P344" i="1"/>
  <c r="O344" i="1"/>
  <c r="N344" i="1"/>
  <c r="W343" i="1"/>
  <c r="V343" i="1"/>
  <c r="U343" i="1"/>
  <c r="T343" i="1"/>
  <c r="Q343" i="1"/>
  <c r="P343" i="1"/>
  <c r="O343" i="1"/>
  <c r="N343" i="1"/>
  <c r="W342" i="1"/>
  <c r="V342" i="1"/>
  <c r="U342" i="1"/>
  <c r="T342" i="1"/>
  <c r="Q342" i="1"/>
  <c r="P342" i="1"/>
  <c r="O342" i="1"/>
  <c r="N342" i="1"/>
  <c r="W341" i="1"/>
  <c r="V341" i="1"/>
  <c r="U341" i="1"/>
  <c r="T341" i="1"/>
  <c r="Q341" i="1"/>
  <c r="P341" i="1"/>
  <c r="O341" i="1"/>
  <c r="N341" i="1"/>
  <c r="W340" i="1"/>
  <c r="V340" i="1"/>
  <c r="U340" i="1"/>
  <c r="T340" i="1"/>
  <c r="Q340" i="1"/>
  <c r="P340" i="1"/>
  <c r="O340" i="1"/>
  <c r="N340" i="1"/>
  <c r="W339" i="1"/>
  <c r="V339" i="1"/>
  <c r="U339" i="1"/>
  <c r="T339" i="1"/>
  <c r="Q339" i="1"/>
  <c r="P339" i="1"/>
  <c r="O339" i="1"/>
  <c r="N339" i="1"/>
  <c r="W338" i="1"/>
  <c r="V338" i="1"/>
  <c r="U338" i="1"/>
  <c r="T338" i="1"/>
  <c r="Q338" i="1"/>
  <c r="P338" i="1"/>
  <c r="O338" i="1"/>
  <c r="N338" i="1"/>
  <c r="W337" i="1"/>
  <c r="V337" i="1"/>
  <c r="U337" i="1"/>
  <c r="T337" i="1"/>
  <c r="Q337" i="1"/>
  <c r="P337" i="1"/>
  <c r="O337" i="1"/>
  <c r="N337" i="1"/>
  <c r="W336" i="1"/>
  <c r="V336" i="1"/>
  <c r="U336" i="1"/>
  <c r="T336" i="1"/>
  <c r="Q336" i="1"/>
  <c r="P336" i="1"/>
  <c r="O336" i="1"/>
  <c r="N336" i="1"/>
  <c r="W335" i="1"/>
  <c r="V335" i="1"/>
  <c r="U335" i="1"/>
  <c r="T335" i="1"/>
  <c r="Q335" i="1"/>
  <c r="P335" i="1"/>
  <c r="O335" i="1"/>
  <c r="N335" i="1"/>
  <c r="W334" i="1"/>
  <c r="V334" i="1"/>
  <c r="U334" i="1"/>
  <c r="T334" i="1"/>
  <c r="Q334" i="1"/>
  <c r="P334" i="1"/>
  <c r="O334" i="1"/>
  <c r="N334" i="1"/>
  <c r="W333" i="1"/>
  <c r="V333" i="1"/>
  <c r="U333" i="1"/>
  <c r="T333" i="1"/>
  <c r="Q333" i="1"/>
  <c r="P333" i="1"/>
  <c r="O333" i="1"/>
  <c r="N333" i="1"/>
  <c r="W332" i="1"/>
  <c r="V332" i="1"/>
  <c r="U332" i="1"/>
  <c r="T332" i="1"/>
  <c r="Q332" i="1"/>
  <c r="P332" i="1"/>
  <c r="O332" i="1"/>
  <c r="N332" i="1"/>
  <c r="W331" i="1"/>
  <c r="V331" i="1"/>
  <c r="U331" i="1"/>
  <c r="T331" i="1"/>
  <c r="Q331" i="1"/>
  <c r="P331" i="1"/>
  <c r="O331" i="1"/>
  <c r="N331" i="1"/>
  <c r="W330" i="1"/>
  <c r="V330" i="1"/>
  <c r="U330" i="1"/>
  <c r="T330" i="1"/>
  <c r="Q330" i="1"/>
  <c r="P330" i="1"/>
  <c r="O330" i="1"/>
  <c r="N330" i="1"/>
  <c r="W329" i="1"/>
  <c r="V329" i="1"/>
  <c r="U329" i="1"/>
  <c r="T329" i="1"/>
  <c r="Q329" i="1"/>
  <c r="P329" i="1"/>
  <c r="O329" i="1"/>
  <c r="N329" i="1"/>
  <c r="W328" i="1"/>
  <c r="V328" i="1"/>
  <c r="U328" i="1"/>
  <c r="T328" i="1"/>
  <c r="Q328" i="1"/>
  <c r="P328" i="1"/>
  <c r="O328" i="1"/>
  <c r="N328" i="1"/>
  <c r="W327" i="1"/>
  <c r="V327" i="1"/>
  <c r="U327" i="1"/>
  <c r="T327" i="1"/>
  <c r="Q327" i="1"/>
  <c r="P327" i="1"/>
  <c r="O327" i="1"/>
  <c r="N327" i="1"/>
  <c r="W326" i="1"/>
  <c r="V326" i="1"/>
  <c r="U326" i="1"/>
  <c r="T326" i="1"/>
  <c r="Q326" i="1"/>
  <c r="P326" i="1"/>
  <c r="O326" i="1"/>
  <c r="N326" i="1"/>
  <c r="W325" i="1"/>
  <c r="V325" i="1"/>
  <c r="U325" i="1"/>
  <c r="T325" i="1"/>
  <c r="Q325" i="1"/>
  <c r="P325" i="1"/>
  <c r="O325" i="1"/>
  <c r="N325" i="1"/>
  <c r="W324" i="1"/>
  <c r="V324" i="1"/>
  <c r="U324" i="1"/>
  <c r="T324" i="1"/>
  <c r="Q324" i="1"/>
  <c r="P324" i="1"/>
  <c r="O324" i="1"/>
  <c r="N324" i="1"/>
  <c r="W323" i="1"/>
  <c r="V323" i="1"/>
  <c r="U323" i="1"/>
  <c r="T323" i="1"/>
  <c r="Q323" i="1"/>
  <c r="P323" i="1"/>
  <c r="O323" i="1"/>
  <c r="N323" i="1"/>
  <c r="W322" i="1"/>
  <c r="V322" i="1"/>
  <c r="U322" i="1"/>
  <c r="T322" i="1"/>
  <c r="Q322" i="1"/>
  <c r="P322" i="1"/>
  <c r="O322" i="1"/>
  <c r="N322" i="1"/>
  <c r="W321" i="1"/>
  <c r="V321" i="1"/>
  <c r="U321" i="1"/>
  <c r="T321" i="1"/>
  <c r="Q321" i="1"/>
  <c r="P321" i="1"/>
  <c r="O321" i="1"/>
  <c r="N321" i="1"/>
  <c r="W320" i="1"/>
  <c r="V320" i="1"/>
  <c r="U320" i="1"/>
  <c r="T320" i="1"/>
  <c r="Q320" i="1"/>
  <c r="P320" i="1"/>
  <c r="O320" i="1"/>
  <c r="N320" i="1"/>
  <c r="W319" i="1"/>
  <c r="V319" i="1"/>
  <c r="U319" i="1"/>
  <c r="T319" i="1"/>
  <c r="Q319" i="1"/>
  <c r="P319" i="1"/>
  <c r="O319" i="1"/>
  <c r="N319" i="1"/>
  <c r="W318" i="1"/>
  <c r="V318" i="1"/>
  <c r="U318" i="1"/>
  <c r="T318" i="1"/>
  <c r="Q318" i="1"/>
  <c r="P318" i="1"/>
  <c r="O318" i="1"/>
  <c r="N318" i="1"/>
  <c r="W317" i="1"/>
  <c r="V317" i="1"/>
  <c r="U317" i="1"/>
  <c r="T317" i="1"/>
  <c r="Q317" i="1"/>
  <c r="P317" i="1"/>
  <c r="O317" i="1"/>
  <c r="N317" i="1"/>
  <c r="W316" i="1"/>
  <c r="V316" i="1"/>
  <c r="U316" i="1"/>
  <c r="T316" i="1"/>
  <c r="Q316" i="1"/>
  <c r="P316" i="1"/>
  <c r="O316" i="1"/>
  <c r="N316" i="1"/>
  <c r="W315" i="1"/>
  <c r="V315" i="1"/>
  <c r="U315" i="1"/>
  <c r="T315" i="1"/>
  <c r="Q315" i="1"/>
  <c r="P315" i="1"/>
  <c r="O315" i="1"/>
  <c r="N315" i="1"/>
  <c r="W314" i="1"/>
  <c r="V314" i="1"/>
  <c r="U314" i="1"/>
  <c r="T314" i="1"/>
  <c r="Q314" i="1"/>
  <c r="P314" i="1"/>
  <c r="O314" i="1"/>
  <c r="N314" i="1"/>
  <c r="W313" i="1"/>
  <c r="V313" i="1"/>
  <c r="U313" i="1"/>
  <c r="T313" i="1"/>
  <c r="Q313" i="1"/>
  <c r="P313" i="1"/>
  <c r="O313" i="1"/>
  <c r="N313" i="1"/>
  <c r="W312" i="1"/>
  <c r="V312" i="1"/>
  <c r="U312" i="1"/>
  <c r="T312" i="1"/>
  <c r="Q312" i="1"/>
  <c r="P312" i="1"/>
  <c r="O312" i="1"/>
  <c r="N312" i="1"/>
  <c r="W311" i="1"/>
  <c r="V311" i="1"/>
  <c r="U311" i="1"/>
  <c r="T311" i="1"/>
  <c r="Q311" i="1"/>
  <c r="P311" i="1"/>
  <c r="O311" i="1"/>
  <c r="N311" i="1"/>
  <c r="W310" i="1"/>
  <c r="V310" i="1"/>
  <c r="U310" i="1"/>
  <c r="T310" i="1"/>
  <c r="P310" i="1"/>
  <c r="N310" i="1"/>
  <c r="W309" i="1"/>
  <c r="V309" i="1"/>
  <c r="U309" i="1"/>
  <c r="T309" i="1"/>
  <c r="P309" i="1"/>
  <c r="N309" i="1"/>
  <c r="W308" i="1"/>
  <c r="V308" i="1"/>
  <c r="U308" i="1"/>
  <c r="T308" i="1"/>
  <c r="P308" i="1"/>
  <c r="N308" i="1"/>
  <c r="W307" i="1"/>
  <c r="V307" i="1"/>
  <c r="U307" i="1"/>
  <c r="T307" i="1"/>
  <c r="P307" i="1"/>
  <c r="N307" i="1"/>
  <c r="W306" i="1"/>
  <c r="V306" i="1"/>
  <c r="U306" i="1"/>
  <c r="T306" i="1"/>
  <c r="Q306" i="1"/>
  <c r="P306" i="1"/>
  <c r="O306" i="1"/>
  <c r="N306" i="1"/>
  <c r="W305" i="1"/>
  <c r="V305" i="1"/>
  <c r="U305" i="1"/>
  <c r="T305" i="1"/>
  <c r="Q305" i="1"/>
  <c r="P305" i="1"/>
  <c r="O305" i="1"/>
  <c r="N305" i="1"/>
  <c r="W304" i="1"/>
  <c r="V304" i="1"/>
  <c r="U304" i="1"/>
  <c r="T304" i="1"/>
  <c r="Q304" i="1"/>
  <c r="P304" i="1"/>
  <c r="O304" i="1"/>
  <c r="N304" i="1"/>
  <c r="W303" i="1"/>
  <c r="V303" i="1"/>
  <c r="U303" i="1"/>
  <c r="T303" i="1"/>
  <c r="Q303" i="1"/>
  <c r="P303" i="1"/>
  <c r="O303" i="1"/>
  <c r="N303" i="1"/>
  <c r="W302" i="1"/>
  <c r="V302" i="1"/>
  <c r="U302" i="1"/>
  <c r="T302" i="1"/>
  <c r="Q302" i="1"/>
  <c r="P302" i="1"/>
  <c r="O302" i="1"/>
  <c r="N302" i="1"/>
  <c r="W301" i="1"/>
  <c r="V301" i="1"/>
  <c r="U301" i="1"/>
  <c r="T301" i="1"/>
  <c r="Q301" i="1"/>
  <c r="P301" i="1"/>
  <c r="O301" i="1"/>
  <c r="N301" i="1"/>
  <c r="W300" i="1"/>
  <c r="V300" i="1"/>
  <c r="U300" i="1"/>
  <c r="T300" i="1"/>
  <c r="Q300" i="1"/>
  <c r="P300" i="1"/>
  <c r="O300" i="1"/>
  <c r="N300" i="1"/>
  <c r="W299" i="1"/>
  <c r="V299" i="1"/>
  <c r="U299" i="1"/>
  <c r="T299" i="1"/>
  <c r="Q299" i="1"/>
  <c r="P299" i="1"/>
  <c r="O299" i="1"/>
  <c r="N299" i="1"/>
  <c r="W298" i="1"/>
  <c r="V298" i="1"/>
  <c r="U298" i="1"/>
  <c r="T298" i="1"/>
  <c r="Q298" i="1"/>
  <c r="P298" i="1"/>
  <c r="O298" i="1"/>
  <c r="N298" i="1"/>
  <c r="W297" i="1"/>
  <c r="V297" i="1"/>
  <c r="U297" i="1"/>
  <c r="T297" i="1"/>
  <c r="Q297" i="1"/>
  <c r="P297" i="1"/>
  <c r="O297" i="1"/>
  <c r="N297" i="1"/>
  <c r="W296" i="1"/>
  <c r="V296" i="1"/>
  <c r="U296" i="1"/>
  <c r="T296" i="1"/>
  <c r="Q296" i="1"/>
  <c r="P296" i="1"/>
  <c r="O296" i="1"/>
  <c r="N296" i="1"/>
  <c r="W295" i="1"/>
  <c r="V295" i="1"/>
  <c r="U295" i="1"/>
  <c r="T295" i="1"/>
  <c r="Q295" i="1"/>
  <c r="P295" i="1"/>
  <c r="O295" i="1"/>
  <c r="N295" i="1"/>
  <c r="W294" i="1"/>
  <c r="V294" i="1"/>
  <c r="U294" i="1"/>
  <c r="T294" i="1"/>
  <c r="Q294" i="1"/>
  <c r="P294" i="1"/>
  <c r="O294" i="1"/>
  <c r="N294" i="1"/>
  <c r="W293" i="1"/>
  <c r="V293" i="1"/>
  <c r="U293" i="1"/>
  <c r="T293" i="1"/>
  <c r="Q293" i="1"/>
  <c r="P293" i="1"/>
  <c r="O293" i="1"/>
  <c r="N293" i="1"/>
  <c r="W292" i="1"/>
  <c r="V292" i="1"/>
  <c r="U292" i="1"/>
  <c r="T292" i="1"/>
  <c r="Q292" i="1"/>
  <c r="P292" i="1"/>
  <c r="O292" i="1"/>
  <c r="N292" i="1"/>
  <c r="W291" i="1"/>
  <c r="V291" i="1"/>
  <c r="U291" i="1"/>
  <c r="T291" i="1"/>
  <c r="Q291" i="1"/>
  <c r="P291" i="1"/>
  <c r="O291" i="1"/>
  <c r="N291" i="1"/>
  <c r="W290" i="1"/>
  <c r="V290" i="1"/>
  <c r="U290" i="1"/>
  <c r="T290" i="1"/>
  <c r="Q290" i="1"/>
  <c r="P290" i="1"/>
  <c r="O290" i="1"/>
  <c r="N290" i="1"/>
  <c r="W289" i="1"/>
  <c r="V289" i="1"/>
  <c r="U289" i="1"/>
  <c r="T289" i="1"/>
  <c r="Q289" i="1"/>
  <c r="P289" i="1"/>
  <c r="O289" i="1"/>
  <c r="N289" i="1"/>
  <c r="W288" i="1"/>
  <c r="V288" i="1"/>
  <c r="U288" i="1"/>
  <c r="T288" i="1"/>
  <c r="Q288" i="1"/>
  <c r="P288" i="1"/>
  <c r="O288" i="1"/>
  <c r="N288" i="1"/>
  <c r="W287" i="1"/>
  <c r="V287" i="1"/>
  <c r="U287" i="1"/>
  <c r="T287" i="1"/>
  <c r="Q287" i="1"/>
  <c r="P287" i="1"/>
  <c r="O287" i="1"/>
  <c r="N287" i="1"/>
  <c r="W286" i="1"/>
  <c r="V286" i="1"/>
  <c r="U286" i="1"/>
  <c r="T286" i="1"/>
  <c r="Q286" i="1"/>
  <c r="P286" i="1"/>
  <c r="O286" i="1"/>
  <c r="N286" i="1"/>
  <c r="W285" i="1"/>
  <c r="V285" i="1"/>
  <c r="U285" i="1"/>
  <c r="T285" i="1"/>
  <c r="Q285" i="1"/>
  <c r="P285" i="1"/>
  <c r="O285" i="1"/>
  <c r="N285" i="1"/>
  <c r="W284" i="1"/>
  <c r="V284" i="1"/>
  <c r="U284" i="1"/>
  <c r="T284" i="1"/>
  <c r="Q284" i="1"/>
  <c r="P284" i="1"/>
  <c r="O284" i="1"/>
  <c r="N284" i="1"/>
  <c r="W283" i="1"/>
  <c r="V283" i="1"/>
  <c r="U283" i="1"/>
  <c r="T283" i="1"/>
  <c r="Q283" i="1"/>
  <c r="P283" i="1"/>
  <c r="O283" i="1"/>
  <c r="N283" i="1"/>
  <c r="W282" i="1"/>
  <c r="V282" i="1"/>
  <c r="U282" i="1"/>
  <c r="T282" i="1"/>
  <c r="Q282" i="1"/>
  <c r="P282" i="1"/>
  <c r="O282" i="1"/>
  <c r="N282" i="1"/>
  <c r="W281" i="1"/>
  <c r="V281" i="1"/>
  <c r="U281" i="1"/>
  <c r="T281" i="1"/>
  <c r="Q281" i="1"/>
  <c r="P281" i="1"/>
  <c r="O281" i="1"/>
  <c r="N281" i="1"/>
  <c r="W280" i="1"/>
  <c r="V280" i="1"/>
  <c r="U280" i="1"/>
  <c r="T280" i="1"/>
  <c r="Q280" i="1"/>
  <c r="P280" i="1"/>
  <c r="O280" i="1"/>
  <c r="N280" i="1"/>
  <c r="W279" i="1"/>
  <c r="V279" i="1"/>
  <c r="U279" i="1"/>
  <c r="T279" i="1"/>
  <c r="Q279" i="1"/>
  <c r="P279" i="1"/>
  <c r="O279" i="1"/>
  <c r="N279" i="1"/>
  <c r="W278" i="1"/>
  <c r="V278" i="1"/>
  <c r="U278" i="1"/>
  <c r="T278" i="1"/>
  <c r="Q278" i="1"/>
  <c r="P278" i="1"/>
  <c r="O278" i="1"/>
  <c r="N278" i="1"/>
  <c r="W277" i="1"/>
  <c r="V277" i="1"/>
  <c r="U277" i="1"/>
  <c r="T277" i="1"/>
  <c r="Q277" i="1"/>
  <c r="P277" i="1"/>
  <c r="O277" i="1"/>
  <c r="N277" i="1"/>
  <c r="W276" i="1"/>
  <c r="V276" i="1"/>
  <c r="U276" i="1"/>
  <c r="T276" i="1"/>
  <c r="Q276" i="1"/>
  <c r="P276" i="1"/>
  <c r="O276" i="1"/>
  <c r="N276" i="1"/>
  <c r="W275" i="1"/>
  <c r="V275" i="1"/>
  <c r="U275" i="1"/>
  <c r="T275" i="1"/>
  <c r="Q275" i="1"/>
  <c r="P275" i="1"/>
  <c r="O275" i="1"/>
  <c r="N275" i="1"/>
  <c r="W274" i="1"/>
  <c r="V274" i="1"/>
  <c r="U274" i="1"/>
  <c r="T274" i="1"/>
  <c r="Q274" i="1"/>
  <c r="P274" i="1"/>
  <c r="O274" i="1"/>
  <c r="N274" i="1"/>
  <c r="W273" i="1"/>
  <c r="V273" i="1"/>
  <c r="U273" i="1"/>
  <c r="T273" i="1"/>
  <c r="Q273" i="1"/>
  <c r="P273" i="1"/>
  <c r="O273" i="1"/>
  <c r="N273" i="1"/>
  <c r="W272" i="1"/>
  <c r="V272" i="1"/>
  <c r="U272" i="1"/>
  <c r="T272" i="1"/>
  <c r="Q272" i="1"/>
  <c r="P272" i="1"/>
  <c r="O272" i="1"/>
  <c r="N272" i="1"/>
  <c r="W271" i="1"/>
  <c r="V271" i="1"/>
  <c r="U271" i="1"/>
  <c r="T271" i="1"/>
  <c r="Q271" i="1"/>
  <c r="P271" i="1"/>
  <c r="O271" i="1"/>
  <c r="N271" i="1"/>
  <c r="W270" i="1"/>
  <c r="V270" i="1"/>
  <c r="U270" i="1"/>
  <c r="T270" i="1"/>
  <c r="Q270" i="1"/>
  <c r="P270" i="1"/>
  <c r="O270" i="1"/>
  <c r="N270" i="1"/>
  <c r="W269" i="1"/>
  <c r="V269" i="1"/>
  <c r="U269" i="1"/>
  <c r="T269" i="1"/>
  <c r="P269" i="1"/>
  <c r="N269" i="1"/>
  <c r="W268" i="1"/>
  <c r="V268" i="1"/>
  <c r="U268" i="1"/>
  <c r="T268" i="1"/>
  <c r="Q268" i="1"/>
  <c r="P268" i="1"/>
  <c r="O268" i="1"/>
  <c r="N268" i="1"/>
  <c r="W267" i="1"/>
  <c r="V267" i="1"/>
  <c r="U267" i="1"/>
  <c r="T267" i="1"/>
  <c r="Q267" i="1"/>
  <c r="P267" i="1"/>
  <c r="O267" i="1"/>
  <c r="N267" i="1"/>
  <c r="W266" i="1"/>
  <c r="V266" i="1"/>
  <c r="U266" i="1"/>
  <c r="T266" i="1"/>
  <c r="Q266" i="1"/>
  <c r="P266" i="1"/>
  <c r="O266" i="1"/>
  <c r="N266" i="1"/>
  <c r="W265" i="1"/>
  <c r="V265" i="1"/>
  <c r="U265" i="1"/>
  <c r="T265" i="1"/>
  <c r="Q265" i="1"/>
  <c r="P265" i="1"/>
  <c r="O265" i="1"/>
  <c r="N265" i="1"/>
  <c r="W264" i="1"/>
  <c r="V264" i="1"/>
  <c r="U264" i="1"/>
  <c r="T264" i="1"/>
  <c r="Q264" i="1"/>
  <c r="P264" i="1"/>
  <c r="O264" i="1"/>
  <c r="N264" i="1"/>
  <c r="W263" i="1"/>
  <c r="V263" i="1"/>
  <c r="U263" i="1"/>
  <c r="T263" i="1"/>
  <c r="Q263" i="1"/>
  <c r="P263" i="1"/>
  <c r="O263" i="1"/>
  <c r="N263" i="1"/>
  <c r="W262" i="1"/>
  <c r="V262" i="1"/>
  <c r="U262" i="1"/>
  <c r="T262" i="1"/>
  <c r="Q262" i="1"/>
  <c r="P262" i="1"/>
  <c r="O262" i="1"/>
  <c r="N262" i="1"/>
  <c r="W261" i="1"/>
  <c r="V261" i="1"/>
  <c r="U261" i="1"/>
  <c r="T261" i="1"/>
  <c r="Q261" i="1"/>
  <c r="P261" i="1"/>
  <c r="O261" i="1"/>
  <c r="N261" i="1"/>
  <c r="W260" i="1"/>
  <c r="V260" i="1"/>
  <c r="U260" i="1"/>
  <c r="T260" i="1"/>
  <c r="Q260" i="1"/>
  <c r="P260" i="1"/>
  <c r="O260" i="1"/>
  <c r="N260" i="1"/>
  <c r="W259" i="1"/>
  <c r="V259" i="1"/>
  <c r="U259" i="1"/>
  <c r="T259" i="1"/>
  <c r="Q259" i="1"/>
  <c r="P259" i="1"/>
  <c r="O259" i="1"/>
  <c r="N259" i="1"/>
  <c r="W258" i="1"/>
  <c r="V258" i="1"/>
  <c r="U258" i="1"/>
  <c r="T258" i="1"/>
  <c r="Q258" i="1"/>
  <c r="P258" i="1"/>
  <c r="O258" i="1"/>
  <c r="N258" i="1"/>
  <c r="W257" i="1"/>
  <c r="V257" i="1"/>
  <c r="U257" i="1"/>
  <c r="T257" i="1"/>
  <c r="Q257" i="1"/>
  <c r="P257" i="1"/>
  <c r="O257" i="1"/>
  <c r="N257" i="1"/>
  <c r="W256" i="1"/>
  <c r="V256" i="1"/>
  <c r="U256" i="1"/>
  <c r="T256" i="1"/>
  <c r="Q256" i="1"/>
  <c r="P256" i="1"/>
  <c r="O256" i="1"/>
  <c r="N256" i="1"/>
  <c r="W255" i="1"/>
  <c r="V255" i="1"/>
  <c r="U255" i="1"/>
  <c r="T255" i="1"/>
  <c r="Q255" i="1"/>
  <c r="P255" i="1"/>
  <c r="O255" i="1"/>
  <c r="N255" i="1"/>
  <c r="W254" i="1"/>
  <c r="V254" i="1"/>
  <c r="U254" i="1"/>
  <c r="T254" i="1"/>
  <c r="Q254" i="1"/>
  <c r="P254" i="1"/>
  <c r="O254" i="1"/>
  <c r="N254" i="1"/>
  <c r="W253" i="1"/>
  <c r="V253" i="1"/>
  <c r="U253" i="1"/>
  <c r="T253" i="1"/>
  <c r="Q253" i="1"/>
  <c r="P253" i="1"/>
  <c r="O253" i="1"/>
  <c r="N253" i="1"/>
  <c r="W252" i="1"/>
  <c r="V252" i="1"/>
  <c r="U252" i="1"/>
  <c r="T252" i="1"/>
  <c r="Q252" i="1"/>
  <c r="P252" i="1"/>
  <c r="O252" i="1"/>
  <c r="N252" i="1"/>
  <c r="W251" i="1"/>
  <c r="V251" i="1"/>
  <c r="U251" i="1"/>
  <c r="T251" i="1"/>
  <c r="Q251" i="1"/>
  <c r="P251" i="1"/>
  <c r="O251" i="1"/>
  <c r="N251" i="1"/>
  <c r="W250" i="1"/>
  <c r="V250" i="1"/>
  <c r="U250" i="1"/>
  <c r="T250" i="1"/>
  <c r="Q250" i="1"/>
  <c r="P250" i="1"/>
  <c r="O250" i="1"/>
  <c r="N250" i="1"/>
  <c r="W249" i="1"/>
  <c r="V249" i="1"/>
  <c r="U249" i="1"/>
  <c r="T249" i="1"/>
  <c r="Q249" i="1"/>
  <c r="P249" i="1"/>
  <c r="O249" i="1"/>
  <c r="N249" i="1"/>
  <c r="W248" i="1"/>
  <c r="V248" i="1"/>
  <c r="U248" i="1"/>
  <c r="T248" i="1"/>
  <c r="Q248" i="1"/>
  <c r="P248" i="1"/>
  <c r="O248" i="1"/>
  <c r="N248" i="1"/>
  <c r="W247" i="1"/>
  <c r="V247" i="1"/>
  <c r="U247" i="1"/>
  <c r="T247" i="1"/>
  <c r="Q247" i="1"/>
  <c r="P247" i="1"/>
  <c r="O247" i="1"/>
  <c r="N247" i="1"/>
  <c r="W246" i="1"/>
  <c r="V246" i="1"/>
  <c r="U246" i="1"/>
  <c r="T246" i="1"/>
  <c r="Q246" i="1"/>
  <c r="P246" i="1"/>
  <c r="O246" i="1"/>
  <c r="N246" i="1"/>
  <c r="W245" i="1"/>
  <c r="V245" i="1"/>
  <c r="U245" i="1"/>
  <c r="T245" i="1"/>
  <c r="Q245" i="1"/>
  <c r="P245" i="1"/>
  <c r="O245" i="1"/>
  <c r="N245" i="1"/>
  <c r="W244" i="1"/>
  <c r="V244" i="1"/>
  <c r="U244" i="1"/>
  <c r="T244" i="1"/>
  <c r="Q244" i="1"/>
  <c r="P244" i="1"/>
  <c r="O244" i="1"/>
  <c r="N244" i="1"/>
  <c r="W243" i="1"/>
  <c r="V243" i="1"/>
  <c r="U243" i="1"/>
  <c r="T243" i="1"/>
  <c r="Q243" i="1"/>
  <c r="P243" i="1"/>
  <c r="O243" i="1"/>
  <c r="N243" i="1"/>
  <c r="W242" i="1"/>
  <c r="V242" i="1"/>
  <c r="U242" i="1"/>
  <c r="T242" i="1"/>
  <c r="Q242" i="1"/>
  <c r="P242" i="1"/>
  <c r="O242" i="1"/>
  <c r="N242" i="1"/>
  <c r="W241" i="1"/>
  <c r="V241" i="1"/>
  <c r="U241" i="1"/>
  <c r="T241" i="1"/>
  <c r="Q241" i="1"/>
  <c r="P241" i="1"/>
  <c r="O241" i="1"/>
  <c r="N241" i="1"/>
  <c r="W240" i="1"/>
  <c r="V240" i="1"/>
  <c r="U240" i="1"/>
  <c r="T240" i="1"/>
  <c r="Q240" i="1"/>
  <c r="P240" i="1"/>
  <c r="O240" i="1"/>
  <c r="N240" i="1"/>
  <c r="W239" i="1"/>
  <c r="V239" i="1"/>
  <c r="U239" i="1"/>
  <c r="T239" i="1"/>
  <c r="Q239" i="1"/>
  <c r="P239" i="1"/>
  <c r="O239" i="1"/>
  <c r="N239" i="1"/>
  <c r="W238" i="1"/>
  <c r="V238" i="1"/>
  <c r="U238" i="1"/>
  <c r="T238" i="1"/>
  <c r="Q238" i="1"/>
  <c r="P238" i="1"/>
  <c r="O238" i="1"/>
  <c r="N238" i="1"/>
  <c r="W237" i="1"/>
  <c r="V237" i="1"/>
  <c r="U237" i="1"/>
  <c r="T237" i="1"/>
  <c r="Q237" i="1"/>
  <c r="P237" i="1"/>
  <c r="O237" i="1"/>
  <c r="N237" i="1"/>
  <c r="W236" i="1"/>
  <c r="V236" i="1"/>
  <c r="U236" i="1"/>
  <c r="T236" i="1"/>
  <c r="Q236" i="1"/>
  <c r="P236" i="1"/>
  <c r="O236" i="1"/>
  <c r="N236" i="1"/>
  <c r="W235" i="1"/>
  <c r="V235" i="1"/>
  <c r="U235" i="1"/>
  <c r="T235" i="1"/>
  <c r="Q235" i="1"/>
  <c r="P235" i="1"/>
  <c r="O235" i="1"/>
  <c r="N235" i="1"/>
  <c r="W234" i="1"/>
  <c r="V234" i="1"/>
  <c r="U234" i="1"/>
  <c r="T234" i="1"/>
  <c r="Q234" i="1"/>
  <c r="P234" i="1"/>
  <c r="O234" i="1"/>
  <c r="N234" i="1"/>
  <c r="W233" i="1"/>
  <c r="V233" i="1"/>
  <c r="U233" i="1"/>
  <c r="T233" i="1"/>
  <c r="Q233" i="1"/>
  <c r="P233" i="1"/>
  <c r="O233" i="1"/>
  <c r="N233" i="1"/>
  <c r="W232" i="1"/>
  <c r="V232" i="1"/>
  <c r="U232" i="1"/>
  <c r="T232" i="1"/>
  <c r="Q232" i="1"/>
  <c r="P232" i="1"/>
  <c r="O232" i="1"/>
  <c r="N232" i="1"/>
  <c r="W231" i="1"/>
  <c r="V231" i="1"/>
  <c r="U231" i="1"/>
  <c r="T231" i="1"/>
  <c r="Q231" i="1"/>
  <c r="P231" i="1"/>
  <c r="O231" i="1"/>
  <c r="N231" i="1"/>
  <c r="W230" i="1"/>
  <c r="V230" i="1"/>
  <c r="U230" i="1"/>
  <c r="T230" i="1"/>
  <c r="Q230" i="1"/>
  <c r="P230" i="1"/>
  <c r="O230" i="1"/>
  <c r="N230" i="1"/>
  <c r="W229" i="1"/>
  <c r="V229" i="1"/>
  <c r="U229" i="1"/>
  <c r="T229" i="1"/>
  <c r="Q229" i="1"/>
  <c r="P229" i="1"/>
  <c r="O229" i="1"/>
  <c r="N229" i="1"/>
  <c r="W228" i="1"/>
  <c r="V228" i="1"/>
  <c r="U228" i="1"/>
  <c r="T228" i="1"/>
  <c r="Q228" i="1"/>
  <c r="P228" i="1"/>
  <c r="O228" i="1"/>
  <c r="N228" i="1"/>
  <c r="W227" i="1"/>
  <c r="V227" i="1"/>
  <c r="U227" i="1"/>
  <c r="T227" i="1"/>
  <c r="Q227" i="1"/>
  <c r="P227" i="1"/>
  <c r="O227" i="1"/>
  <c r="N227" i="1"/>
  <c r="W226" i="1"/>
  <c r="V226" i="1"/>
  <c r="U226" i="1"/>
  <c r="T226" i="1"/>
  <c r="Q226" i="1"/>
  <c r="P226" i="1"/>
  <c r="O226" i="1"/>
  <c r="N226" i="1"/>
  <c r="W225" i="1"/>
  <c r="V225" i="1"/>
  <c r="U225" i="1"/>
  <c r="T225" i="1"/>
  <c r="Q225" i="1"/>
  <c r="P225" i="1"/>
  <c r="O225" i="1"/>
  <c r="N225" i="1"/>
  <c r="W224" i="1"/>
  <c r="V224" i="1"/>
  <c r="U224" i="1"/>
  <c r="T224" i="1"/>
  <c r="Q224" i="1"/>
  <c r="P224" i="1"/>
  <c r="O224" i="1"/>
  <c r="N224" i="1"/>
  <c r="W223" i="1"/>
  <c r="V223" i="1"/>
  <c r="U223" i="1"/>
  <c r="T223" i="1"/>
  <c r="Q223" i="1"/>
  <c r="P223" i="1"/>
  <c r="O223" i="1"/>
  <c r="N223" i="1"/>
  <c r="W222" i="1"/>
  <c r="V222" i="1"/>
  <c r="U222" i="1"/>
  <c r="T222" i="1"/>
  <c r="Q222" i="1"/>
  <c r="P222" i="1"/>
  <c r="O222" i="1"/>
  <c r="N222" i="1"/>
  <c r="W221" i="1"/>
  <c r="V221" i="1"/>
  <c r="U221" i="1"/>
  <c r="T221" i="1"/>
  <c r="Q221" i="1"/>
  <c r="P221" i="1"/>
  <c r="O221" i="1"/>
  <c r="N221" i="1"/>
  <c r="W220" i="1"/>
  <c r="V220" i="1"/>
  <c r="U220" i="1"/>
  <c r="T220" i="1"/>
  <c r="Q220" i="1"/>
  <c r="P220" i="1"/>
  <c r="O220" i="1"/>
  <c r="N220" i="1"/>
  <c r="W219" i="1"/>
  <c r="V219" i="1"/>
  <c r="U219" i="1"/>
  <c r="T219" i="1"/>
  <c r="Q219" i="1"/>
  <c r="P219" i="1"/>
  <c r="O219" i="1"/>
  <c r="N219" i="1"/>
  <c r="W218" i="1"/>
  <c r="V218" i="1"/>
  <c r="U218" i="1"/>
  <c r="T218" i="1"/>
  <c r="Q218" i="1"/>
  <c r="P218" i="1"/>
  <c r="O218" i="1"/>
  <c r="N218" i="1"/>
  <c r="W217" i="1"/>
  <c r="V217" i="1"/>
  <c r="U217" i="1"/>
  <c r="T217" i="1"/>
  <c r="Q217" i="1"/>
  <c r="P217" i="1"/>
  <c r="O217" i="1"/>
  <c r="N217" i="1"/>
  <c r="W216" i="1"/>
  <c r="V216" i="1"/>
  <c r="U216" i="1"/>
  <c r="T216" i="1"/>
  <c r="Q216" i="1"/>
  <c r="P216" i="1"/>
  <c r="O216" i="1"/>
  <c r="N216" i="1"/>
  <c r="W215" i="1"/>
  <c r="V215" i="1"/>
  <c r="U215" i="1"/>
  <c r="T215" i="1"/>
  <c r="Q215" i="1"/>
  <c r="P215" i="1"/>
  <c r="O215" i="1"/>
  <c r="N215" i="1"/>
  <c r="W214" i="1"/>
  <c r="V214" i="1"/>
  <c r="U214" i="1"/>
  <c r="T214" i="1"/>
  <c r="Q214" i="1"/>
  <c r="P214" i="1"/>
  <c r="O214" i="1"/>
  <c r="N214" i="1"/>
  <c r="W213" i="1"/>
  <c r="V213" i="1"/>
  <c r="U213" i="1"/>
  <c r="T213" i="1"/>
  <c r="Q213" i="1"/>
  <c r="P213" i="1"/>
  <c r="O213" i="1"/>
  <c r="N213" i="1"/>
  <c r="W212" i="1"/>
  <c r="V212" i="1"/>
  <c r="U212" i="1"/>
  <c r="T212" i="1"/>
  <c r="Q212" i="1"/>
  <c r="P212" i="1"/>
  <c r="O212" i="1"/>
  <c r="N212" i="1"/>
  <c r="W211" i="1"/>
  <c r="V211" i="1"/>
  <c r="U211" i="1"/>
  <c r="T211" i="1"/>
  <c r="Q211" i="1"/>
  <c r="P211" i="1"/>
  <c r="O211" i="1"/>
  <c r="N211" i="1"/>
  <c r="W210" i="1"/>
  <c r="V210" i="1"/>
  <c r="U210" i="1"/>
  <c r="T210" i="1"/>
  <c r="Q210" i="1"/>
  <c r="P210" i="1"/>
  <c r="O210" i="1"/>
  <c r="N210" i="1"/>
  <c r="W209" i="1"/>
  <c r="V209" i="1"/>
  <c r="U209" i="1"/>
  <c r="T209" i="1"/>
  <c r="Q209" i="1"/>
  <c r="P209" i="1"/>
  <c r="O209" i="1"/>
  <c r="N209" i="1"/>
  <c r="W208" i="1"/>
  <c r="V208" i="1"/>
  <c r="U208" i="1"/>
  <c r="T208" i="1"/>
  <c r="Q208" i="1"/>
  <c r="P208" i="1"/>
  <c r="O208" i="1"/>
  <c r="N208" i="1"/>
  <c r="W207" i="1"/>
  <c r="V207" i="1"/>
  <c r="U207" i="1"/>
  <c r="T207" i="1"/>
  <c r="Q207" i="1"/>
  <c r="P207" i="1"/>
  <c r="O207" i="1"/>
  <c r="N207" i="1"/>
  <c r="W206" i="1"/>
  <c r="V206" i="1"/>
  <c r="U206" i="1"/>
  <c r="T206" i="1"/>
  <c r="Q206" i="1"/>
  <c r="P206" i="1"/>
  <c r="O206" i="1"/>
  <c r="N206" i="1"/>
  <c r="W205" i="1"/>
  <c r="V205" i="1"/>
  <c r="U205" i="1"/>
  <c r="T205" i="1"/>
  <c r="Q205" i="1"/>
  <c r="P205" i="1"/>
  <c r="O205" i="1"/>
  <c r="N205" i="1"/>
  <c r="W204" i="1"/>
  <c r="V204" i="1"/>
  <c r="U204" i="1"/>
  <c r="T204" i="1"/>
  <c r="Q204" i="1"/>
  <c r="P204" i="1"/>
  <c r="O204" i="1"/>
  <c r="N204" i="1"/>
  <c r="W203" i="1"/>
  <c r="V203" i="1"/>
  <c r="U203" i="1"/>
  <c r="T203" i="1"/>
  <c r="Q203" i="1"/>
  <c r="P203" i="1"/>
  <c r="O203" i="1"/>
  <c r="N203" i="1"/>
  <c r="W202" i="1"/>
  <c r="V202" i="1"/>
  <c r="U202" i="1"/>
  <c r="T202" i="1"/>
  <c r="Q202" i="1"/>
  <c r="P202" i="1"/>
  <c r="O202" i="1"/>
  <c r="N202" i="1"/>
  <c r="W201" i="1"/>
  <c r="V201" i="1"/>
  <c r="U201" i="1"/>
  <c r="T201" i="1"/>
  <c r="Q201" i="1"/>
  <c r="P201" i="1"/>
  <c r="O201" i="1"/>
  <c r="N201" i="1"/>
  <c r="W200" i="1"/>
  <c r="V200" i="1"/>
  <c r="U200" i="1"/>
  <c r="T200" i="1"/>
  <c r="Q200" i="1"/>
  <c r="P200" i="1"/>
  <c r="O200" i="1"/>
  <c r="N200" i="1"/>
  <c r="W199" i="1"/>
  <c r="V199" i="1"/>
  <c r="U199" i="1"/>
  <c r="T199" i="1"/>
  <c r="Q199" i="1"/>
  <c r="P199" i="1"/>
  <c r="O199" i="1"/>
  <c r="N199" i="1"/>
  <c r="W198" i="1"/>
  <c r="V198" i="1"/>
  <c r="U198" i="1"/>
  <c r="T198" i="1"/>
  <c r="Q198" i="1"/>
  <c r="P198" i="1"/>
  <c r="O198" i="1"/>
  <c r="N198" i="1"/>
  <c r="W197" i="1"/>
  <c r="V197" i="1"/>
  <c r="U197" i="1"/>
  <c r="T197" i="1"/>
  <c r="Q197" i="1"/>
  <c r="P197" i="1"/>
  <c r="O197" i="1"/>
  <c r="N197" i="1"/>
  <c r="W196" i="1"/>
  <c r="V196" i="1"/>
  <c r="U196" i="1"/>
  <c r="T196" i="1"/>
  <c r="Q196" i="1"/>
  <c r="P196" i="1"/>
  <c r="O196" i="1"/>
  <c r="N196" i="1"/>
  <c r="W195" i="1"/>
  <c r="V195" i="1"/>
  <c r="U195" i="1"/>
  <c r="T195" i="1"/>
  <c r="Q195" i="1"/>
  <c r="P195" i="1"/>
  <c r="O195" i="1"/>
  <c r="N195" i="1"/>
  <c r="W194" i="1"/>
  <c r="V194" i="1"/>
  <c r="U194" i="1"/>
  <c r="T194" i="1"/>
  <c r="Q194" i="1"/>
  <c r="P194" i="1"/>
  <c r="O194" i="1"/>
  <c r="N194" i="1"/>
  <c r="W193" i="1"/>
  <c r="V193" i="1"/>
  <c r="U193" i="1"/>
  <c r="T193" i="1"/>
  <c r="Q193" i="1"/>
  <c r="P193" i="1"/>
  <c r="O193" i="1"/>
  <c r="N193" i="1"/>
  <c r="W192" i="1"/>
  <c r="V192" i="1"/>
  <c r="U192" i="1"/>
  <c r="T192" i="1"/>
  <c r="Q192" i="1"/>
  <c r="P192" i="1"/>
  <c r="O192" i="1"/>
  <c r="N192" i="1"/>
  <c r="W191" i="1"/>
  <c r="V191" i="1"/>
  <c r="U191" i="1"/>
  <c r="T191" i="1"/>
  <c r="Q191" i="1"/>
  <c r="P191" i="1"/>
  <c r="O191" i="1"/>
  <c r="N191" i="1"/>
  <c r="W190" i="1"/>
  <c r="V190" i="1"/>
  <c r="U190" i="1"/>
  <c r="T190" i="1"/>
  <c r="Q190" i="1"/>
  <c r="P190" i="1"/>
  <c r="O190" i="1"/>
  <c r="N190" i="1"/>
  <c r="W189" i="1"/>
  <c r="V189" i="1"/>
  <c r="U189" i="1"/>
  <c r="T189" i="1"/>
  <c r="Q189" i="1"/>
  <c r="P189" i="1"/>
  <c r="O189" i="1"/>
  <c r="N189" i="1"/>
  <c r="W188" i="1"/>
  <c r="V188" i="1"/>
  <c r="U188" i="1"/>
  <c r="T188" i="1"/>
  <c r="Q188" i="1"/>
  <c r="P188" i="1"/>
  <c r="O188" i="1"/>
  <c r="N188" i="1"/>
  <c r="W187" i="1"/>
  <c r="V187" i="1"/>
  <c r="U187" i="1"/>
  <c r="T187" i="1"/>
  <c r="Q187" i="1"/>
  <c r="P187" i="1"/>
  <c r="O187" i="1"/>
  <c r="N187" i="1"/>
  <c r="W186" i="1"/>
  <c r="V186" i="1"/>
  <c r="U186" i="1"/>
  <c r="T186" i="1"/>
  <c r="Q186" i="1"/>
  <c r="P186" i="1"/>
  <c r="O186" i="1"/>
  <c r="N186" i="1"/>
  <c r="W185" i="1"/>
  <c r="V185" i="1"/>
  <c r="U185" i="1"/>
  <c r="T185" i="1"/>
  <c r="Q185" i="1"/>
  <c r="P185" i="1"/>
  <c r="O185" i="1"/>
  <c r="N185" i="1"/>
  <c r="W184" i="1"/>
  <c r="V184" i="1"/>
  <c r="U184" i="1"/>
  <c r="T184" i="1"/>
  <c r="Q184" i="1"/>
  <c r="P184" i="1"/>
  <c r="O184" i="1"/>
  <c r="N184" i="1"/>
  <c r="W183" i="1"/>
  <c r="V183" i="1"/>
  <c r="U183" i="1"/>
  <c r="T183" i="1"/>
  <c r="Q183" i="1"/>
  <c r="P183" i="1"/>
  <c r="O183" i="1"/>
  <c r="N183" i="1"/>
  <c r="W182" i="1"/>
  <c r="V182" i="1"/>
  <c r="U182" i="1"/>
  <c r="T182" i="1"/>
  <c r="Q182" i="1"/>
  <c r="P182" i="1"/>
  <c r="O182" i="1"/>
  <c r="N182" i="1"/>
  <c r="W181" i="1"/>
  <c r="V181" i="1"/>
  <c r="U181" i="1"/>
  <c r="T181" i="1"/>
  <c r="Q181" i="1"/>
  <c r="P181" i="1"/>
  <c r="O181" i="1"/>
  <c r="N181" i="1"/>
  <c r="W180" i="1"/>
  <c r="V180" i="1"/>
  <c r="U180" i="1"/>
  <c r="T180" i="1"/>
  <c r="Q180" i="1"/>
  <c r="P180" i="1"/>
  <c r="O180" i="1"/>
  <c r="N180" i="1"/>
  <c r="W179" i="1"/>
  <c r="V179" i="1"/>
  <c r="U179" i="1"/>
  <c r="T179" i="1"/>
  <c r="Q179" i="1"/>
  <c r="P179" i="1"/>
  <c r="O179" i="1"/>
  <c r="N179" i="1"/>
  <c r="W178" i="1"/>
  <c r="V178" i="1"/>
  <c r="U178" i="1"/>
  <c r="T178" i="1"/>
  <c r="Q178" i="1"/>
  <c r="P178" i="1"/>
  <c r="O178" i="1"/>
  <c r="N178" i="1"/>
  <c r="W177" i="1"/>
  <c r="V177" i="1"/>
  <c r="U177" i="1"/>
  <c r="T177" i="1"/>
  <c r="Q177" i="1"/>
  <c r="P177" i="1"/>
  <c r="O177" i="1"/>
  <c r="N177" i="1"/>
  <c r="W176" i="1"/>
  <c r="V176" i="1"/>
  <c r="U176" i="1"/>
  <c r="T176" i="1"/>
  <c r="Q176" i="1"/>
  <c r="P176" i="1"/>
  <c r="O176" i="1"/>
  <c r="N176" i="1"/>
  <c r="W175" i="1"/>
  <c r="V175" i="1"/>
  <c r="U175" i="1"/>
  <c r="T175" i="1"/>
  <c r="Q175" i="1"/>
  <c r="P175" i="1"/>
  <c r="O175" i="1"/>
  <c r="N175" i="1"/>
  <c r="W174" i="1"/>
  <c r="V174" i="1"/>
  <c r="U174" i="1"/>
  <c r="T174" i="1"/>
  <c r="Q174" i="1"/>
  <c r="P174" i="1"/>
  <c r="O174" i="1"/>
  <c r="N174" i="1"/>
  <c r="W173" i="1"/>
  <c r="V173" i="1"/>
  <c r="U173" i="1"/>
  <c r="T173" i="1"/>
  <c r="Q173" i="1"/>
  <c r="P173" i="1"/>
  <c r="O173" i="1"/>
  <c r="N173" i="1"/>
  <c r="W172" i="1"/>
  <c r="V172" i="1"/>
  <c r="U172" i="1"/>
  <c r="T172" i="1"/>
  <c r="Q172" i="1"/>
  <c r="P172" i="1"/>
  <c r="O172" i="1"/>
  <c r="N172" i="1"/>
  <c r="W171" i="1"/>
  <c r="V171" i="1"/>
  <c r="U171" i="1"/>
  <c r="T171" i="1"/>
  <c r="Q171" i="1"/>
  <c r="P171" i="1"/>
  <c r="O171" i="1"/>
  <c r="N171" i="1"/>
  <c r="W170" i="1"/>
  <c r="V170" i="1"/>
  <c r="U170" i="1"/>
  <c r="T170" i="1"/>
  <c r="P170" i="1"/>
  <c r="N170" i="1"/>
  <c r="W169" i="1"/>
  <c r="V169" i="1"/>
  <c r="U169" i="1"/>
  <c r="T169" i="1"/>
  <c r="Q169" i="1"/>
  <c r="P169" i="1"/>
  <c r="O169" i="1"/>
  <c r="N169" i="1"/>
  <c r="W168" i="1"/>
  <c r="V168" i="1"/>
  <c r="U168" i="1"/>
  <c r="T168" i="1"/>
  <c r="Q168" i="1"/>
  <c r="P168" i="1"/>
  <c r="O168" i="1"/>
  <c r="N168" i="1"/>
  <c r="W167" i="1"/>
  <c r="V167" i="1"/>
  <c r="U167" i="1"/>
  <c r="T167" i="1"/>
  <c r="Q167" i="1"/>
  <c r="P167" i="1"/>
  <c r="O167" i="1"/>
  <c r="N167" i="1"/>
  <c r="W166" i="1"/>
  <c r="V166" i="1"/>
  <c r="U166" i="1"/>
  <c r="T166" i="1"/>
  <c r="Q166" i="1"/>
  <c r="P166" i="1"/>
  <c r="O166" i="1"/>
  <c r="N166" i="1"/>
  <c r="W165" i="1"/>
  <c r="V165" i="1"/>
  <c r="U165" i="1"/>
  <c r="T165" i="1"/>
  <c r="P165" i="1"/>
  <c r="N165" i="1"/>
  <c r="W164" i="1"/>
  <c r="V164" i="1"/>
  <c r="U164" i="1"/>
  <c r="T164" i="1"/>
  <c r="P164" i="1"/>
  <c r="N164" i="1"/>
  <c r="W163" i="1"/>
  <c r="V163" i="1"/>
  <c r="U163" i="1"/>
  <c r="T163" i="1"/>
  <c r="Q163" i="1"/>
  <c r="P163" i="1"/>
  <c r="O163" i="1"/>
  <c r="N163" i="1"/>
  <c r="W162" i="1"/>
  <c r="V162" i="1"/>
  <c r="U162" i="1"/>
  <c r="T162" i="1"/>
  <c r="Q162" i="1"/>
  <c r="P162" i="1"/>
  <c r="O162" i="1"/>
  <c r="N162" i="1"/>
  <c r="W161" i="1"/>
  <c r="V161" i="1"/>
  <c r="U161" i="1"/>
  <c r="T161" i="1"/>
  <c r="Q161" i="1"/>
  <c r="P161" i="1"/>
  <c r="O161" i="1"/>
  <c r="N161" i="1"/>
  <c r="W160" i="1"/>
  <c r="V160" i="1"/>
  <c r="U160" i="1"/>
  <c r="T160" i="1"/>
  <c r="Q160" i="1"/>
  <c r="P160" i="1"/>
  <c r="O160" i="1"/>
  <c r="N160" i="1"/>
  <c r="W159" i="1"/>
  <c r="V159" i="1"/>
  <c r="U159" i="1"/>
  <c r="T159" i="1"/>
  <c r="Q159" i="1"/>
  <c r="P159" i="1"/>
  <c r="O159" i="1"/>
  <c r="N159" i="1"/>
  <c r="W158" i="1"/>
  <c r="V158" i="1"/>
  <c r="U158" i="1"/>
  <c r="T158" i="1"/>
  <c r="Q158" i="1"/>
  <c r="P158" i="1"/>
  <c r="O158" i="1"/>
  <c r="N158" i="1"/>
  <c r="W157" i="1"/>
  <c r="V157" i="1"/>
  <c r="U157" i="1"/>
  <c r="T157" i="1"/>
  <c r="Q157" i="1"/>
  <c r="P157" i="1"/>
  <c r="O157" i="1"/>
  <c r="N157" i="1"/>
  <c r="W156" i="1"/>
  <c r="V156" i="1"/>
  <c r="U156" i="1"/>
  <c r="T156" i="1"/>
  <c r="Q156" i="1"/>
  <c r="P156" i="1"/>
  <c r="O156" i="1"/>
  <c r="N156" i="1"/>
  <c r="W155" i="1"/>
  <c r="V155" i="1"/>
  <c r="U155" i="1"/>
  <c r="T155" i="1"/>
  <c r="Q155" i="1"/>
  <c r="P155" i="1"/>
  <c r="O155" i="1"/>
  <c r="N155" i="1"/>
  <c r="W154" i="1"/>
  <c r="V154" i="1"/>
  <c r="U154" i="1"/>
  <c r="T154" i="1"/>
  <c r="Q154" i="1"/>
  <c r="P154" i="1"/>
  <c r="O154" i="1"/>
  <c r="N154" i="1"/>
  <c r="W153" i="1"/>
  <c r="V153" i="1"/>
  <c r="U153" i="1"/>
  <c r="T153" i="1"/>
  <c r="Q153" i="1"/>
  <c r="P153" i="1"/>
  <c r="O153" i="1"/>
  <c r="N153" i="1"/>
  <c r="W152" i="1"/>
  <c r="V152" i="1"/>
  <c r="U152" i="1"/>
  <c r="T152" i="1"/>
  <c r="Q152" i="1"/>
  <c r="P152" i="1"/>
  <c r="O152" i="1"/>
  <c r="N152" i="1"/>
  <c r="W151" i="1"/>
  <c r="V151" i="1"/>
  <c r="U151" i="1"/>
  <c r="T151" i="1"/>
  <c r="Q151" i="1"/>
  <c r="P151" i="1"/>
  <c r="O151" i="1"/>
  <c r="N151" i="1"/>
  <c r="W150" i="1"/>
  <c r="V150" i="1"/>
  <c r="U150" i="1"/>
  <c r="T150" i="1"/>
  <c r="Q150" i="1"/>
  <c r="P150" i="1"/>
  <c r="O150" i="1"/>
  <c r="N150" i="1"/>
  <c r="W149" i="1"/>
  <c r="V149" i="1"/>
  <c r="U149" i="1"/>
  <c r="T149" i="1"/>
  <c r="Q149" i="1"/>
  <c r="P149" i="1"/>
  <c r="O149" i="1"/>
  <c r="N149" i="1"/>
  <c r="W148" i="1"/>
  <c r="V148" i="1"/>
  <c r="U148" i="1"/>
  <c r="T148" i="1"/>
  <c r="Q148" i="1"/>
  <c r="P148" i="1"/>
  <c r="O148" i="1"/>
  <c r="N148" i="1"/>
  <c r="W147" i="1"/>
  <c r="V147" i="1"/>
  <c r="U147" i="1"/>
  <c r="T147" i="1"/>
  <c r="Q147" i="1"/>
  <c r="P147" i="1"/>
  <c r="O147" i="1"/>
  <c r="N147" i="1"/>
  <c r="W146" i="1"/>
  <c r="V146" i="1"/>
  <c r="U146" i="1"/>
  <c r="T146" i="1"/>
  <c r="Q146" i="1"/>
  <c r="P146" i="1"/>
  <c r="O146" i="1"/>
  <c r="N146" i="1"/>
  <c r="W145" i="1"/>
  <c r="V145" i="1"/>
  <c r="U145" i="1"/>
  <c r="T145" i="1"/>
  <c r="Q145" i="1"/>
  <c r="P145" i="1"/>
  <c r="O145" i="1"/>
  <c r="N145" i="1"/>
  <c r="W144" i="1"/>
  <c r="V144" i="1"/>
  <c r="U144" i="1"/>
  <c r="T144" i="1"/>
  <c r="Q144" i="1"/>
  <c r="P144" i="1"/>
  <c r="O144" i="1"/>
  <c r="N144" i="1"/>
  <c r="W143" i="1"/>
  <c r="V143" i="1"/>
  <c r="U143" i="1"/>
  <c r="T143" i="1"/>
  <c r="Q143" i="1"/>
  <c r="P143" i="1"/>
  <c r="O143" i="1"/>
  <c r="N143" i="1"/>
  <c r="W142" i="1"/>
  <c r="V142" i="1"/>
  <c r="U142" i="1"/>
  <c r="T142" i="1"/>
  <c r="Q142" i="1"/>
  <c r="P142" i="1"/>
  <c r="O142" i="1"/>
  <c r="N142" i="1"/>
  <c r="W141" i="1"/>
  <c r="V141" i="1"/>
  <c r="U141" i="1"/>
  <c r="T141" i="1"/>
  <c r="Q141" i="1"/>
  <c r="P141" i="1"/>
  <c r="O141" i="1"/>
  <c r="N141" i="1"/>
  <c r="W140" i="1"/>
  <c r="V140" i="1"/>
  <c r="U140" i="1"/>
  <c r="T140" i="1"/>
  <c r="Q140" i="1"/>
  <c r="P140" i="1"/>
  <c r="O140" i="1"/>
  <c r="N140" i="1"/>
  <c r="W139" i="1"/>
  <c r="V139" i="1"/>
  <c r="U139" i="1"/>
  <c r="T139" i="1"/>
  <c r="Q139" i="1"/>
  <c r="P139" i="1"/>
  <c r="O139" i="1"/>
  <c r="N139" i="1"/>
  <c r="W138" i="1"/>
  <c r="V138" i="1"/>
  <c r="U138" i="1"/>
  <c r="T138" i="1"/>
  <c r="Q138" i="1"/>
  <c r="P138" i="1"/>
  <c r="O138" i="1"/>
  <c r="N138" i="1"/>
  <c r="W137" i="1"/>
  <c r="V137" i="1"/>
  <c r="U137" i="1"/>
  <c r="T137" i="1"/>
  <c r="Q137" i="1"/>
  <c r="P137" i="1"/>
  <c r="O137" i="1"/>
  <c r="N137" i="1"/>
  <c r="W136" i="1"/>
  <c r="V136" i="1"/>
  <c r="U136" i="1"/>
  <c r="T136" i="1"/>
  <c r="Q136" i="1"/>
  <c r="P136" i="1"/>
  <c r="O136" i="1"/>
  <c r="N136" i="1"/>
  <c r="W135" i="1"/>
  <c r="V135" i="1"/>
  <c r="U135" i="1"/>
  <c r="T135" i="1"/>
  <c r="Q135" i="1"/>
  <c r="P135" i="1"/>
  <c r="O135" i="1"/>
  <c r="N135" i="1"/>
  <c r="W134" i="1"/>
  <c r="V134" i="1"/>
  <c r="U134" i="1"/>
  <c r="T134" i="1"/>
  <c r="Q134" i="1"/>
  <c r="P134" i="1"/>
  <c r="O134" i="1"/>
  <c r="N134" i="1"/>
  <c r="W133" i="1"/>
  <c r="V133" i="1"/>
  <c r="U133" i="1"/>
  <c r="T133" i="1"/>
  <c r="Q133" i="1"/>
  <c r="P133" i="1"/>
  <c r="O133" i="1"/>
  <c r="N133" i="1"/>
  <c r="W132" i="1"/>
  <c r="V132" i="1"/>
  <c r="U132" i="1"/>
  <c r="T132" i="1"/>
  <c r="Q132" i="1"/>
  <c r="P132" i="1"/>
  <c r="O132" i="1"/>
  <c r="N132" i="1"/>
  <c r="W131" i="1"/>
  <c r="V131" i="1"/>
  <c r="U131" i="1"/>
  <c r="T131" i="1"/>
  <c r="Q131" i="1"/>
  <c r="P131" i="1"/>
  <c r="O131" i="1"/>
  <c r="N131" i="1"/>
  <c r="W130" i="1"/>
  <c r="V130" i="1"/>
  <c r="U130" i="1"/>
  <c r="T130" i="1"/>
  <c r="Q130" i="1"/>
  <c r="P130" i="1"/>
  <c r="O130" i="1"/>
  <c r="N130" i="1"/>
  <c r="W129" i="1"/>
  <c r="V129" i="1"/>
  <c r="U129" i="1"/>
  <c r="T129" i="1"/>
  <c r="Q129" i="1"/>
  <c r="P129" i="1"/>
  <c r="O129" i="1"/>
  <c r="N129" i="1"/>
  <c r="W128" i="1"/>
  <c r="V128" i="1"/>
  <c r="U128" i="1"/>
  <c r="T128" i="1"/>
  <c r="Q128" i="1"/>
  <c r="P128" i="1"/>
  <c r="O128" i="1"/>
  <c r="N128" i="1"/>
  <c r="W127" i="1"/>
  <c r="V127" i="1"/>
  <c r="U127" i="1"/>
  <c r="T127" i="1"/>
  <c r="Q127" i="1"/>
  <c r="P127" i="1"/>
  <c r="O127" i="1"/>
  <c r="N127" i="1"/>
  <c r="W126" i="1"/>
  <c r="V126" i="1"/>
  <c r="U126" i="1"/>
  <c r="T126" i="1"/>
  <c r="Q126" i="1"/>
  <c r="P126" i="1"/>
  <c r="O126" i="1"/>
  <c r="N126" i="1"/>
  <c r="W125" i="1"/>
  <c r="V125" i="1"/>
  <c r="U125" i="1"/>
  <c r="T125" i="1"/>
  <c r="Q125" i="1"/>
  <c r="P125" i="1"/>
  <c r="O125" i="1"/>
  <c r="N125" i="1"/>
  <c r="W124" i="1"/>
  <c r="V124" i="1"/>
  <c r="U124" i="1"/>
  <c r="T124" i="1"/>
  <c r="Q124" i="1"/>
  <c r="P124" i="1"/>
  <c r="O124" i="1"/>
  <c r="N124" i="1"/>
  <c r="W123" i="1"/>
  <c r="V123" i="1"/>
  <c r="U123" i="1"/>
  <c r="T123" i="1"/>
  <c r="Q123" i="1"/>
  <c r="P123" i="1"/>
  <c r="O123" i="1"/>
  <c r="N123" i="1"/>
  <c r="W122" i="1"/>
  <c r="V122" i="1"/>
  <c r="U122" i="1"/>
  <c r="T122" i="1"/>
  <c r="Q122" i="1"/>
  <c r="P122" i="1"/>
  <c r="O122" i="1"/>
  <c r="N122" i="1"/>
  <c r="W121" i="1"/>
  <c r="V121" i="1"/>
  <c r="U121" i="1"/>
  <c r="T121" i="1"/>
  <c r="Q121" i="1"/>
  <c r="P121" i="1"/>
  <c r="O121" i="1"/>
  <c r="N121" i="1"/>
  <c r="W120" i="1"/>
  <c r="V120" i="1"/>
  <c r="U120" i="1"/>
  <c r="T120" i="1"/>
  <c r="Q120" i="1"/>
  <c r="P120" i="1"/>
  <c r="O120" i="1"/>
  <c r="N120" i="1"/>
  <c r="W119" i="1"/>
  <c r="V119" i="1"/>
  <c r="U119" i="1"/>
  <c r="T119" i="1"/>
  <c r="Q119" i="1"/>
  <c r="P119" i="1"/>
  <c r="O119" i="1"/>
  <c r="N119" i="1"/>
  <c r="W118" i="1"/>
  <c r="V118" i="1"/>
  <c r="U118" i="1"/>
  <c r="T118" i="1"/>
  <c r="Q118" i="1"/>
  <c r="P118" i="1"/>
  <c r="O118" i="1"/>
  <c r="N118" i="1"/>
  <c r="W117" i="1"/>
  <c r="V117" i="1"/>
  <c r="U117" i="1"/>
  <c r="T117" i="1"/>
  <c r="Q117" i="1"/>
  <c r="P117" i="1"/>
  <c r="O117" i="1"/>
  <c r="N117" i="1"/>
  <c r="W116" i="1"/>
  <c r="V116" i="1"/>
  <c r="U116" i="1"/>
  <c r="T116" i="1"/>
  <c r="P116" i="1"/>
  <c r="N116" i="1"/>
  <c r="W115" i="1"/>
  <c r="V115" i="1"/>
  <c r="U115" i="1"/>
  <c r="T115" i="1"/>
  <c r="Q115" i="1"/>
  <c r="P115" i="1"/>
  <c r="O115" i="1"/>
  <c r="N115" i="1"/>
  <c r="W114" i="1"/>
  <c r="V114" i="1"/>
  <c r="U114" i="1"/>
  <c r="T114" i="1"/>
  <c r="Q114" i="1"/>
  <c r="P114" i="1"/>
  <c r="O114" i="1"/>
  <c r="N114" i="1"/>
  <c r="W113" i="1"/>
  <c r="V113" i="1"/>
  <c r="U113" i="1"/>
  <c r="T113" i="1"/>
  <c r="P113" i="1"/>
  <c r="N113" i="1"/>
  <c r="W112" i="1"/>
  <c r="V112" i="1"/>
  <c r="U112" i="1"/>
  <c r="T112" i="1"/>
  <c r="Q112" i="1"/>
  <c r="P112" i="1"/>
  <c r="O112" i="1"/>
  <c r="N112" i="1"/>
  <c r="W111" i="1"/>
  <c r="V111" i="1"/>
  <c r="U111" i="1"/>
  <c r="T111" i="1"/>
  <c r="Q111" i="1"/>
  <c r="P111" i="1"/>
  <c r="O111" i="1"/>
  <c r="N111" i="1"/>
  <c r="W110" i="1"/>
  <c r="V110" i="1"/>
  <c r="U110" i="1"/>
  <c r="T110" i="1"/>
  <c r="P110" i="1"/>
  <c r="N110" i="1"/>
  <c r="W109" i="1"/>
  <c r="V109" i="1"/>
  <c r="U109" i="1"/>
  <c r="T109" i="1"/>
  <c r="P109" i="1"/>
  <c r="N109" i="1"/>
  <c r="W108" i="1"/>
  <c r="V108" i="1"/>
  <c r="U108" i="1"/>
  <c r="T108" i="1"/>
  <c r="Q108" i="1"/>
  <c r="P108" i="1"/>
  <c r="O108" i="1"/>
  <c r="N108" i="1"/>
  <c r="W107" i="1"/>
  <c r="V107" i="1"/>
  <c r="U107" i="1"/>
  <c r="T107" i="1"/>
  <c r="Q107" i="1"/>
  <c r="P107" i="1"/>
  <c r="O107" i="1"/>
  <c r="N107" i="1"/>
  <c r="W106" i="1"/>
  <c r="V106" i="1"/>
  <c r="U106" i="1"/>
  <c r="T106" i="1"/>
  <c r="Q106" i="1"/>
  <c r="P106" i="1"/>
  <c r="O106" i="1"/>
  <c r="N106" i="1"/>
  <c r="W105" i="1"/>
  <c r="V105" i="1"/>
  <c r="U105" i="1"/>
  <c r="T105" i="1"/>
  <c r="Q105" i="1"/>
  <c r="P105" i="1"/>
  <c r="O105" i="1"/>
  <c r="N105" i="1"/>
  <c r="W104" i="1"/>
  <c r="V104" i="1"/>
  <c r="U104" i="1"/>
  <c r="T104" i="1"/>
  <c r="Q104" i="1"/>
  <c r="P104" i="1"/>
  <c r="O104" i="1"/>
  <c r="N104" i="1"/>
  <c r="W103" i="1"/>
  <c r="V103" i="1"/>
  <c r="U103" i="1"/>
  <c r="T103" i="1"/>
  <c r="Q103" i="1"/>
  <c r="P103" i="1"/>
  <c r="O103" i="1"/>
  <c r="N103" i="1"/>
  <c r="W102" i="1"/>
  <c r="V102" i="1"/>
  <c r="U102" i="1"/>
  <c r="T102" i="1"/>
  <c r="Q102" i="1"/>
  <c r="P102" i="1"/>
  <c r="O102" i="1"/>
  <c r="N102" i="1"/>
  <c r="W101" i="1"/>
  <c r="V101" i="1"/>
  <c r="U101" i="1"/>
  <c r="T101" i="1"/>
  <c r="Q101" i="1"/>
  <c r="P101" i="1"/>
  <c r="O101" i="1"/>
  <c r="N101" i="1"/>
  <c r="W100" i="1"/>
  <c r="V100" i="1"/>
  <c r="U100" i="1"/>
  <c r="T100" i="1"/>
  <c r="P100" i="1"/>
  <c r="N100" i="1"/>
  <c r="W99" i="1"/>
  <c r="V99" i="1"/>
  <c r="U99" i="1"/>
  <c r="T99" i="1"/>
  <c r="P99" i="1"/>
  <c r="N99" i="1"/>
  <c r="W98" i="1"/>
  <c r="V98" i="1"/>
  <c r="U98" i="1"/>
  <c r="T98" i="1"/>
  <c r="Q98" i="1"/>
  <c r="P98" i="1"/>
  <c r="O98" i="1"/>
  <c r="N98" i="1"/>
  <c r="W97" i="1"/>
  <c r="V97" i="1"/>
  <c r="U97" i="1"/>
  <c r="T97" i="1"/>
  <c r="Q97" i="1"/>
  <c r="P97" i="1"/>
  <c r="O97" i="1"/>
  <c r="N97" i="1"/>
  <c r="W96" i="1"/>
  <c r="V96" i="1"/>
  <c r="U96" i="1"/>
  <c r="T96" i="1"/>
  <c r="Q96" i="1"/>
  <c r="P96" i="1"/>
  <c r="O96" i="1"/>
  <c r="N96" i="1"/>
  <c r="W95" i="1"/>
  <c r="V95" i="1"/>
  <c r="U95" i="1"/>
  <c r="T95" i="1"/>
  <c r="Q95" i="1"/>
  <c r="P95" i="1"/>
  <c r="O95" i="1"/>
  <c r="N95" i="1"/>
  <c r="W94" i="1"/>
  <c r="V94" i="1"/>
  <c r="U94" i="1"/>
  <c r="T94" i="1"/>
  <c r="Q94" i="1"/>
  <c r="P94" i="1"/>
  <c r="O94" i="1"/>
  <c r="N94" i="1"/>
  <c r="W93" i="1"/>
  <c r="V93" i="1"/>
  <c r="U93" i="1"/>
  <c r="T93" i="1"/>
  <c r="Q93" i="1"/>
  <c r="P93" i="1"/>
  <c r="O93" i="1"/>
  <c r="N93" i="1"/>
  <c r="W92" i="1"/>
  <c r="V92" i="1"/>
  <c r="U92" i="1"/>
  <c r="T92" i="1"/>
  <c r="Q92" i="1"/>
  <c r="P92" i="1"/>
  <c r="O92" i="1"/>
  <c r="N92" i="1"/>
  <c r="W91" i="1"/>
  <c r="V91" i="1"/>
  <c r="U91" i="1"/>
  <c r="T91" i="1"/>
  <c r="Q91" i="1"/>
  <c r="P91" i="1"/>
  <c r="O91" i="1"/>
  <c r="N91" i="1"/>
  <c r="W90" i="1"/>
  <c r="V90" i="1"/>
  <c r="U90" i="1"/>
  <c r="T90" i="1"/>
  <c r="Q90" i="1"/>
  <c r="P90" i="1"/>
  <c r="O90" i="1"/>
  <c r="N90" i="1"/>
  <c r="W89" i="1"/>
  <c r="V89" i="1"/>
  <c r="U89" i="1"/>
  <c r="T89" i="1"/>
  <c r="Q89" i="1"/>
  <c r="P89" i="1"/>
  <c r="O89" i="1"/>
  <c r="N89" i="1"/>
  <c r="W88" i="1"/>
  <c r="V88" i="1"/>
  <c r="U88" i="1"/>
  <c r="T88" i="1"/>
  <c r="Q88" i="1"/>
  <c r="P88" i="1"/>
  <c r="O88" i="1"/>
  <c r="N88" i="1"/>
  <c r="W87" i="1"/>
  <c r="V87" i="1"/>
  <c r="U87" i="1"/>
  <c r="T87" i="1"/>
  <c r="Q87" i="1"/>
  <c r="P87" i="1"/>
  <c r="O87" i="1"/>
  <c r="N87" i="1"/>
  <c r="W86" i="1"/>
  <c r="V86" i="1"/>
  <c r="U86" i="1"/>
  <c r="T86" i="1"/>
  <c r="Q86" i="1"/>
  <c r="P86" i="1"/>
  <c r="O86" i="1"/>
  <c r="N86" i="1"/>
  <c r="W85" i="1"/>
  <c r="V85" i="1"/>
  <c r="U85" i="1"/>
  <c r="T85" i="1"/>
  <c r="Q85" i="1"/>
  <c r="P85" i="1"/>
  <c r="O85" i="1"/>
  <c r="N85" i="1"/>
  <c r="W84" i="1"/>
  <c r="V84" i="1"/>
  <c r="U84" i="1"/>
  <c r="T84" i="1"/>
  <c r="Q84" i="1"/>
  <c r="P84" i="1"/>
  <c r="O84" i="1"/>
  <c r="N84" i="1"/>
  <c r="W83" i="1"/>
  <c r="V83" i="1"/>
  <c r="U83" i="1"/>
  <c r="T83" i="1"/>
  <c r="Q83" i="1"/>
  <c r="P83" i="1"/>
  <c r="O83" i="1"/>
  <c r="N83" i="1"/>
  <c r="W82" i="1"/>
  <c r="V82" i="1"/>
  <c r="U82" i="1"/>
  <c r="T82" i="1"/>
  <c r="Q82" i="1"/>
  <c r="P82" i="1"/>
  <c r="O82" i="1"/>
  <c r="N82" i="1"/>
  <c r="W81" i="1"/>
  <c r="V81" i="1"/>
  <c r="U81" i="1"/>
  <c r="T81" i="1"/>
  <c r="Q81" i="1"/>
  <c r="P81" i="1"/>
  <c r="O81" i="1"/>
  <c r="N81" i="1"/>
  <c r="W80" i="1"/>
  <c r="V80" i="1"/>
  <c r="U80" i="1"/>
  <c r="T80" i="1"/>
  <c r="Q80" i="1"/>
  <c r="P80" i="1"/>
  <c r="O80" i="1"/>
  <c r="N80" i="1"/>
  <c r="W79" i="1"/>
  <c r="V79" i="1"/>
  <c r="U79" i="1"/>
  <c r="T79" i="1"/>
  <c r="Q79" i="1"/>
  <c r="P79" i="1"/>
  <c r="O79" i="1"/>
  <c r="N79" i="1"/>
  <c r="W78" i="1"/>
  <c r="V78" i="1"/>
  <c r="U78" i="1"/>
  <c r="T78" i="1"/>
  <c r="P78" i="1"/>
  <c r="N78" i="1"/>
  <c r="W77" i="1"/>
  <c r="V77" i="1"/>
  <c r="U77" i="1"/>
  <c r="T77" i="1"/>
  <c r="P77" i="1"/>
  <c r="N77" i="1"/>
  <c r="W76" i="1"/>
  <c r="V76" i="1"/>
  <c r="U76" i="1"/>
  <c r="T76" i="1"/>
  <c r="Q76" i="1"/>
  <c r="P76" i="1"/>
  <c r="O76" i="1"/>
  <c r="N76" i="1"/>
  <c r="W75" i="1"/>
  <c r="V75" i="1"/>
  <c r="U75" i="1"/>
  <c r="T75" i="1"/>
  <c r="Q75" i="1"/>
  <c r="P75" i="1"/>
  <c r="O75" i="1"/>
  <c r="N75" i="1"/>
  <c r="W74" i="1"/>
  <c r="V74" i="1"/>
  <c r="U74" i="1"/>
  <c r="T74" i="1"/>
  <c r="Q74" i="1"/>
  <c r="P74" i="1"/>
  <c r="O74" i="1"/>
  <c r="N74" i="1"/>
  <c r="W73" i="1"/>
  <c r="V73" i="1"/>
  <c r="U73" i="1"/>
  <c r="T73" i="1"/>
  <c r="Q73" i="1"/>
  <c r="P73" i="1"/>
  <c r="O73" i="1"/>
  <c r="N73" i="1"/>
  <c r="W72" i="1"/>
  <c r="V72" i="1"/>
  <c r="U72" i="1"/>
  <c r="T72" i="1"/>
  <c r="Q72" i="1"/>
  <c r="P72" i="1"/>
  <c r="O72" i="1"/>
  <c r="N72" i="1"/>
  <c r="W71" i="1"/>
  <c r="V71" i="1"/>
  <c r="U71" i="1"/>
  <c r="T71" i="1"/>
  <c r="Q71" i="1"/>
  <c r="P71" i="1"/>
  <c r="O71" i="1"/>
  <c r="N71" i="1"/>
  <c r="W70" i="1"/>
  <c r="V70" i="1"/>
  <c r="U70" i="1"/>
  <c r="T70" i="1"/>
  <c r="Q70" i="1"/>
  <c r="P70" i="1"/>
  <c r="O70" i="1"/>
  <c r="N70" i="1"/>
  <c r="W69" i="1"/>
  <c r="V69" i="1"/>
  <c r="U69" i="1"/>
  <c r="T69" i="1"/>
  <c r="Q69" i="1"/>
  <c r="P69" i="1"/>
  <c r="O69" i="1"/>
  <c r="N69" i="1"/>
  <c r="W68" i="1"/>
  <c r="V68" i="1"/>
  <c r="U68" i="1"/>
  <c r="T68" i="1"/>
  <c r="Q68" i="1"/>
  <c r="P68" i="1"/>
  <c r="O68" i="1"/>
  <c r="N68" i="1"/>
  <c r="W67" i="1"/>
  <c r="V67" i="1"/>
  <c r="U67" i="1"/>
  <c r="T67" i="1"/>
  <c r="Q67" i="1"/>
  <c r="P67" i="1"/>
  <c r="O67" i="1"/>
  <c r="N67" i="1"/>
  <c r="W66" i="1"/>
  <c r="V66" i="1"/>
  <c r="U66" i="1"/>
  <c r="T66" i="1"/>
  <c r="Q66" i="1"/>
  <c r="P66" i="1"/>
  <c r="O66" i="1"/>
  <c r="N66" i="1"/>
  <c r="W65" i="1"/>
  <c r="V65" i="1"/>
  <c r="U65" i="1"/>
  <c r="T65" i="1"/>
  <c r="P65" i="1"/>
  <c r="N65" i="1"/>
  <c r="W64" i="1"/>
  <c r="V64" i="1"/>
  <c r="U64" i="1"/>
  <c r="T64" i="1"/>
  <c r="Q64" i="1"/>
  <c r="P64" i="1"/>
  <c r="O64" i="1"/>
  <c r="N64" i="1"/>
  <c r="W63" i="1"/>
  <c r="V63" i="1"/>
  <c r="U63" i="1"/>
  <c r="T63" i="1"/>
  <c r="Q63" i="1"/>
  <c r="P63" i="1"/>
  <c r="O63" i="1"/>
  <c r="N63" i="1"/>
  <c r="W62" i="1"/>
  <c r="V62" i="1"/>
  <c r="U62" i="1"/>
  <c r="T62" i="1"/>
  <c r="Q62" i="1"/>
  <c r="P62" i="1"/>
  <c r="O62" i="1"/>
  <c r="N62" i="1"/>
  <c r="W61" i="1"/>
  <c r="V61" i="1"/>
  <c r="U61" i="1"/>
  <c r="T61" i="1"/>
  <c r="Q61" i="1"/>
  <c r="P61" i="1"/>
  <c r="O61" i="1"/>
  <c r="N61" i="1"/>
  <c r="W60" i="1"/>
  <c r="V60" i="1"/>
  <c r="U60" i="1"/>
  <c r="T60" i="1"/>
  <c r="Q60" i="1"/>
  <c r="P60" i="1"/>
  <c r="O60" i="1"/>
  <c r="N60" i="1"/>
  <c r="W59" i="1"/>
  <c r="V59" i="1"/>
  <c r="U59" i="1"/>
  <c r="T59" i="1"/>
  <c r="Q59" i="1"/>
  <c r="P59" i="1"/>
  <c r="O59" i="1"/>
  <c r="N59" i="1"/>
  <c r="W58" i="1"/>
  <c r="V58" i="1"/>
  <c r="U58" i="1"/>
  <c r="T58" i="1"/>
  <c r="Q58" i="1"/>
  <c r="P58" i="1"/>
  <c r="O58" i="1"/>
  <c r="N58" i="1"/>
  <c r="W57" i="1"/>
  <c r="V57" i="1"/>
  <c r="U57" i="1"/>
  <c r="T57" i="1"/>
  <c r="Q57" i="1"/>
  <c r="P57" i="1"/>
  <c r="O57" i="1"/>
  <c r="N57" i="1"/>
  <c r="W56" i="1"/>
  <c r="V56" i="1"/>
  <c r="U56" i="1"/>
  <c r="T56" i="1"/>
  <c r="Q56" i="1"/>
  <c r="P56" i="1"/>
  <c r="O56" i="1"/>
  <c r="N56" i="1"/>
  <c r="W55" i="1"/>
  <c r="V55" i="1"/>
  <c r="U55" i="1"/>
  <c r="T55" i="1"/>
  <c r="Q55" i="1"/>
  <c r="P55" i="1"/>
  <c r="O55" i="1"/>
  <c r="N55" i="1"/>
  <c r="W54" i="1"/>
  <c r="V54" i="1"/>
  <c r="U54" i="1"/>
  <c r="T54" i="1"/>
  <c r="Q54" i="1"/>
  <c r="P54" i="1"/>
  <c r="O54" i="1"/>
  <c r="N54" i="1"/>
  <c r="W53" i="1"/>
  <c r="V53" i="1"/>
  <c r="U53" i="1"/>
  <c r="T53" i="1"/>
  <c r="Q53" i="1"/>
  <c r="P53" i="1"/>
  <c r="O53" i="1"/>
  <c r="N53" i="1"/>
  <c r="W52" i="1"/>
  <c r="V52" i="1"/>
  <c r="U52" i="1"/>
  <c r="T52" i="1"/>
  <c r="Q52" i="1"/>
  <c r="P52" i="1"/>
  <c r="O52" i="1"/>
  <c r="N52" i="1"/>
  <c r="W51" i="1"/>
  <c r="V51" i="1"/>
  <c r="U51" i="1"/>
  <c r="T51" i="1"/>
  <c r="Q51" i="1"/>
  <c r="P51" i="1"/>
  <c r="O51" i="1"/>
  <c r="N51" i="1"/>
  <c r="W50" i="1"/>
  <c r="V50" i="1"/>
  <c r="U50" i="1"/>
  <c r="T50" i="1"/>
  <c r="Q50" i="1"/>
  <c r="P50" i="1"/>
  <c r="O50" i="1"/>
  <c r="N50" i="1"/>
  <c r="W49" i="1"/>
  <c r="V49" i="1"/>
  <c r="U49" i="1"/>
  <c r="T49" i="1"/>
  <c r="Q49" i="1"/>
  <c r="P49" i="1"/>
  <c r="O49" i="1"/>
  <c r="N49" i="1"/>
  <c r="W48" i="1"/>
  <c r="V48" i="1"/>
  <c r="U48" i="1"/>
  <c r="T48" i="1"/>
  <c r="Q48" i="1"/>
  <c r="P48" i="1"/>
  <c r="O48" i="1"/>
  <c r="N48" i="1"/>
  <c r="W47" i="1"/>
  <c r="V47" i="1"/>
  <c r="U47" i="1"/>
  <c r="T47" i="1"/>
  <c r="Q47" i="1"/>
  <c r="P47" i="1"/>
  <c r="O47" i="1"/>
  <c r="N47" i="1"/>
  <c r="W46" i="1"/>
  <c r="V46" i="1"/>
  <c r="U46" i="1"/>
  <c r="T46" i="1"/>
  <c r="P46" i="1"/>
  <c r="N46" i="1"/>
  <c r="W45" i="1"/>
  <c r="V45" i="1"/>
  <c r="U45" i="1"/>
  <c r="T45" i="1"/>
  <c r="P45" i="1"/>
  <c r="N45" i="1"/>
  <c r="W44" i="1"/>
  <c r="V44" i="1"/>
  <c r="U44" i="1"/>
  <c r="T44" i="1"/>
  <c r="Q44" i="1"/>
  <c r="P44" i="1"/>
  <c r="O44" i="1"/>
  <c r="N44" i="1"/>
  <c r="W43" i="1"/>
  <c r="V43" i="1"/>
  <c r="U43" i="1"/>
  <c r="T43" i="1"/>
  <c r="Q43" i="1"/>
  <c r="P43" i="1"/>
  <c r="O43" i="1"/>
  <c r="N43" i="1"/>
  <c r="W42" i="1"/>
  <c r="V42" i="1"/>
  <c r="U42" i="1"/>
  <c r="T42" i="1"/>
  <c r="Q42" i="1"/>
  <c r="P42" i="1"/>
  <c r="O42" i="1"/>
  <c r="N42" i="1"/>
  <c r="W41" i="1"/>
  <c r="V41" i="1"/>
  <c r="U41" i="1"/>
  <c r="T41" i="1"/>
  <c r="Q41" i="1"/>
  <c r="P41" i="1"/>
  <c r="O41" i="1"/>
  <c r="N41" i="1"/>
  <c r="W40" i="1"/>
  <c r="V40" i="1"/>
  <c r="U40" i="1"/>
  <c r="T40" i="1"/>
  <c r="Q40" i="1"/>
  <c r="P40" i="1"/>
  <c r="O40" i="1"/>
  <c r="N40" i="1"/>
  <c r="W39" i="1"/>
  <c r="V39" i="1"/>
  <c r="U39" i="1"/>
  <c r="T39" i="1"/>
  <c r="Q39" i="1"/>
  <c r="P39" i="1"/>
  <c r="O39" i="1"/>
  <c r="N39" i="1"/>
  <c r="W38" i="1"/>
  <c r="V38" i="1"/>
  <c r="U38" i="1"/>
  <c r="T38" i="1"/>
  <c r="Q38" i="1"/>
  <c r="P38" i="1"/>
  <c r="O38" i="1"/>
  <c r="N38" i="1"/>
  <c r="W37" i="1"/>
  <c r="V37" i="1"/>
  <c r="U37" i="1"/>
  <c r="T37" i="1"/>
  <c r="Q37" i="1"/>
  <c r="P37" i="1"/>
  <c r="O37" i="1"/>
  <c r="N37" i="1"/>
  <c r="W36" i="1"/>
  <c r="V36" i="1"/>
  <c r="U36" i="1"/>
  <c r="T36" i="1"/>
  <c r="Q36" i="1"/>
  <c r="P36" i="1"/>
  <c r="O36" i="1"/>
  <c r="N36" i="1"/>
  <c r="W35" i="1"/>
  <c r="V35" i="1"/>
  <c r="U35" i="1"/>
  <c r="T35" i="1"/>
  <c r="P35" i="1"/>
  <c r="N35" i="1"/>
  <c r="W34" i="1"/>
  <c r="V34" i="1"/>
  <c r="U34" i="1"/>
  <c r="T34" i="1"/>
  <c r="Q34" i="1"/>
  <c r="P34" i="1"/>
  <c r="O34" i="1"/>
  <c r="N34" i="1"/>
  <c r="W33" i="1"/>
  <c r="V33" i="1"/>
  <c r="U33" i="1"/>
  <c r="T33" i="1"/>
  <c r="Q33" i="1"/>
  <c r="P33" i="1"/>
  <c r="O33" i="1"/>
  <c r="N33" i="1"/>
  <c r="W32" i="1"/>
  <c r="V32" i="1"/>
  <c r="U32" i="1"/>
  <c r="T32" i="1"/>
  <c r="Q32" i="1"/>
  <c r="P32" i="1"/>
  <c r="O32" i="1"/>
  <c r="N32" i="1"/>
  <c r="W31" i="1"/>
  <c r="V31" i="1"/>
  <c r="U31" i="1"/>
  <c r="T31" i="1"/>
  <c r="Q31" i="1"/>
  <c r="P31" i="1"/>
  <c r="O31" i="1"/>
  <c r="N31" i="1"/>
  <c r="W30" i="1"/>
  <c r="V30" i="1"/>
  <c r="U30" i="1"/>
  <c r="T30" i="1"/>
  <c r="P30" i="1"/>
  <c r="N30" i="1"/>
  <c r="W29" i="1"/>
  <c r="V29" i="1"/>
  <c r="U29" i="1"/>
  <c r="T29" i="1"/>
  <c r="Q29" i="1"/>
  <c r="P29" i="1"/>
  <c r="O29" i="1"/>
  <c r="N29" i="1"/>
  <c r="W28" i="1"/>
  <c r="V28" i="1"/>
  <c r="U28" i="1"/>
  <c r="T28" i="1"/>
  <c r="Q28" i="1"/>
  <c r="P28" i="1"/>
  <c r="O28" i="1"/>
  <c r="N28" i="1"/>
  <c r="W27" i="1"/>
  <c r="V27" i="1"/>
  <c r="U27" i="1"/>
  <c r="T27" i="1"/>
  <c r="Q27" i="1"/>
  <c r="P27" i="1"/>
  <c r="O27" i="1"/>
  <c r="N27" i="1"/>
  <c r="W26" i="1"/>
  <c r="V26" i="1"/>
  <c r="U26" i="1"/>
  <c r="T26" i="1"/>
  <c r="P26" i="1"/>
  <c r="N26" i="1"/>
  <c r="W25" i="1"/>
  <c r="V25" i="1"/>
  <c r="U25" i="1"/>
  <c r="T25" i="1"/>
  <c r="Q25" i="1"/>
  <c r="P25" i="1"/>
  <c r="O25" i="1"/>
  <c r="N25" i="1"/>
  <c r="W24" i="1"/>
  <c r="V24" i="1"/>
  <c r="U24" i="1"/>
  <c r="T24" i="1"/>
  <c r="Q24" i="1"/>
  <c r="P24" i="1"/>
  <c r="O24" i="1"/>
  <c r="N24" i="1"/>
  <c r="W23" i="1"/>
  <c r="V23" i="1"/>
  <c r="U23" i="1"/>
  <c r="T23" i="1"/>
  <c r="Q23" i="1"/>
  <c r="P23" i="1"/>
  <c r="O23" i="1"/>
  <c r="N23" i="1"/>
  <c r="W22" i="1"/>
  <c r="V22" i="1"/>
  <c r="U22" i="1"/>
  <c r="T22" i="1"/>
  <c r="Q22" i="1"/>
  <c r="P22" i="1"/>
  <c r="O22" i="1"/>
  <c r="N22" i="1"/>
  <c r="W21" i="1"/>
  <c r="V21" i="1"/>
  <c r="U21" i="1"/>
  <c r="T21" i="1"/>
  <c r="Q21" i="1"/>
  <c r="P21" i="1"/>
  <c r="O21" i="1"/>
  <c r="N21" i="1"/>
  <c r="W20" i="1"/>
  <c r="V20" i="1"/>
  <c r="U20" i="1"/>
  <c r="T20" i="1"/>
  <c r="Q20" i="1"/>
  <c r="P20" i="1"/>
  <c r="O20" i="1"/>
  <c r="N20" i="1"/>
  <c r="W19" i="1"/>
  <c r="V19" i="1"/>
  <c r="U19" i="1"/>
  <c r="T19" i="1"/>
  <c r="Q19" i="1"/>
  <c r="P19" i="1"/>
  <c r="O19" i="1"/>
  <c r="N19" i="1"/>
  <c r="W18" i="1"/>
  <c r="V18" i="1"/>
  <c r="U18" i="1"/>
  <c r="T18" i="1"/>
  <c r="Q18" i="1"/>
  <c r="P18" i="1"/>
  <c r="O18" i="1"/>
  <c r="N18" i="1"/>
  <c r="W17" i="1"/>
  <c r="V17" i="1"/>
  <c r="U17" i="1"/>
  <c r="T17" i="1"/>
  <c r="Q17" i="1"/>
  <c r="P17" i="1"/>
  <c r="O17" i="1"/>
  <c r="N17" i="1"/>
  <c r="W16" i="1"/>
  <c r="V16" i="1"/>
  <c r="U16" i="1"/>
  <c r="T16" i="1"/>
  <c r="Q16" i="1"/>
  <c r="P16" i="1"/>
  <c r="O16" i="1"/>
  <c r="N16" i="1"/>
  <c r="W15" i="1"/>
  <c r="V15" i="1"/>
  <c r="U15" i="1"/>
  <c r="T15" i="1"/>
  <c r="Q15" i="1"/>
  <c r="P15" i="1"/>
  <c r="O15" i="1"/>
  <c r="N15" i="1"/>
  <c r="W14" i="1"/>
  <c r="V14" i="1"/>
  <c r="U14" i="1"/>
  <c r="T14" i="1"/>
  <c r="Q14" i="1"/>
  <c r="P14" i="1"/>
  <c r="O14" i="1"/>
  <c r="N14" i="1"/>
  <c r="W13" i="1"/>
  <c r="V13" i="1"/>
  <c r="U13" i="1"/>
  <c r="T13" i="1"/>
  <c r="Q13" i="1"/>
  <c r="P13" i="1"/>
  <c r="O13" i="1"/>
  <c r="N13" i="1"/>
  <c r="P5" i="1"/>
  <c r="Q5" i="1" s="1"/>
  <c r="V12" i="1"/>
  <c r="W12" i="1" s="1"/>
  <c r="T12" i="1"/>
  <c r="U12" i="1" s="1"/>
  <c r="P12" i="1"/>
  <c r="Q12" i="1" s="1"/>
  <c r="N12" i="1"/>
  <c r="O12" i="1" s="1"/>
  <c r="V11" i="1"/>
  <c r="W11" i="1" s="1"/>
  <c r="T11" i="1"/>
  <c r="U11" i="1" s="1"/>
  <c r="P11" i="1"/>
  <c r="Q11" i="1" s="1"/>
  <c r="N11" i="1"/>
  <c r="O11" i="1" s="1"/>
  <c r="V10" i="1"/>
  <c r="W10" i="1" s="1"/>
  <c r="T10" i="1"/>
  <c r="U10" i="1" s="1"/>
  <c r="P10" i="1"/>
  <c r="Q10" i="1" s="1"/>
  <c r="N10" i="1"/>
  <c r="O10" i="1" s="1"/>
  <c r="V9" i="1"/>
  <c r="W9" i="1" s="1"/>
  <c r="T9" i="1"/>
  <c r="U9" i="1" s="1"/>
  <c r="P9" i="1"/>
  <c r="Q9" i="1" s="1"/>
  <c r="N9" i="1"/>
  <c r="O9" i="1" s="1"/>
  <c r="V8" i="1"/>
  <c r="W8" i="1" s="1"/>
  <c r="T8" i="1"/>
  <c r="U8" i="1" s="1"/>
  <c r="P8" i="1"/>
  <c r="Q8" i="1" s="1"/>
  <c r="N8" i="1"/>
  <c r="O8" i="1" s="1"/>
  <c r="V7" i="1"/>
  <c r="W7" i="1" s="1"/>
  <c r="T7" i="1"/>
  <c r="U7" i="1" s="1"/>
  <c r="P7" i="1"/>
  <c r="Q7" i="1" s="1"/>
  <c r="N7" i="1"/>
  <c r="O7" i="1" s="1"/>
  <c r="S5" i="1"/>
  <c r="T5" i="1" s="1"/>
  <c r="R5" i="1"/>
  <c r="M5" i="1"/>
  <c r="L5" i="1"/>
  <c r="B4" i="1"/>
  <c r="V5" i="1" l="1"/>
  <c r="W5" i="1" s="1"/>
  <c r="N5" i="1"/>
</calcChain>
</file>

<file path=xl/sharedStrings.xml><?xml version="1.0" encoding="utf-8"?>
<sst xmlns="http://schemas.openxmlformats.org/spreadsheetml/2006/main" count="13251" uniqueCount="2775">
  <si>
    <t>Focus retails' Target vs. Achievement Status up to 14th Sep'2020</t>
  </si>
  <si>
    <t>Total days in month</t>
  </si>
  <si>
    <t>Days passed</t>
  </si>
  <si>
    <t>Days remain</t>
  </si>
  <si>
    <t>Dealer ID</t>
  </si>
  <si>
    <t>Dealer Name</t>
  </si>
  <si>
    <t>Retailer ID</t>
  </si>
  <si>
    <t>Retailer Name</t>
  </si>
  <si>
    <t>Zone</t>
  </si>
  <si>
    <t>Region</t>
  </si>
  <si>
    <t>DSR Name</t>
  </si>
  <si>
    <t>Cap</t>
  </si>
  <si>
    <t>RT Cat</t>
  </si>
  <si>
    <t>Target (Bar)</t>
  </si>
  <si>
    <t>Target (SP)</t>
  </si>
  <si>
    <t>Bar Target Aug'20</t>
  </si>
  <si>
    <t>Bar Achv (IMEI)</t>
  </si>
  <si>
    <t>Achv%</t>
  </si>
  <si>
    <t>% Slab</t>
  </si>
  <si>
    <t>Forecast</t>
  </si>
  <si>
    <t>Forecast Achv %</t>
  </si>
  <si>
    <t>SP Target Aug'20</t>
  </si>
  <si>
    <t>SP Achv</t>
  </si>
  <si>
    <t>Mobile House</t>
  </si>
  <si>
    <t>EO</t>
  </si>
  <si>
    <t>Y</t>
  </si>
  <si>
    <t>Tutul Telecom</t>
  </si>
  <si>
    <t>Saif Telecom</t>
  </si>
  <si>
    <t>SIS</t>
  </si>
  <si>
    <t>Mobile Bazar</t>
  </si>
  <si>
    <t>GO</t>
  </si>
  <si>
    <t>Md. Shohel Rana</t>
  </si>
  <si>
    <t>Star Telecom</t>
  </si>
  <si>
    <t>One Telecom</t>
  </si>
  <si>
    <t>Sarker Telecom</t>
  </si>
  <si>
    <t>Masud Telecom</t>
  </si>
  <si>
    <t>DEL-0040</t>
  </si>
  <si>
    <t>M. R. Traders</t>
  </si>
  <si>
    <t>RET-21230</t>
  </si>
  <si>
    <t>Prejon Enterprice</t>
  </si>
  <si>
    <t>Kushtia</t>
  </si>
  <si>
    <t>Rajshahi</t>
  </si>
  <si>
    <t>Md. Ekram hossain</t>
  </si>
  <si>
    <t>Jonaki Telecom</t>
  </si>
  <si>
    <t>DEL-0041</t>
  </si>
  <si>
    <t>Raton Electronics</t>
  </si>
  <si>
    <t>Moon Telecom</t>
  </si>
  <si>
    <t>Smart Zone</t>
  </si>
  <si>
    <t>Sheikh Telecom</t>
  </si>
  <si>
    <t>DEL-0179</t>
  </si>
  <si>
    <t>Mugdho Corporation</t>
  </si>
  <si>
    <t>RET-18552</t>
  </si>
  <si>
    <t>Rose Mobile Point</t>
  </si>
  <si>
    <t>Md. Haider Ali</t>
  </si>
  <si>
    <t>Mim Telecom</t>
  </si>
  <si>
    <t>Bismillah Telecom</t>
  </si>
  <si>
    <t>Shaha Telecom</t>
  </si>
  <si>
    <t>S.S Telecom</t>
  </si>
  <si>
    <t>Dewan Telecom</t>
  </si>
  <si>
    <t>RET-08421</t>
  </si>
  <si>
    <t>Mobile plaza</t>
  </si>
  <si>
    <t>Md. Fazlul halim Panna</t>
  </si>
  <si>
    <t>DEL-0130</t>
  </si>
  <si>
    <t>M/S Chowdhury Enterprise</t>
  </si>
  <si>
    <t>RET-08303</t>
  </si>
  <si>
    <t>Mobile Corner</t>
  </si>
  <si>
    <t>Bogura</t>
  </si>
  <si>
    <t>Md. Monowar Hossain</t>
  </si>
  <si>
    <t>Hafiz Electronics</t>
  </si>
  <si>
    <t>Taj Telecom</t>
  </si>
  <si>
    <t>DEL-0158</t>
  </si>
  <si>
    <t>Tulip Distribution</t>
  </si>
  <si>
    <t>RET-07685</t>
  </si>
  <si>
    <t>Pabna</t>
  </si>
  <si>
    <t>Mr. Shanto</t>
  </si>
  <si>
    <t>Maa Telecom</t>
  </si>
  <si>
    <t>RET-07843</t>
  </si>
  <si>
    <t>Jilani Mobile Center</t>
  </si>
  <si>
    <t>Dhaka Telecom</t>
  </si>
  <si>
    <t>DEL-0082</t>
  </si>
  <si>
    <t>S.M Tel</t>
  </si>
  <si>
    <t>RET-11519</t>
  </si>
  <si>
    <t>Gorai mobile collection &amp; Servicing Center</t>
  </si>
  <si>
    <t>Tangail</t>
  </si>
  <si>
    <t xml:space="preserve">Md. Daulat Khan </t>
  </si>
  <si>
    <t>DEL-0127</t>
  </si>
  <si>
    <t>Mohima Telecom</t>
  </si>
  <si>
    <t>RET-08495</t>
  </si>
  <si>
    <t>Bhai Bhai Mobile</t>
  </si>
  <si>
    <t>Sarkar Telecom</t>
  </si>
  <si>
    <t>RET-08496</t>
  </si>
  <si>
    <t>New mobile mela &amp; computer</t>
  </si>
  <si>
    <t>Shagor Telecom</t>
  </si>
  <si>
    <t>DEL-0155</t>
  </si>
  <si>
    <t>Sarkar Telecom* Sirajgonj</t>
  </si>
  <si>
    <t>RET-12345</t>
  </si>
  <si>
    <t>Jamuna telecom</t>
  </si>
  <si>
    <t>Bikash Chandra Das</t>
  </si>
  <si>
    <t>RET-07856</t>
  </si>
  <si>
    <t>Desh Telecom</t>
  </si>
  <si>
    <t>Maa Enterprise</t>
  </si>
  <si>
    <t>Harun Telecom</t>
  </si>
  <si>
    <t>Haque Telecom</t>
  </si>
  <si>
    <t>Sheba Telecom</t>
  </si>
  <si>
    <t>Hasan Telecom</t>
  </si>
  <si>
    <t>Mamun Telecom</t>
  </si>
  <si>
    <t>Sabbir Telecom</t>
  </si>
  <si>
    <t>RET-07686</t>
  </si>
  <si>
    <t>Grameen Mobile Phone</t>
  </si>
  <si>
    <t>DEL-0028</t>
  </si>
  <si>
    <t>Haque Enterprise</t>
  </si>
  <si>
    <t>RET-08842</t>
  </si>
  <si>
    <t>Mobile Dot Com</t>
  </si>
  <si>
    <t>Naogaon</t>
  </si>
  <si>
    <t>Md. Azizul Bari separ</t>
  </si>
  <si>
    <t>RET-08533</t>
  </si>
  <si>
    <t>Ornet Electronics</t>
  </si>
  <si>
    <t>Biddut Hossain</t>
  </si>
  <si>
    <t>DEL-0068</t>
  </si>
  <si>
    <t>New Sarker Electronics</t>
  </si>
  <si>
    <t>RET-26128</t>
  </si>
  <si>
    <t>Sarker Smart Gallery</t>
  </si>
  <si>
    <t>Md. Maruf-Un-Nabe Munna</t>
  </si>
  <si>
    <t>Khan Telecom</t>
  </si>
  <si>
    <t>RET-29330</t>
  </si>
  <si>
    <t>Natore Telecom</t>
  </si>
  <si>
    <t>DEL-0011</t>
  </si>
  <si>
    <t>Biswa Bani Telecom</t>
  </si>
  <si>
    <t>RET-24213</t>
  </si>
  <si>
    <t>Rafi Enterprice</t>
  </si>
  <si>
    <t>Sheuly</t>
  </si>
  <si>
    <t>Nabila Telecom</t>
  </si>
  <si>
    <t>DEL-0090</t>
  </si>
  <si>
    <t>Satata Enterprise</t>
  </si>
  <si>
    <t>RET-14710</t>
  </si>
  <si>
    <t>Mobile Point</t>
  </si>
  <si>
    <t>Md. Atikur Rahman</t>
  </si>
  <si>
    <t>RET-08900</t>
  </si>
  <si>
    <t>Arafat Telecom</t>
  </si>
  <si>
    <t>Md. Shawon Ali</t>
  </si>
  <si>
    <t>Digonto Telecom</t>
  </si>
  <si>
    <t>Mobile Gallery</t>
  </si>
  <si>
    <t>Mobile Mela</t>
  </si>
  <si>
    <t>DEL-0168</t>
  </si>
  <si>
    <t>Mobile collection and ghori ghor</t>
  </si>
  <si>
    <t>RET-09778</t>
  </si>
  <si>
    <t>Mobile Collection &amp; Ghorighor</t>
  </si>
  <si>
    <t>Md. Ruhul Islam</t>
  </si>
  <si>
    <t>RET-09962</t>
  </si>
  <si>
    <t>Sarker Mobile</t>
  </si>
  <si>
    <t>Raju Telecom</t>
  </si>
  <si>
    <t>AB Telecom</t>
  </si>
  <si>
    <t>RET-07986</t>
  </si>
  <si>
    <t>Md.Karimul Islam</t>
  </si>
  <si>
    <t>RET-09881</t>
  </si>
  <si>
    <t>S.S. Telecom</t>
  </si>
  <si>
    <t>Md. Rabiul Islam (Robi)</t>
  </si>
  <si>
    <t>Arif Telecom</t>
  </si>
  <si>
    <t>Mobile point</t>
  </si>
  <si>
    <t>RET-07985</t>
  </si>
  <si>
    <t>Chantara Telecom</t>
  </si>
  <si>
    <t>Farid Telecom</t>
  </si>
  <si>
    <t>Ripon</t>
  </si>
  <si>
    <t>Mobile Clinic</t>
  </si>
  <si>
    <t>Mobile City</t>
  </si>
  <si>
    <t>Mobile Plaza</t>
  </si>
  <si>
    <t>RET-07678</t>
  </si>
  <si>
    <t>Islam Telecom</t>
  </si>
  <si>
    <t>Anik Telecom</t>
  </si>
  <si>
    <t>Mobile Haven</t>
  </si>
  <si>
    <t>Mitu Telecom</t>
  </si>
  <si>
    <t>RET-16098</t>
  </si>
  <si>
    <t>Suzon Telecom</t>
  </si>
  <si>
    <t>RET-08547</t>
  </si>
  <si>
    <t>Mobile Station</t>
  </si>
  <si>
    <t>Jogajog Telecom</t>
  </si>
  <si>
    <t>DEL-0157</t>
  </si>
  <si>
    <t>Swastidip Enterprise</t>
  </si>
  <si>
    <t>RET-07786</t>
  </si>
  <si>
    <t>Multimedia</t>
  </si>
  <si>
    <t>Md. Shibly Ahmed</t>
  </si>
  <si>
    <t>Ma Telecom</t>
  </si>
  <si>
    <t>RET-08493</t>
  </si>
  <si>
    <t>Sun Moon Electronics</t>
  </si>
  <si>
    <t>DEL-0029</t>
  </si>
  <si>
    <t>Hello Naogaon</t>
  </si>
  <si>
    <t>RET-12216</t>
  </si>
  <si>
    <t>Ratul Mobile Plus</t>
  </si>
  <si>
    <t>Md. Bayzid Bostami</t>
  </si>
  <si>
    <t>Soudia Telecom</t>
  </si>
  <si>
    <t>DEL-0031</t>
  </si>
  <si>
    <t>Hello Rajshahi</t>
  </si>
  <si>
    <t>RET-08755</t>
  </si>
  <si>
    <t>Shapla Telecom</t>
  </si>
  <si>
    <t>Mithu Kumar Ghosh</t>
  </si>
  <si>
    <t>Asha Telecom</t>
  </si>
  <si>
    <t>RET-08410</t>
  </si>
  <si>
    <t>Tutul telecom</t>
  </si>
  <si>
    <t>Md. Zahidul Islam</t>
  </si>
  <si>
    <t>Rani Telecom</t>
  </si>
  <si>
    <t>Vai Vai Telecom</t>
  </si>
  <si>
    <t>RET-33547</t>
  </si>
  <si>
    <t>S P Smart Mobile Zone</t>
  </si>
  <si>
    <t>Habib Electronics</t>
  </si>
  <si>
    <t>RET-08262</t>
  </si>
  <si>
    <t>Luky Telecom</t>
  </si>
  <si>
    <t>RET-08096</t>
  </si>
  <si>
    <t>Manik Electronics</t>
  </si>
  <si>
    <t>Md. Rasheduzzaman Milon</t>
  </si>
  <si>
    <t>RET-20172</t>
  </si>
  <si>
    <t>Bangladesh Telecom Plus</t>
  </si>
  <si>
    <t xml:space="preserve">Shahin Reza </t>
  </si>
  <si>
    <t>RET-09796</t>
  </si>
  <si>
    <t>Priti Telecom</t>
  </si>
  <si>
    <t>Md. Sagor Islam</t>
  </si>
  <si>
    <t>RET-12369</t>
  </si>
  <si>
    <t>Hello Mobile</t>
  </si>
  <si>
    <t>Md. Rezaul Karim</t>
  </si>
  <si>
    <t>RET-08571</t>
  </si>
  <si>
    <t>M.N Net</t>
  </si>
  <si>
    <t>Biplob Hossain</t>
  </si>
  <si>
    <t>RET-14837</t>
  </si>
  <si>
    <t>Maa Electronics &amp; Telecom</t>
  </si>
  <si>
    <t>RET-08573</t>
  </si>
  <si>
    <t>Bhai Bhai Telecom</t>
  </si>
  <si>
    <t>Shahin Telecom</t>
  </si>
  <si>
    <t>RET-07855</t>
  </si>
  <si>
    <t>Bina Mobile Center</t>
  </si>
  <si>
    <t>RET-09803</t>
  </si>
  <si>
    <t>Dipu Mobile Center</t>
  </si>
  <si>
    <t>RET-08678</t>
  </si>
  <si>
    <t>DEL-0133</t>
  </si>
  <si>
    <t>Priyo Telecom</t>
  </si>
  <si>
    <t>RET-18622</t>
  </si>
  <si>
    <t>Sarker Smart Zone</t>
  </si>
  <si>
    <t>Alamgir Hossain</t>
  </si>
  <si>
    <t>Mobile Garden</t>
  </si>
  <si>
    <t>RET-21206</t>
  </si>
  <si>
    <t>Rangdhanu Telecom</t>
  </si>
  <si>
    <t>Md. Masud Rana</t>
  </si>
  <si>
    <t>Momo Telecom</t>
  </si>
  <si>
    <t>Abir Telecom</t>
  </si>
  <si>
    <t>RET-07997</t>
  </si>
  <si>
    <t>Jewel Mobile Corner</t>
  </si>
  <si>
    <t>Md. Salim Babu</t>
  </si>
  <si>
    <t>S.A Telecom</t>
  </si>
  <si>
    <t>Tamim Telecom</t>
  </si>
  <si>
    <t>Vai Vai Electronics</t>
  </si>
  <si>
    <t>Md. Rafiqul Islam</t>
  </si>
  <si>
    <t>RET-09853</t>
  </si>
  <si>
    <t>Mousumi Telecom</t>
  </si>
  <si>
    <t>RET-21210</t>
  </si>
  <si>
    <t>Hashibul Telecom</t>
  </si>
  <si>
    <t>RET-28060</t>
  </si>
  <si>
    <t>RET-08531</t>
  </si>
  <si>
    <t>Rasel Stasanary</t>
  </si>
  <si>
    <t>RET-25964</t>
  </si>
  <si>
    <t>BHAI BHAI TELECOM  BALTOLA</t>
  </si>
  <si>
    <t>Md. Shafiq Sheikh</t>
  </si>
  <si>
    <t>RET-07858</t>
  </si>
  <si>
    <t>Tuhin Mobile center</t>
  </si>
  <si>
    <t>Bondhu Telecom</t>
  </si>
  <si>
    <t>RET-08334</t>
  </si>
  <si>
    <t>Naz Telecom</t>
  </si>
  <si>
    <t>Md. Khairul Islam</t>
  </si>
  <si>
    <t>RET-07968</t>
  </si>
  <si>
    <t>Prio Computer &amp; Mobile Corner</t>
  </si>
  <si>
    <t>RET-11548</t>
  </si>
  <si>
    <t>Anware Telecom &amp; Servicing Center</t>
  </si>
  <si>
    <t>Syed Shafiqur Islam</t>
  </si>
  <si>
    <t>RET-32450</t>
  </si>
  <si>
    <t>BABA TELECOM</t>
  </si>
  <si>
    <t>Ramu Ghosh</t>
  </si>
  <si>
    <t>Nur Telecom</t>
  </si>
  <si>
    <t>Bristi Telecom</t>
  </si>
  <si>
    <t>Mita Telecom</t>
  </si>
  <si>
    <t>RET-33300</t>
  </si>
  <si>
    <t>Kazi Telecom</t>
  </si>
  <si>
    <t>Md. Johorul Islam</t>
  </si>
  <si>
    <t>Amir Telecom</t>
  </si>
  <si>
    <t>RET-07893</t>
  </si>
  <si>
    <t>Bhuiyan Mobile Center</t>
  </si>
  <si>
    <t>Md. Murad Rahman</t>
  </si>
  <si>
    <t>RET-08762</t>
  </si>
  <si>
    <t>Md. Moshiur Rahman</t>
  </si>
  <si>
    <t>RET-28675</t>
  </si>
  <si>
    <t>Md. Rony Ali</t>
  </si>
  <si>
    <t>Borno Telecom</t>
  </si>
  <si>
    <t>S M Telecom</t>
  </si>
  <si>
    <t>RET-08361</t>
  </si>
  <si>
    <t>Irin Telecom</t>
  </si>
  <si>
    <t>Md. Belal Hossain</t>
  </si>
  <si>
    <t>RET-08308</t>
  </si>
  <si>
    <t>Mahbub Traders</t>
  </si>
  <si>
    <t>RET-08307</t>
  </si>
  <si>
    <t>Sharika Telecom</t>
  </si>
  <si>
    <t>RET-07837</t>
  </si>
  <si>
    <t>Touch Electronics</t>
  </si>
  <si>
    <t>RET-07798</t>
  </si>
  <si>
    <t>Continental</t>
  </si>
  <si>
    <t>Protic Basak</t>
  </si>
  <si>
    <t>Aporupa Telecom</t>
  </si>
  <si>
    <t>RET-16132</t>
  </si>
  <si>
    <t>New Telecom</t>
  </si>
  <si>
    <t>Md. Ramjan khan</t>
  </si>
  <si>
    <t>Talukder Telecom</t>
  </si>
  <si>
    <t>RET-08580</t>
  </si>
  <si>
    <t>Faruq Library &amp; Mobile</t>
  </si>
  <si>
    <t>RET-11552</t>
  </si>
  <si>
    <t>Alface Telecom</t>
  </si>
  <si>
    <t>RET-08136</t>
  </si>
  <si>
    <t>Nahar Multimedia</t>
  </si>
  <si>
    <t>Md. Nasim Sahana (Pappu)</t>
  </si>
  <si>
    <t>RET-07918</t>
  </si>
  <si>
    <t>Dighi Telecom</t>
  </si>
  <si>
    <t>Md. Atiq Islam</t>
  </si>
  <si>
    <t>RET-08353</t>
  </si>
  <si>
    <t>Roni Bekary</t>
  </si>
  <si>
    <t>Md. Nasir Uddin</t>
  </si>
  <si>
    <t>Roy Telecom</t>
  </si>
  <si>
    <t>RET-08237</t>
  </si>
  <si>
    <t>Jaman Telecom</t>
  </si>
  <si>
    <t>Md. Mahbub Alam</t>
  </si>
  <si>
    <t>Apu Telecom</t>
  </si>
  <si>
    <t>RET-08835</t>
  </si>
  <si>
    <t>One 2 One</t>
  </si>
  <si>
    <t>Monir Telecom</t>
  </si>
  <si>
    <t>Brothers Telecom</t>
  </si>
  <si>
    <t>RET-08453</t>
  </si>
  <si>
    <t>Monoar Telecom</t>
  </si>
  <si>
    <t>Md. Abdul Barek</t>
  </si>
  <si>
    <t>RET-16297</t>
  </si>
  <si>
    <t>SARKAR ELECTRONICS</t>
  </si>
  <si>
    <t>RET-08240</t>
  </si>
  <si>
    <t>Alomgir Telecom</t>
  </si>
  <si>
    <t>Prince Telecom</t>
  </si>
  <si>
    <t>Sumon Telecom</t>
  </si>
  <si>
    <t>RET-07845</t>
  </si>
  <si>
    <t>Mobile Park</t>
  </si>
  <si>
    <t>RET-26451</t>
  </si>
  <si>
    <t>Khairul Telecom</t>
  </si>
  <si>
    <t>RET-11565</t>
  </si>
  <si>
    <t>Ma telecom</t>
  </si>
  <si>
    <t>RET-08550</t>
  </si>
  <si>
    <t>S R telecom</t>
  </si>
  <si>
    <t>RET-08366</t>
  </si>
  <si>
    <t>Disha Telecom</t>
  </si>
  <si>
    <t>RET-07939</t>
  </si>
  <si>
    <t>Sikreeti Time</t>
  </si>
  <si>
    <t>Md. Kamrul Islam</t>
  </si>
  <si>
    <t>RET-28786</t>
  </si>
  <si>
    <t>Mobile World</t>
  </si>
  <si>
    <t>Md. Mosaibur Rahman</t>
  </si>
  <si>
    <t>Forid Telecom</t>
  </si>
  <si>
    <t>RET-16312</t>
  </si>
  <si>
    <t>Shohel Telecom</t>
  </si>
  <si>
    <t>Md. Sajedur Rahman</t>
  </si>
  <si>
    <t>Alif Telecom</t>
  </si>
  <si>
    <t>RET-07931</t>
  </si>
  <si>
    <t>SR Electronics</t>
  </si>
  <si>
    <t>RET-11720</t>
  </si>
  <si>
    <t>Tanvir Telecom</t>
  </si>
  <si>
    <t>Al-amin Hosan Noyon</t>
  </si>
  <si>
    <t>Riya Telecom</t>
  </si>
  <si>
    <t>RET-18856</t>
  </si>
  <si>
    <t>Alif Electronics &amp; Disha Garments</t>
  </si>
  <si>
    <t>Md. Azim Hossain</t>
  </si>
  <si>
    <t>RET-09827</t>
  </si>
  <si>
    <t>Picture Palace</t>
  </si>
  <si>
    <t>RET-07978</t>
  </si>
  <si>
    <t>Hello Net</t>
  </si>
  <si>
    <t>RET-08458</t>
  </si>
  <si>
    <t>Shakib Al Hasan</t>
  </si>
  <si>
    <t>Rasel Telecom</t>
  </si>
  <si>
    <t>RET-16091</t>
  </si>
  <si>
    <t>R S Telecom</t>
  </si>
  <si>
    <t>Vai-Vai Telecom</t>
  </si>
  <si>
    <t>RET-16435</t>
  </si>
  <si>
    <t>Asad Telecom</t>
  </si>
  <si>
    <t>Raisa Telecom</t>
  </si>
  <si>
    <t>Babu Telecom</t>
  </si>
  <si>
    <t>RET-08019</t>
  </si>
  <si>
    <t>Asif Telecom</t>
  </si>
  <si>
    <t>Krishno Kumar Ghosh</t>
  </si>
  <si>
    <t>RET-09837</t>
  </si>
  <si>
    <t>Fahad Telecom</t>
  </si>
  <si>
    <t>Md. Shipon Sarker</t>
  </si>
  <si>
    <t>RET-08546</t>
  </si>
  <si>
    <t>Rifat Telecom</t>
  </si>
  <si>
    <t>RET-11911</t>
  </si>
  <si>
    <t>Jakir Telecom</t>
  </si>
  <si>
    <t>Mir Awal</t>
  </si>
  <si>
    <t>RET-21046</t>
  </si>
  <si>
    <t>A.S Telecom</t>
  </si>
  <si>
    <t>RET-13349</t>
  </si>
  <si>
    <t>Md. Selim Hossain</t>
  </si>
  <si>
    <t>RET-11624</t>
  </si>
  <si>
    <t>Grameen Telecom</t>
  </si>
  <si>
    <t>RET-08419</t>
  </si>
  <si>
    <t>Sumaia Mobile</t>
  </si>
  <si>
    <t>Rana Telecom</t>
  </si>
  <si>
    <t>Mollah Enterprise</t>
  </si>
  <si>
    <t>RET-08680</t>
  </si>
  <si>
    <t>Dipak Kumar</t>
  </si>
  <si>
    <t>RET-08066</t>
  </si>
  <si>
    <t>Sofi Electronics</t>
  </si>
  <si>
    <t>RET-11444</t>
  </si>
  <si>
    <t>R. K Mobile point</t>
  </si>
  <si>
    <t>Md. Rakibul</t>
  </si>
  <si>
    <t>RET-08841</t>
  </si>
  <si>
    <t>Young Fashion</t>
  </si>
  <si>
    <t>Udoy Telecom</t>
  </si>
  <si>
    <t>RET-13348</t>
  </si>
  <si>
    <t>Mobile Ghor</t>
  </si>
  <si>
    <t>RET-08283</t>
  </si>
  <si>
    <t>Moni Dip Electronics</t>
  </si>
  <si>
    <t>Md. Rashed Alam</t>
  </si>
  <si>
    <t>Momin Telecom</t>
  </si>
  <si>
    <t>Khan Electronics</t>
  </si>
  <si>
    <t>RET-12955</t>
  </si>
  <si>
    <t>Trisha Telecom</t>
  </si>
  <si>
    <t>RET-11582</t>
  </si>
  <si>
    <t>S Alam Telecom</t>
  </si>
  <si>
    <t>RET-11620</t>
  </si>
  <si>
    <t>Sunrise Telecom</t>
  </si>
  <si>
    <t>RET-23274</t>
  </si>
  <si>
    <t>Mostafa Kamal</t>
  </si>
  <si>
    <t>RET-17781</t>
  </si>
  <si>
    <t>Dutta Electronics And Mobile Zone</t>
  </si>
  <si>
    <t>Rubel Telecom</t>
  </si>
  <si>
    <t>RET-09813</t>
  </si>
  <si>
    <t>Tuna Telecom</t>
  </si>
  <si>
    <t>Md. Atiqul Islam</t>
  </si>
  <si>
    <t>RET-18789</t>
  </si>
  <si>
    <t>Rabbi Telecom</t>
  </si>
  <si>
    <t>RET-22519</t>
  </si>
  <si>
    <t>Sattar Telecom</t>
  </si>
  <si>
    <t>Sommrat</t>
  </si>
  <si>
    <t>RET-08476</t>
  </si>
  <si>
    <t>Munna electronic</t>
  </si>
  <si>
    <t>Friends Telecom</t>
  </si>
  <si>
    <t>RET-08697</t>
  </si>
  <si>
    <t>Pappu Kumer Roy Biddut</t>
  </si>
  <si>
    <t>RET-11580</t>
  </si>
  <si>
    <t>Mukti Multi Media</t>
  </si>
  <si>
    <t>Shadhin</t>
  </si>
  <si>
    <t>Aktar Telecom</t>
  </si>
  <si>
    <t>RET-07741</t>
  </si>
  <si>
    <t>Sony Electronics</t>
  </si>
  <si>
    <t>Mobile Mart</t>
  </si>
  <si>
    <t>Rafi Telecom</t>
  </si>
  <si>
    <t>Maya Telecom</t>
  </si>
  <si>
    <t>RET-11538</t>
  </si>
  <si>
    <t>J* R Mobile House</t>
  </si>
  <si>
    <t>Raihan Telecom</t>
  </si>
  <si>
    <t>RET-23082</t>
  </si>
  <si>
    <t>Aslam Electronices</t>
  </si>
  <si>
    <t>RET-09763</t>
  </si>
  <si>
    <t>RET-07943</t>
  </si>
  <si>
    <t>Friends Mobile Collection</t>
  </si>
  <si>
    <t>RET-11547</t>
  </si>
  <si>
    <t>Ekushey mobile</t>
  </si>
  <si>
    <t>Uzzol Telecom</t>
  </si>
  <si>
    <t>RET-34206</t>
  </si>
  <si>
    <t>Khan Telecom &amp; Servicing Center</t>
  </si>
  <si>
    <t>Md. Faruk Hossain</t>
  </si>
  <si>
    <t>Soikot Telecom</t>
  </si>
  <si>
    <t>RET-11904</t>
  </si>
  <si>
    <t>Shoveccha Mobile &amp; Multimedia</t>
  </si>
  <si>
    <t>RET-21216</t>
  </si>
  <si>
    <t>dustu Mobile</t>
  </si>
  <si>
    <t>Jononi Telecom</t>
  </si>
  <si>
    <t>Mobile Link</t>
  </si>
  <si>
    <t>RET-33862</t>
  </si>
  <si>
    <t>Manik Telecom</t>
  </si>
  <si>
    <t>RET-26954</t>
  </si>
  <si>
    <t>Remon photostate &amp; Telecom</t>
  </si>
  <si>
    <t>RET-24909</t>
  </si>
  <si>
    <t>Jonota Mobile</t>
  </si>
  <si>
    <t>Sohan Telecom</t>
  </si>
  <si>
    <t>RET-11543</t>
  </si>
  <si>
    <t>Akhi Telecom</t>
  </si>
  <si>
    <t>Sahin Telecom</t>
  </si>
  <si>
    <t>Sharif Telecom</t>
  </si>
  <si>
    <t>RET-09764</t>
  </si>
  <si>
    <t>Anik Mobile</t>
  </si>
  <si>
    <t>RET-11721</t>
  </si>
  <si>
    <t>Sujon Telecom &amp; Mike</t>
  </si>
  <si>
    <t>RET-09845</t>
  </si>
  <si>
    <t>Emdad Telecom</t>
  </si>
  <si>
    <t>RET-09799</t>
  </si>
  <si>
    <t>Nodi Enterprise</t>
  </si>
  <si>
    <t>Boishakhi Telecom</t>
  </si>
  <si>
    <t>RET-33888</t>
  </si>
  <si>
    <t>Fahim Telecom</t>
  </si>
  <si>
    <t>RET-11881</t>
  </si>
  <si>
    <t>Habib Telecom</t>
  </si>
  <si>
    <t>RET-17785</t>
  </si>
  <si>
    <t>Kazi Enterprise</t>
  </si>
  <si>
    <t>Abu Bakkar Siddiq</t>
  </si>
  <si>
    <t>RET-19265</t>
  </si>
  <si>
    <t>Biswas Telecom &amp; Servesing</t>
  </si>
  <si>
    <t>Noor Telecom</t>
  </si>
  <si>
    <t>RET-08507</t>
  </si>
  <si>
    <t>Anjum telecom</t>
  </si>
  <si>
    <t>RET-23708</t>
  </si>
  <si>
    <t>Talukder Mobile House</t>
  </si>
  <si>
    <t>M.R. Telecom</t>
  </si>
  <si>
    <t>Nayeem Telecom</t>
  </si>
  <si>
    <t>RET-11517</t>
  </si>
  <si>
    <t>Enjoy Electronics &amp; Crokarige</t>
  </si>
  <si>
    <t>Modern Electronics</t>
  </si>
  <si>
    <t>RET-28163</t>
  </si>
  <si>
    <t>Sahabuddin Telecom</t>
  </si>
  <si>
    <t>Mizan</t>
  </si>
  <si>
    <t>RET-08310</t>
  </si>
  <si>
    <t>Ms. Pias Trading</t>
  </si>
  <si>
    <t>RET-27421</t>
  </si>
  <si>
    <t>New Asif Mobile Showroom</t>
  </si>
  <si>
    <t>RET-09941</t>
  </si>
  <si>
    <t>New Mobile view</t>
  </si>
  <si>
    <t>Md. Ashik Rahman</t>
  </si>
  <si>
    <t>RET-20597</t>
  </si>
  <si>
    <t>Doi Vai Telecom</t>
  </si>
  <si>
    <t>RET-27885</t>
  </si>
  <si>
    <t>Arafat Mobile Center</t>
  </si>
  <si>
    <t>RET-08520</t>
  </si>
  <si>
    <t>Karpashdanga telecom</t>
  </si>
  <si>
    <t>RET-32962</t>
  </si>
  <si>
    <t>A + Telecom</t>
  </si>
  <si>
    <t>RET-24351</t>
  </si>
  <si>
    <t>RET-08545</t>
  </si>
  <si>
    <t>Shimul Telecom</t>
  </si>
  <si>
    <t>RET-11585</t>
  </si>
  <si>
    <t>Rafiq Telecom &amp; Mobile Servicing Center</t>
  </si>
  <si>
    <t>RET-08414</t>
  </si>
  <si>
    <t>Khan departmental store</t>
  </si>
  <si>
    <t>RET-08424</t>
  </si>
  <si>
    <t>Preio electronics</t>
  </si>
  <si>
    <t>Mizan Telecom</t>
  </si>
  <si>
    <t>Master Telecom</t>
  </si>
  <si>
    <t>Bismillah Mobile Zone</t>
  </si>
  <si>
    <t>RET-07801</t>
  </si>
  <si>
    <t>Srabon Telecom</t>
  </si>
  <si>
    <t>RET-28149</t>
  </si>
  <si>
    <t>Rana Electronics</t>
  </si>
  <si>
    <t>RET-21143</t>
  </si>
  <si>
    <t>Sweet Telecom</t>
  </si>
  <si>
    <t>Rabiul Islam</t>
  </si>
  <si>
    <t>Biswas Telecom</t>
  </si>
  <si>
    <t>RET-07980</t>
  </si>
  <si>
    <t>Hello Ullahapara</t>
  </si>
  <si>
    <t>RET-08326</t>
  </si>
  <si>
    <t>Dina Mobile House</t>
  </si>
  <si>
    <t>RET-07818</t>
  </si>
  <si>
    <t>Music Plus</t>
  </si>
  <si>
    <t>Md. Samsuzzaman Talha</t>
  </si>
  <si>
    <t>RET-19825</t>
  </si>
  <si>
    <t>Anwar Multimedia</t>
  </si>
  <si>
    <t>RET-16118</t>
  </si>
  <si>
    <t>Shanti Telecom</t>
  </si>
  <si>
    <t>Mobile Hat</t>
  </si>
  <si>
    <t>RET-14840</t>
  </si>
  <si>
    <t>Noor Mobile House</t>
  </si>
  <si>
    <t>RET-24208</t>
  </si>
  <si>
    <t>Shadin Telecom</t>
  </si>
  <si>
    <t>RET-08378</t>
  </si>
  <si>
    <t>Celebrity mobile fair</t>
  </si>
  <si>
    <t>RET-32449</t>
  </si>
  <si>
    <t>GRAMEEN TELECOM</t>
  </si>
  <si>
    <t>Saju Telecom</t>
  </si>
  <si>
    <t>RET-11451</t>
  </si>
  <si>
    <t>Sorgom Telecom</t>
  </si>
  <si>
    <t>RET-11576</t>
  </si>
  <si>
    <t>Lafi Telecom</t>
  </si>
  <si>
    <t>Sohel Telecom</t>
  </si>
  <si>
    <t>S.M Telecom</t>
  </si>
  <si>
    <t>Kotha Telecom</t>
  </si>
  <si>
    <t>Emon Telecom</t>
  </si>
  <si>
    <t>RET-16417</t>
  </si>
  <si>
    <t>Ripon Telecom</t>
  </si>
  <si>
    <t>Mobile Fashion</t>
  </si>
  <si>
    <t>RET-12820</t>
  </si>
  <si>
    <t>Galaxy Moblie</t>
  </si>
  <si>
    <t>RET-08086</t>
  </si>
  <si>
    <t>RET-28909</t>
  </si>
  <si>
    <t>Yamin Teders</t>
  </si>
  <si>
    <t>Md. Ashikur Rahman</t>
  </si>
  <si>
    <t>Fatema Telecom</t>
  </si>
  <si>
    <t>RET-08328</t>
  </si>
  <si>
    <t>Sky Line Telecom</t>
  </si>
  <si>
    <t>RET-22405</t>
  </si>
  <si>
    <t>S.L Telecom</t>
  </si>
  <si>
    <t>RET-09801</t>
  </si>
  <si>
    <t>Jewel Telecom</t>
  </si>
  <si>
    <t>RET-08102</t>
  </si>
  <si>
    <t>Aziz Distribution</t>
  </si>
  <si>
    <t>Razib Telecom</t>
  </si>
  <si>
    <t>Rashed Telecom</t>
  </si>
  <si>
    <t>RET-08355</t>
  </si>
  <si>
    <t>Bandhon Telecom</t>
  </si>
  <si>
    <t>Saha Telecom</t>
  </si>
  <si>
    <t>Mondol Telecom</t>
  </si>
  <si>
    <t>RET-07745</t>
  </si>
  <si>
    <t>Magla Telecom</t>
  </si>
  <si>
    <t>RET-32167</t>
  </si>
  <si>
    <t>Al Nur mobile Collectin</t>
  </si>
  <si>
    <t>RET-12813</t>
  </si>
  <si>
    <t>S.K Telecom</t>
  </si>
  <si>
    <t>Mithu Telecom</t>
  </si>
  <si>
    <t>RET-32110</t>
  </si>
  <si>
    <t>Ma Electronics &amp; Gift Corner</t>
  </si>
  <si>
    <t>RET-20357</t>
  </si>
  <si>
    <t>Shakib Telecom</t>
  </si>
  <si>
    <t>RET-08368</t>
  </si>
  <si>
    <t>RET-22102</t>
  </si>
  <si>
    <t>RET-13355</t>
  </si>
  <si>
    <t>M.Telecom 1</t>
  </si>
  <si>
    <t>RET-25237</t>
  </si>
  <si>
    <t>Lamia Electronics</t>
  </si>
  <si>
    <t>RET-07882</t>
  </si>
  <si>
    <t>RET-08632</t>
  </si>
  <si>
    <t>Muna Mobile Plus</t>
  </si>
  <si>
    <t>RET-30529</t>
  </si>
  <si>
    <t>Sohel Beter</t>
  </si>
  <si>
    <t>RET-09864</t>
  </si>
  <si>
    <t>Mithun Telecom</t>
  </si>
  <si>
    <t>RET-08367</t>
  </si>
  <si>
    <t>Liton Mobile</t>
  </si>
  <si>
    <t>RET-29502</t>
  </si>
  <si>
    <t>Abir telecom</t>
  </si>
  <si>
    <t>RET-07676</t>
  </si>
  <si>
    <t>Sonali Telecom</t>
  </si>
  <si>
    <t>RET-22689</t>
  </si>
  <si>
    <t>Sofiq Laiberay</t>
  </si>
  <si>
    <t>RET-11515</t>
  </si>
  <si>
    <t>RET-08205</t>
  </si>
  <si>
    <t>Lily Mobile</t>
  </si>
  <si>
    <t>RET-11716</t>
  </si>
  <si>
    <t>Taim Electornics</t>
  </si>
  <si>
    <t>Md. Reaz Mahmud</t>
  </si>
  <si>
    <t>R.S Telecom</t>
  </si>
  <si>
    <t>Talukdar Telecom</t>
  </si>
  <si>
    <t>M.B Telecom</t>
  </si>
  <si>
    <t>RET-11770</t>
  </si>
  <si>
    <t>Jonony Watch &amp; Electronics</t>
  </si>
  <si>
    <t>RET-09811</t>
  </si>
  <si>
    <t>Munnu Electronics</t>
  </si>
  <si>
    <t>RET-30591</t>
  </si>
  <si>
    <t>Source Electronics</t>
  </si>
  <si>
    <t>RET-23564</t>
  </si>
  <si>
    <t>Rajib Telecom -2</t>
  </si>
  <si>
    <t>RET-09808</t>
  </si>
  <si>
    <t>Jui Mobile Palace</t>
  </si>
  <si>
    <t>RET-08162</t>
  </si>
  <si>
    <t>New Nahi Telecom</t>
  </si>
  <si>
    <t>Al Amin Telecom</t>
  </si>
  <si>
    <t>RET-29575</t>
  </si>
  <si>
    <t>New Mobile Mela</t>
  </si>
  <si>
    <t>RET-21985</t>
  </si>
  <si>
    <t>Lubna Telecom</t>
  </si>
  <si>
    <t>RET-14703</t>
  </si>
  <si>
    <t>Chumki Telecom-2</t>
  </si>
  <si>
    <t>RET-19047</t>
  </si>
  <si>
    <t>Milon Electronics &amp; Electric</t>
  </si>
  <si>
    <t>RET-14838</t>
  </si>
  <si>
    <t>RET-11510</t>
  </si>
  <si>
    <t>Rahul Mobile Center</t>
  </si>
  <si>
    <t>RET-11629</t>
  </si>
  <si>
    <t>RET-12149</t>
  </si>
  <si>
    <t>Mohammad Electronics &amp; Mobile Center</t>
  </si>
  <si>
    <t>RET-16290</t>
  </si>
  <si>
    <t>RET-11630</t>
  </si>
  <si>
    <t>RET-09770</t>
  </si>
  <si>
    <t>Shahi Mobile</t>
  </si>
  <si>
    <t>RET-32534</t>
  </si>
  <si>
    <t>Tasfiya Tasniya Telecom</t>
  </si>
  <si>
    <t>RET-09911</t>
  </si>
  <si>
    <t>Singapur Telecom</t>
  </si>
  <si>
    <t>RET-08464</t>
  </si>
  <si>
    <t>Kitab Mohal</t>
  </si>
  <si>
    <t>RET-08413</t>
  </si>
  <si>
    <t>I T cornar/ Mobile sources</t>
  </si>
  <si>
    <t>RET-12959</t>
  </si>
  <si>
    <t>Nayem Telecom</t>
  </si>
  <si>
    <t>RET-11480</t>
  </si>
  <si>
    <t>Md. Sumon Sikder</t>
  </si>
  <si>
    <t>Mollah Mobile Center</t>
  </si>
  <si>
    <t>RET-07802</t>
  </si>
  <si>
    <t>Shuvo Telecom</t>
  </si>
  <si>
    <t>RET-08866</t>
  </si>
  <si>
    <t>Khan Mobile Point</t>
  </si>
  <si>
    <t>Md. Sahin Alom</t>
  </si>
  <si>
    <t>A.M Telecom</t>
  </si>
  <si>
    <t>Bijoy Telecom</t>
  </si>
  <si>
    <t>RET-09849</t>
  </si>
  <si>
    <t>RET-18929</t>
  </si>
  <si>
    <t>Monchuri Telecom</t>
  </si>
  <si>
    <t>Shahin Electronics</t>
  </si>
  <si>
    <t>RET-31548</t>
  </si>
  <si>
    <t>Mukta telecom</t>
  </si>
  <si>
    <t>Nure Alam</t>
  </si>
  <si>
    <t>RET-20782</t>
  </si>
  <si>
    <t>RET-08078</t>
  </si>
  <si>
    <t>Faruk Telecom</t>
  </si>
  <si>
    <t>RET-18743</t>
  </si>
  <si>
    <t>Mobile Mala</t>
  </si>
  <si>
    <t>RET-08782</t>
  </si>
  <si>
    <t>Md. Imran Nazir</t>
  </si>
  <si>
    <t>RET-29270</t>
  </si>
  <si>
    <t>RET-07912</t>
  </si>
  <si>
    <t>Apurbo Electronics</t>
  </si>
  <si>
    <t>RET-12921</t>
  </si>
  <si>
    <t>Jannat Telecom</t>
  </si>
  <si>
    <t>RET-09878</t>
  </si>
  <si>
    <t>Self Point</t>
  </si>
  <si>
    <t>Somor</t>
  </si>
  <si>
    <t>RET-09956</t>
  </si>
  <si>
    <t>Sristy Telecom</t>
  </si>
  <si>
    <t>RET-08064</t>
  </si>
  <si>
    <t>Shohel Electronics</t>
  </si>
  <si>
    <t>RET-08407</t>
  </si>
  <si>
    <t>Jahangir Store</t>
  </si>
  <si>
    <t>RET-08519</t>
  </si>
  <si>
    <t>Sayed Telecom</t>
  </si>
  <si>
    <t>RET-23778</t>
  </si>
  <si>
    <t>Tamanna Mobile smart Galary</t>
  </si>
  <si>
    <t>RET-29494</t>
  </si>
  <si>
    <t>Rabeya Electronics</t>
  </si>
  <si>
    <t>RET-19001</t>
  </si>
  <si>
    <t>Ambi Electronics &amp; Mobile Center</t>
  </si>
  <si>
    <t>RET-08105</t>
  </si>
  <si>
    <t>Khoka Store plus telecom</t>
  </si>
  <si>
    <t>RET-34524</t>
  </si>
  <si>
    <t>RET-11800</t>
  </si>
  <si>
    <t>Utshob Telecom</t>
  </si>
  <si>
    <t>RET-07767</t>
  </si>
  <si>
    <t>Raiyan Electronics</t>
  </si>
  <si>
    <t>RET-07880</t>
  </si>
  <si>
    <t>RET-29281</t>
  </si>
  <si>
    <t>RET-23304</t>
  </si>
  <si>
    <t>Reza Telecom</t>
  </si>
  <si>
    <t>Shohel</t>
  </si>
  <si>
    <t>RET-08426</t>
  </si>
  <si>
    <t>Palash Electronice</t>
  </si>
  <si>
    <t>RET-08348</t>
  </si>
  <si>
    <t>Mobile Hospital</t>
  </si>
  <si>
    <t>RET-22841</t>
  </si>
  <si>
    <t>Bappi Telecom</t>
  </si>
  <si>
    <t>RET-08574</t>
  </si>
  <si>
    <t>Rangdhunu telecom</t>
  </si>
  <si>
    <t>RET-08420</t>
  </si>
  <si>
    <t>Anis Telecom</t>
  </si>
  <si>
    <t>RET-12458</t>
  </si>
  <si>
    <t>SUBORNA TELECOM</t>
  </si>
  <si>
    <t>RET-25683</t>
  </si>
  <si>
    <t>Borna Mobile Palace</t>
  </si>
  <si>
    <t>RET-08600</t>
  </si>
  <si>
    <t>RET-16701</t>
  </si>
  <si>
    <t>RET-22029</t>
  </si>
  <si>
    <t>Zakaria Telecom</t>
  </si>
  <si>
    <t>RET-08429</t>
  </si>
  <si>
    <t>Big Bazar</t>
  </si>
  <si>
    <t>RET-28166</t>
  </si>
  <si>
    <t>Sudir Telecom</t>
  </si>
  <si>
    <t>RET-08808</t>
  </si>
  <si>
    <t>Khalifa Electronics</t>
  </si>
  <si>
    <t>Helal Electronics</t>
  </si>
  <si>
    <t>DEL-0077</t>
  </si>
  <si>
    <t>Prithibi Corporation</t>
  </si>
  <si>
    <t>RET-23867</t>
  </si>
  <si>
    <t>M/S Khokon Enterprise</t>
  </si>
  <si>
    <t>RET-07775</t>
  </si>
  <si>
    <t>Sopon Elect.</t>
  </si>
  <si>
    <t>RET-08351</t>
  </si>
  <si>
    <t>Boss Telecom</t>
  </si>
  <si>
    <t>RET-25241</t>
  </si>
  <si>
    <t>RET-28443</t>
  </si>
  <si>
    <t>Sadik Telecom(TMSS)</t>
  </si>
  <si>
    <t>Mehedi Telecom</t>
  </si>
  <si>
    <t>RET-22446</t>
  </si>
  <si>
    <t>New National Electronics</t>
  </si>
  <si>
    <t>RET-29195</t>
  </si>
  <si>
    <t>N.K Telecom</t>
  </si>
  <si>
    <t>Shoel Rana</t>
  </si>
  <si>
    <t>RET-07964</t>
  </si>
  <si>
    <t>Faysal Mobile</t>
  </si>
  <si>
    <t>RET-08321</t>
  </si>
  <si>
    <t>Sotota Mobile Point</t>
  </si>
  <si>
    <t>RET-09935</t>
  </si>
  <si>
    <t>Shohag Telecom</t>
  </si>
  <si>
    <t>Mobile Palace</t>
  </si>
  <si>
    <t>RET-26977</t>
  </si>
  <si>
    <t>Hallo Bangladesh</t>
  </si>
  <si>
    <t>RET-32150</t>
  </si>
  <si>
    <t>AB Telepathy</t>
  </si>
  <si>
    <t>RET-08242</t>
  </si>
  <si>
    <t>RET-08134</t>
  </si>
  <si>
    <t>Hello Mobile Shop</t>
  </si>
  <si>
    <t>RET-08485</t>
  </si>
  <si>
    <t>Howlader telecom</t>
  </si>
  <si>
    <t>RET-16121</t>
  </si>
  <si>
    <t>Johirul Telecom</t>
  </si>
  <si>
    <t>RET-25252</t>
  </si>
  <si>
    <t>RET-11507</t>
  </si>
  <si>
    <t>Mesars Sahel Telecom</t>
  </si>
  <si>
    <t>RET-11575</t>
  </si>
  <si>
    <t>Sapna Watch &amp; Electronics</t>
  </si>
  <si>
    <t>Suchona Telecom</t>
  </si>
  <si>
    <t>RET-21231</t>
  </si>
  <si>
    <t>Road Telecom</t>
  </si>
  <si>
    <t>RET-19250</t>
  </si>
  <si>
    <t>Hossain Telecom</t>
  </si>
  <si>
    <t>Moon Electronics</t>
  </si>
  <si>
    <t>Joty Telecom</t>
  </si>
  <si>
    <t>Mobile Gallary</t>
  </si>
  <si>
    <t>RET-11416</t>
  </si>
  <si>
    <t>Mobile plus</t>
  </si>
  <si>
    <t>RET-11914</t>
  </si>
  <si>
    <t>RET-20893</t>
  </si>
  <si>
    <t>Rupa Mobile City</t>
  </si>
  <si>
    <t>Sagor Telecom</t>
  </si>
  <si>
    <t>Sony Telecom</t>
  </si>
  <si>
    <t>Mobile Touch</t>
  </si>
  <si>
    <t>Anowara Telecom</t>
  </si>
  <si>
    <t>RET-08269</t>
  </si>
  <si>
    <t>Sentu Electronics</t>
  </si>
  <si>
    <t>RET-12609</t>
  </si>
  <si>
    <t>RET-07787</t>
  </si>
  <si>
    <t>Raj Telecom</t>
  </si>
  <si>
    <t>RET-21197</t>
  </si>
  <si>
    <t>JS Mobile Mela</t>
  </si>
  <si>
    <t>Ariyan Telecom</t>
  </si>
  <si>
    <t>RET-08072</t>
  </si>
  <si>
    <t>Chumki Telecom</t>
  </si>
  <si>
    <t>RET-12605</t>
  </si>
  <si>
    <t>Jannatul Telecom</t>
  </si>
  <si>
    <t>RET-15294</t>
  </si>
  <si>
    <t>RET-32160</t>
  </si>
  <si>
    <t>Kanta Telecon &amp; Electronics</t>
  </si>
  <si>
    <t>RET-11974</t>
  </si>
  <si>
    <t>Sunmoon Computer</t>
  </si>
  <si>
    <t>Nazmul Telecom</t>
  </si>
  <si>
    <t>RET-16420</t>
  </si>
  <si>
    <t>Mintu Telecom</t>
  </si>
  <si>
    <t>Othoy Telecom</t>
  </si>
  <si>
    <t>RET-08892</t>
  </si>
  <si>
    <t>RET-09798</t>
  </si>
  <si>
    <t>Sigma Telecom</t>
  </si>
  <si>
    <t>RET-33231</t>
  </si>
  <si>
    <t>Shetu Electric &amp; Electronic</t>
  </si>
  <si>
    <t>RET-07924</t>
  </si>
  <si>
    <t>RET-12935</t>
  </si>
  <si>
    <t>RET-29493</t>
  </si>
  <si>
    <t>RET-09842</t>
  </si>
  <si>
    <t>RET-08686</t>
  </si>
  <si>
    <t>M.Telecom 2</t>
  </si>
  <si>
    <t>RET-08327</t>
  </si>
  <si>
    <t>RET-32895</t>
  </si>
  <si>
    <t>SB Electronics</t>
  </si>
  <si>
    <t>RET-27257</t>
  </si>
  <si>
    <t>Enjoy Telecom</t>
  </si>
  <si>
    <t>RET-26527</t>
  </si>
  <si>
    <t>Vai Vai Mobile Ghor</t>
  </si>
  <si>
    <t>RET-33451</t>
  </si>
  <si>
    <t>Tanjila Telecom 1</t>
  </si>
  <si>
    <t>RET-20906</t>
  </si>
  <si>
    <t>RET-07746</t>
  </si>
  <si>
    <t>Biswas Electronics</t>
  </si>
  <si>
    <t>RET-24065</t>
  </si>
  <si>
    <t>Mobile Corner &amp; just one</t>
  </si>
  <si>
    <t>RET-12225</t>
  </si>
  <si>
    <t>Liton Telezone</t>
  </si>
  <si>
    <t>Rubel Hossain</t>
  </si>
  <si>
    <t>RET-07758</t>
  </si>
  <si>
    <t>Phone Palace</t>
  </si>
  <si>
    <t>RET-08670</t>
  </si>
  <si>
    <t>Shuvo Electronics</t>
  </si>
  <si>
    <t>RET-08339</t>
  </si>
  <si>
    <t>Shozol Electronics</t>
  </si>
  <si>
    <t>RET-08341</t>
  </si>
  <si>
    <t>Sunil Telecom</t>
  </si>
  <si>
    <t>RET-14699</t>
  </si>
  <si>
    <t>Suraiya Mobile  Center</t>
  </si>
  <si>
    <t>RET-11556</t>
  </si>
  <si>
    <t>RET-07789</t>
  </si>
  <si>
    <t>Momota Telecom</t>
  </si>
  <si>
    <t>RET-11726</t>
  </si>
  <si>
    <t>M.K Telecom</t>
  </si>
  <si>
    <t>RET-07945</t>
  </si>
  <si>
    <t>Momtaj Telecom</t>
  </si>
  <si>
    <t>RET-12242</t>
  </si>
  <si>
    <t>Nahid Telecom</t>
  </si>
  <si>
    <t>RET-09846</t>
  </si>
  <si>
    <t>RET-09861</t>
  </si>
  <si>
    <t>Bindu Telecom</t>
  </si>
  <si>
    <t>RET-31814</t>
  </si>
  <si>
    <t>Tabassum Telecom</t>
  </si>
  <si>
    <t>RET-29088</t>
  </si>
  <si>
    <t>Friend Mobile Corner</t>
  </si>
  <si>
    <t>RET-35048</t>
  </si>
  <si>
    <t>Two Brothers Telecom</t>
  </si>
  <si>
    <t>RET-24066</t>
  </si>
  <si>
    <t>Eittadi Telecom</t>
  </si>
  <si>
    <t>Jahid Telecom</t>
  </si>
  <si>
    <t>RET-08292</t>
  </si>
  <si>
    <t>Shahara Telecom</t>
  </si>
  <si>
    <t>RET-27996</t>
  </si>
  <si>
    <t>Marufa Telecom</t>
  </si>
  <si>
    <t>RET-11903</t>
  </si>
  <si>
    <t>RET-14847</t>
  </si>
  <si>
    <t>Nurjahan Telecom</t>
  </si>
  <si>
    <t>RET-08100</t>
  </si>
  <si>
    <t>RET-27256</t>
  </si>
  <si>
    <t>Mahin Telecom</t>
  </si>
  <si>
    <t>RET-08524</t>
  </si>
  <si>
    <t>Roky mobile corner</t>
  </si>
  <si>
    <t>RET-28331</t>
  </si>
  <si>
    <t>MOON TELECOM</t>
  </si>
  <si>
    <t>RET-19348</t>
  </si>
  <si>
    <t>Smart Gallery</t>
  </si>
  <si>
    <t>RET-08553</t>
  </si>
  <si>
    <t>RET-28301</t>
  </si>
  <si>
    <t>RET-08461</t>
  </si>
  <si>
    <t>Hallo poradoh</t>
  </si>
  <si>
    <t>Rony Telecom</t>
  </si>
  <si>
    <t>RET-08126</t>
  </si>
  <si>
    <t>RET-21198</t>
  </si>
  <si>
    <t>Sritimony Telecom</t>
  </si>
  <si>
    <t>RET-20742</t>
  </si>
  <si>
    <t>Shafi Mobile Electronics</t>
  </si>
  <si>
    <t>RET-29568</t>
  </si>
  <si>
    <t>Mamun Telecom and Computer</t>
  </si>
  <si>
    <t>RET-08795</t>
  </si>
  <si>
    <t>Sufia Electronics &amp; Telecom</t>
  </si>
  <si>
    <t>RET-25684</t>
  </si>
  <si>
    <t>Jononi Mobile Corner</t>
  </si>
  <si>
    <t>RET-12922</t>
  </si>
  <si>
    <t>RET-12333</t>
  </si>
  <si>
    <t>Anik Electronics</t>
  </si>
  <si>
    <t>RET-08183</t>
  </si>
  <si>
    <t>Hello Atrai</t>
  </si>
  <si>
    <t>RET-08509</t>
  </si>
  <si>
    <t>Rong dhonu telecom</t>
  </si>
  <si>
    <t>RET-18996</t>
  </si>
  <si>
    <t>Hero Telecom</t>
  </si>
  <si>
    <t>RET-19002</t>
  </si>
  <si>
    <t>Salman Telecom</t>
  </si>
  <si>
    <t>RET-21734</t>
  </si>
  <si>
    <t>Khoka Telecom</t>
  </si>
  <si>
    <t>Digital Mobile</t>
  </si>
  <si>
    <t>RET-08475</t>
  </si>
  <si>
    <t>Jik jak telecom</t>
  </si>
  <si>
    <t>RET-32956</t>
  </si>
  <si>
    <t>Shamim Telecom &amp; Servicing</t>
  </si>
  <si>
    <t>RET-09771</t>
  </si>
  <si>
    <t>National Telecom</t>
  </si>
  <si>
    <t>RET-27767</t>
  </si>
  <si>
    <t>Bulbul Telecom</t>
  </si>
  <si>
    <t>RET-16085</t>
  </si>
  <si>
    <t>Mim Electronics</t>
  </si>
  <si>
    <t>RET-30759</t>
  </si>
  <si>
    <t>RET-14845</t>
  </si>
  <si>
    <t>Rokeya Internet</t>
  </si>
  <si>
    <t>RET-34023</t>
  </si>
  <si>
    <t>Kakoli Telecom</t>
  </si>
  <si>
    <t>Mahabub Telecom</t>
  </si>
  <si>
    <t>Morium Telecom</t>
  </si>
  <si>
    <t>RET-24360</t>
  </si>
  <si>
    <t>Mashrafi Mobil House &amp; Electronics</t>
  </si>
  <si>
    <t>Md. Juwel Hossain</t>
  </si>
  <si>
    <t>Atik Telecom</t>
  </si>
  <si>
    <t>Afrin Telecom</t>
  </si>
  <si>
    <t>RET-08037</t>
  </si>
  <si>
    <t>Milon telecom</t>
  </si>
  <si>
    <t>RET-07873</t>
  </si>
  <si>
    <t>Hridro Mobile Center</t>
  </si>
  <si>
    <t>RET-33229</t>
  </si>
  <si>
    <t>Jonota Telecom</t>
  </si>
  <si>
    <t>RET-12586</t>
  </si>
  <si>
    <t>MUKIT TELECOM</t>
  </si>
  <si>
    <t>RET-19004</t>
  </si>
  <si>
    <t>Fenchi Electronics</t>
  </si>
  <si>
    <t>RET-09883</t>
  </si>
  <si>
    <t>Sobuj Telecom</t>
  </si>
  <si>
    <t>RET-07776</t>
  </si>
  <si>
    <t>Venus Electronics</t>
  </si>
  <si>
    <t>RET-09923</t>
  </si>
  <si>
    <t>A.R Telecom</t>
  </si>
  <si>
    <t>RET-35050</t>
  </si>
  <si>
    <t>Rakibul Telecom</t>
  </si>
  <si>
    <t>Md.Masud Rana</t>
  </si>
  <si>
    <t>RET-07803</t>
  </si>
  <si>
    <t>ImranTelecom</t>
  </si>
  <si>
    <t>RET-25793</t>
  </si>
  <si>
    <t>Grameen Mobile Center</t>
  </si>
  <si>
    <t>RET-08219</t>
  </si>
  <si>
    <t>Rana Digital Mobile</t>
  </si>
  <si>
    <t>RET-26724</t>
  </si>
  <si>
    <t>S Robiul Telecom</t>
  </si>
  <si>
    <t>RET-08432</t>
  </si>
  <si>
    <t>Mobile bazar</t>
  </si>
  <si>
    <t>RET-29862</t>
  </si>
  <si>
    <t>RET-12211</t>
  </si>
  <si>
    <t>world Commmunication</t>
  </si>
  <si>
    <t>RET-08412</t>
  </si>
  <si>
    <t>Islam telecom &amp; Electronics</t>
  </si>
  <si>
    <t>RET-30042</t>
  </si>
  <si>
    <t>Soscho Telecom</t>
  </si>
  <si>
    <t>RET-07696</t>
  </si>
  <si>
    <t>Mahim Electronics</t>
  </si>
  <si>
    <t>RET-08621</t>
  </si>
  <si>
    <t>Erfan Telecom</t>
  </si>
  <si>
    <t>RET-13698</t>
  </si>
  <si>
    <t>Dream Land</t>
  </si>
  <si>
    <t>RET-12600</t>
  </si>
  <si>
    <t>Sumon Mobile Traders</t>
  </si>
  <si>
    <t>RET-09805</t>
  </si>
  <si>
    <t>RET-25682</t>
  </si>
  <si>
    <t>RET-34756</t>
  </si>
  <si>
    <t>Biplob Telecom</t>
  </si>
  <si>
    <t>RET-21213</t>
  </si>
  <si>
    <t>Asian Telecom -2</t>
  </si>
  <si>
    <t>RET-19005</t>
  </si>
  <si>
    <t>New Fenchi Electronics</t>
  </si>
  <si>
    <t>RET-17817</t>
  </si>
  <si>
    <t>RET-09851</t>
  </si>
  <si>
    <t>RET-32378</t>
  </si>
  <si>
    <t>Ashiq teleccom</t>
  </si>
  <si>
    <t>RET-26526</t>
  </si>
  <si>
    <t>Modina Enterprise Niamotpur</t>
  </si>
  <si>
    <t>RET-08280</t>
  </si>
  <si>
    <t>Chancol Telecom</t>
  </si>
  <si>
    <t>RET-27427</t>
  </si>
  <si>
    <t>RET-15309</t>
  </si>
  <si>
    <t>Dolal Telecom</t>
  </si>
  <si>
    <t>RET-17775</t>
  </si>
  <si>
    <t>RET-09833</t>
  </si>
  <si>
    <t>Fillbird</t>
  </si>
  <si>
    <t>RET-09834</t>
  </si>
  <si>
    <t>RET-30760</t>
  </si>
  <si>
    <t>RET-08753</t>
  </si>
  <si>
    <t>RET-12906</t>
  </si>
  <si>
    <t>Hiron Mobile Zone</t>
  </si>
  <si>
    <t>RET-07877</t>
  </si>
  <si>
    <t>RET-33232</t>
  </si>
  <si>
    <t>Anamul Telecom</t>
  </si>
  <si>
    <t>RET-23078</t>
  </si>
  <si>
    <t>Sarkar Computer &amp; Mobile Center</t>
  </si>
  <si>
    <t>Maria Telecom</t>
  </si>
  <si>
    <t>RET-12915</t>
  </si>
  <si>
    <t>Ma Moni</t>
  </si>
  <si>
    <t>RET-18994</t>
  </si>
  <si>
    <t>Monesha Electronics</t>
  </si>
  <si>
    <t>RET-18553</t>
  </si>
  <si>
    <t>Multi Technology</t>
  </si>
  <si>
    <t>RET-09785</t>
  </si>
  <si>
    <t>Bristy  Telecom</t>
  </si>
  <si>
    <t>RET-07921</t>
  </si>
  <si>
    <t>S.A Mobile Mart</t>
  </si>
  <si>
    <t>RET-21144</t>
  </si>
  <si>
    <t>RET-09926</t>
  </si>
  <si>
    <t>B.M.C Telecom</t>
  </si>
  <si>
    <t>RET-25994</t>
  </si>
  <si>
    <t>RET-11440</t>
  </si>
  <si>
    <t>Sadek Telecom</t>
  </si>
  <si>
    <t>RET-08077</t>
  </si>
  <si>
    <t>Al Ahmed telecom2</t>
  </si>
  <si>
    <t>RET-08389</t>
  </si>
  <si>
    <t>Rashid Lather</t>
  </si>
  <si>
    <t>RET-11464</t>
  </si>
  <si>
    <t>RET-08119</t>
  </si>
  <si>
    <t>Egal Point</t>
  </si>
  <si>
    <t>Mollah Telecom</t>
  </si>
  <si>
    <t>RET-08438</t>
  </si>
  <si>
    <t>Ashinul Tel</t>
  </si>
  <si>
    <t>RET-08904</t>
  </si>
  <si>
    <t>Koli Watch &amp; Mobile Centre</t>
  </si>
  <si>
    <t>Md. Akash Ali</t>
  </si>
  <si>
    <t>RET-32596</t>
  </si>
  <si>
    <t>RET-31412</t>
  </si>
  <si>
    <t>Azad Telecome</t>
  </si>
  <si>
    <t>RET-22033</t>
  </si>
  <si>
    <t>Rahman Electronics</t>
  </si>
  <si>
    <t>RET-25279</t>
  </si>
  <si>
    <t>Ma Mobile &amp; Computer</t>
  </si>
  <si>
    <t>RET-25885</t>
  </si>
  <si>
    <t>Malek Telecom</t>
  </si>
  <si>
    <t>RET-08391</t>
  </si>
  <si>
    <t>Mouban cell bazar</t>
  </si>
  <si>
    <t>DEL-0012</t>
  </si>
  <si>
    <t>RET-16139</t>
  </si>
  <si>
    <t>RET-07720</t>
  </si>
  <si>
    <t>RET-09775</t>
  </si>
  <si>
    <t>Tajul Telecom</t>
  </si>
  <si>
    <t>RET-07972</t>
  </si>
  <si>
    <t>RET-27407</t>
  </si>
  <si>
    <t>Amin Mobile Corner</t>
  </si>
  <si>
    <t>Sorna Telecom</t>
  </si>
  <si>
    <t>RET-11902</t>
  </si>
  <si>
    <t>RET-11621</t>
  </si>
  <si>
    <t>JumJum Telecom 2</t>
  </si>
  <si>
    <t>RET-13701</t>
  </si>
  <si>
    <t>Moni Mobile</t>
  </si>
  <si>
    <t>RET-08406</t>
  </si>
  <si>
    <t>RET-08399</t>
  </si>
  <si>
    <t>Lucky telecom</t>
  </si>
  <si>
    <t>RET-20118</t>
  </si>
  <si>
    <t>Rahath Multimedia</t>
  </si>
  <si>
    <t>Md. Samim Reza</t>
  </si>
  <si>
    <t>RET-28883</t>
  </si>
  <si>
    <t>T &amp; T Telecom</t>
  </si>
  <si>
    <t>RET-20777</t>
  </si>
  <si>
    <t>RET-32348</t>
  </si>
  <si>
    <t>Busra Telecom</t>
  </si>
  <si>
    <t>RET-08825</t>
  </si>
  <si>
    <t>RET-08375</t>
  </si>
  <si>
    <t>RET-07681</t>
  </si>
  <si>
    <t>Touch Galleary</t>
  </si>
  <si>
    <t>RET-08823</t>
  </si>
  <si>
    <t>Tipu Mobile Center</t>
  </si>
  <si>
    <t>RET-07973</t>
  </si>
  <si>
    <t>GPC</t>
  </si>
  <si>
    <t>RET-09787</t>
  </si>
  <si>
    <t>Sraboni Electronics</t>
  </si>
  <si>
    <t>RET-23776</t>
  </si>
  <si>
    <t>T.S Telecom</t>
  </si>
  <si>
    <t>RET-08025</t>
  </si>
  <si>
    <t>Omor Electronics</t>
  </si>
  <si>
    <t>RET-11553</t>
  </si>
  <si>
    <t>H.A Mobile zone</t>
  </si>
  <si>
    <t>RET-25678</t>
  </si>
  <si>
    <t>Asherbad Telecom</t>
  </si>
  <si>
    <t>RET-16299</t>
  </si>
  <si>
    <t>MAA TELECOM</t>
  </si>
  <si>
    <t>RET-20783</t>
  </si>
  <si>
    <t>RET-13415</t>
  </si>
  <si>
    <t>Shorif Telecom</t>
  </si>
  <si>
    <t>RET-07836</t>
  </si>
  <si>
    <t>New Mita Studio</t>
  </si>
  <si>
    <t>RET-19218</t>
  </si>
  <si>
    <t>OS Telecom &amp; Mobile</t>
  </si>
  <si>
    <t>RET-11808</t>
  </si>
  <si>
    <t>Ashif Electronics</t>
  </si>
  <si>
    <t>RET-15307</t>
  </si>
  <si>
    <t>Afzal Telecom</t>
  </si>
  <si>
    <t>RET-12013</t>
  </si>
  <si>
    <t>Om Telecom</t>
  </si>
  <si>
    <t>RET-08000</t>
  </si>
  <si>
    <t>Emon electronics.</t>
  </si>
  <si>
    <t>RET-25271</t>
  </si>
  <si>
    <t>Plus Mobile Caf?</t>
  </si>
  <si>
    <t>RET-09885</t>
  </si>
  <si>
    <t>Serpur Telecom</t>
  </si>
  <si>
    <t>Masud Enterprise</t>
  </si>
  <si>
    <t>Rimon Telecom</t>
  </si>
  <si>
    <t>RET-16432</t>
  </si>
  <si>
    <t>Mobile Mela &amp; Servicing</t>
  </si>
  <si>
    <t>RET-21220</t>
  </si>
  <si>
    <t>RET-14698</t>
  </si>
  <si>
    <t>RET-16720</t>
  </si>
  <si>
    <t>Sumaiya Telecom</t>
  </si>
  <si>
    <t>Robi Telecom</t>
  </si>
  <si>
    <t>Madina Telecom</t>
  </si>
  <si>
    <t>RET-08179</t>
  </si>
  <si>
    <t>Sumon Computer-2</t>
  </si>
  <si>
    <t>RET-30590</t>
  </si>
  <si>
    <t>Apon Electronics</t>
  </si>
  <si>
    <t>RET-19828</t>
  </si>
  <si>
    <t>Sameer Telecom &amp; Servicing Center</t>
  </si>
  <si>
    <t>RET-11412</t>
  </si>
  <si>
    <t>Sapan Camera House</t>
  </si>
  <si>
    <t>Torongo Telecom</t>
  </si>
  <si>
    <t>RET-07760</t>
  </si>
  <si>
    <t>Star Village</t>
  </si>
  <si>
    <t>RET-07694</t>
  </si>
  <si>
    <t>Sany Telecom</t>
  </si>
  <si>
    <t>RET-08817</t>
  </si>
  <si>
    <t>RET-33827</t>
  </si>
  <si>
    <t>RET-30750</t>
  </si>
  <si>
    <t>Deepto Mobile Corner</t>
  </si>
  <si>
    <t>RET-22314</t>
  </si>
  <si>
    <t>RET-20443</t>
  </si>
  <si>
    <t>RET-07841</t>
  </si>
  <si>
    <t>RET-30489</t>
  </si>
  <si>
    <t>Bismillah Mobile 2</t>
  </si>
  <si>
    <t>RET-25251</t>
  </si>
  <si>
    <t>Nisha Usha Telecom</t>
  </si>
  <si>
    <t>Seba Telecom</t>
  </si>
  <si>
    <t>RET-32401</t>
  </si>
  <si>
    <t>Shihab electronics &amp; Telecom</t>
  </si>
  <si>
    <t>RET-34006</t>
  </si>
  <si>
    <t>RET-20873</t>
  </si>
  <si>
    <t>Sumona Telecom</t>
  </si>
  <si>
    <t>RET-09789</t>
  </si>
  <si>
    <t>Maa Mobile Corner</t>
  </si>
  <si>
    <t>RET-34527</t>
  </si>
  <si>
    <t>Samiha Telecom</t>
  </si>
  <si>
    <t>RET-08111</t>
  </si>
  <si>
    <t>Shiplu Telecom</t>
  </si>
  <si>
    <t>RET-17824</t>
  </si>
  <si>
    <t>Shafi Telecom</t>
  </si>
  <si>
    <t>RET-08108</t>
  </si>
  <si>
    <t>RET-30705</t>
  </si>
  <si>
    <t>Sagor Computer Ranihati</t>
  </si>
  <si>
    <t>RET-17786</t>
  </si>
  <si>
    <t>RET-26525</t>
  </si>
  <si>
    <t>RET-20160</t>
  </si>
  <si>
    <t>Bai Bai Telecom</t>
  </si>
  <si>
    <t>RET-11851</t>
  </si>
  <si>
    <t>Shazan Telecom</t>
  </si>
  <si>
    <t>RET-29918</t>
  </si>
  <si>
    <t>RET-09797</t>
  </si>
  <si>
    <t>Nopur Telecom</t>
  </si>
  <si>
    <t>RET-31329</t>
  </si>
  <si>
    <t>Rojoni Telecom</t>
  </si>
  <si>
    <t>RET-26366</t>
  </si>
  <si>
    <t>Modok Telecom</t>
  </si>
  <si>
    <t>Jarif Telecom</t>
  </si>
  <si>
    <t>Master Electronics</t>
  </si>
  <si>
    <t>RET-08832</t>
  </si>
  <si>
    <t>Ma Watch &amp; Mobile Centre</t>
  </si>
  <si>
    <t>RET-20453</t>
  </si>
  <si>
    <t>Mosharaf Telecom</t>
  </si>
  <si>
    <t>RET-08497</t>
  </si>
  <si>
    <t>RET-23023</t>
  </si>
  <si>
    <t>M/S Tamim Telecom</t>
  </si>
  <si>
    <t>Shamim Telecom</t>
  </si>
  <si>
    <t>RET-09943</t>
  </si>
  <si>
    <t>Mukul Telecom</t>
  </si>
  <si>
    <t>RET-32519</t>
  </si>
  <si>
    <t>RET-28167</t>
  </si>
  <si>
    <t>RET-33099</t>
  </si>
  <si>
    <t>T M Electronics &amp; Mobile Plus</t>
  </si>
  <si>
    <t>RET-07891</t>
  </si>
  <si>
    <t>Mitali Store</t>
  </si>
  <si>
    <t>RET-08791</t>
  </si>
  <si>
    <t>Apple Computer</t>
  </si>
  <si>
    <t>RET-09772</t>
  </si>
  <si>
    <t>Sharker Mobile Palace</t>
  </si>
  <si>
    <t>RET-07923</t>
  </si>
  <si>
    <t>T.M Mobile Corner</t>
  </si>
  <si>
    <t>RET-28148</t>
  </si>
  <si>
    <t>Brothers Telecom (Dupchacia)</t>
  </si>
  <si>
    <t>RET-29998</t>
  </si>
  <si>
    <t>Karim TelecomTelecom</t>
  </si>
  <si>
    <t>RET-12296</t>
  </si>
  <si>
    <t>Arman Telecom</t>
  </si>
  <si>
    <t>RET-11706</t>
  </si>
  <si>
    <t>D.m Telecom</t>
  </si>
  <si>
    <t>Mom Telecom</t>
  </si>
  <si>
    <t>RET-20905</t>
  </si>
  <si>
    <t>RET-24175</t>
  </si>
  <si>
    <t>Shahporan Telecom</t>
  </si>
  <si>
    <t>RET-08864</t>
  </si>
  <si>
    <t>Ahanaf Mobile Point</t>
  </si>
  <si>
    <t>RET-33262</t>
  </si>
  <si>
    <t>Touhid Telecom</t>
  </si>
  <si>
    <t>RET-21935</t>
  </si>
  <si>
    <t>M/S Labib Enterprise</t>
  </si>
  <si>
    <t>RET-12817</t>
  </si>
  <si>
    <t>Sohel Store</t>
  </si>
  <si>
    <t>RET-08289</t>
  </si>
  <si>
    <t>Mohaloya Mobile</t>
  </si>
  <si>
    <t>Ashik Telecom</t>
  </si>
  <si>
    <t>RET-08097</t>
  </si>
  <si>
    <t>Montu Mobile</t>
  </si>
  <si>
    <t>RET-08530</t>
  </si>
  <si>
    <t>RET-08250</t>
  </si>
  <si>
    <t>RET-33541</t>
  </si>
  <si>
    <t>Akash mobile senter</t>
  </si>
  <si>
    <t>RET-21382</t>
  </si>
  <si>
    <t>Mukter Telecom</t>
  </si>
  <si>
    <t>RET-25831</t>
  </si>
  <si>
    <t>RET-20593</t>
  </si>
  <si>
    <t>Rayhan Telecom</t>
  </si>
  <si>
    <t>RET-31812</t>
  </si>
  <si>
    <t>Style Mobile Shop</t>
  </si>
  <si>
    <t>Liton Electronics</t>
  </si>
  <si>
    <t>RET-20447</t>
  </si>
  <si>
    <t>L.R.N Telecom</t>
  </si>
  <si>
    <t>M.M Telecom</t>
  </si>
  <si>
    <t>RET-31332</t>
  </si>
  <si>
    <t>Ma Nafi Telecom</t>
  </si>
  <si>
    <t>Shamim Electronics</t>
  </si>
  <si>
    <t>RET-33479</t>
  </si>
  <si>
    <t>Asraf Telecom</t>
  </si>
  <si>
    <t>RET-34136</t>
  </si>
  <si>
    <t>CD sound &amp; Electronics</t>
  </si>
  <si>
    <t>RET-08374</t>
  </si>
  <si>
    <t>Bappi watch</t>
  </si>
  <si>
    <t>RET-31962</t>
  </si>
  <si>
    <t>RET-23088</t>
  </si>
  <si>
    <t>Ma Mobile Media</t>
  </si>
  <si>
    <t>RET-29696</t>
  </si>
  <si>
    <t>Shanto Electronics</t>
  </si>
  <si>
    <t>RET-33093</t>
  </si>
  <si>
    <t>Mollah Mobile &amp; Electronics</t>
  </si>
  <si>
    <t>RET-24168</t>
  </si>
  <si>
    <t>Ma Telecom &amp; Servicing Center</t>
  </si>
  <si>
    <t>RET-16702</t>
  </si>
  <si>
    <t>RET-29561</t>
  </si>
  <si>
    <t>Rasel Computer and Digital Studio</t>
  </si>
  <si>
    <t>RET-18843</t>
  </si>
  <si>
    <t>RET-21141</t>
  </si>
  <si>
    <t>RET-20439</t>
  </si>
  <si>
    <t>Amir Mobile Zone</t>
  </si>
  <si>
    <t>RET-25757</t>
  </si>
  <si>
    <t>RET-09784</t>
  </si>
  <si>
    <t>Medha Telecom</t>
  </si>
  <si>
    <t>RET-08644</t>
  </si>
  <si>
    <t>Riko Watch &amp; Telecom</t>
  </si>
  <si>
    <t>RET-28205</t>
  </si>
  <si>
    <t>M.S Telecom</t>
  </si>
  <si>
    <t>RET-11900</t>
  </si>
  <si>
    <t>RET-12342</t>
  </si>
  <si>
    <t>RET-33961</t>
  </si>
  <si>
    <t>Joti Telecom-2</t>
  </si>
  <si>
    <t>RET-11597</t>
  </si>
  <si>
    <t>RET-08642</t>
  </si>
  <si>
    <t>M.S Firoj Electronics</t>
  </si>
  <si>
    <t>RET-09932</t>
  </si>
  <si>
    <t>Mobashira Telecom</t>
  </si>
  <si>
    <t>RET-11511</t>
  </si>
  <si>
    <t>New mobile fair</t>
  </si>
  <si>
    <t>RET-25792</t>
  </si>
  <si>
    <t>RET-28004</t>
  </si>
  <si>
    <t>Cable Midia Zone</t>
  </si>
  <si>
    <t>RET-07954</t>
  </si>
  <si>
    <t>M/S Muaz Telecom</t>
  </si>
  <si>
    <t>RET-22524</t>
  </si>
  <si>
    <t>Hanif Electric &amp; Electronics Media</t>
  </si>
  <si>
    <t>RET-08673</t>
  </si>
  <si>
    <t>Md. Abdul Alim</t>
  </si>
  <si>
    <t>RET-11501</t>
  </si>
  <si>
    <t>Shuchtra Telecom</t>
  </si>
  <si>
    <t>RET-28011</t>
  </si>
  <si>
    <t>Casio Elctronics</t>
  </si>
  <si>
    <t>RET-30020</t>
  </si>
  <si>
    <t>Mastar Telecom</t>
  </si>
  <si>
    <t>RET-34678</t>
  </si>
  <si>
    <t>Opu Telecom</t>
  </si>
  <si>
    <t>RET-23144</t>
  </si>
  <si>
    <t>Milon Computer &amp; Telecom</t>
  </si>
  <si>
    <t>Nahar Telecom</t>
  </si>
  <si>
    <t>RET-28023</t>
  </si>
  <si>
    <t>RET-14697</t>
  </si>
  <si>
    <t>RET-07953</t>
  </si>
  <si>
    <t>Nokia Mobile Corner</t>
  </si>
  <si>
    <t>RET-09828</t>
  </si>
  <si>
    <t>RET-20577</t>
  </si>
  <si>
    <t>Janoni Telecom</t>
  </si>
  <si>
    <t>RET-16295</t>
  </si>
  <si>
    <t>Songet Telecom</t>
  </si>
  <si>
    <t>RET-20452</t>
  </si>
  <si>
    <t>Saurav Telecom</t>
  </si>
  <si>
    <t>RET-11449</t>
  </si>
  <si>
    <t>Trisha Electronics</t>
  </si>
  <si>
    <t>RET-11415</t>
  </si>
  <si>
    <t>RET-08081</t>
  </si>
  <si>
    <t>RET-34070</t>
  </si>
  <si>
    <t>Armaf Telecom</t>
  </si>
  <si>
    <t>Iftehar</t>
  </si>
  <si>
    <t>RET-24815</t>
  </si>
  <si>
    <t>Siton Telecom</t>
  </si>
  <si>
    <t>RET-19981</t>
  </si>
  <si>
    <t>Riyad Multimedia</t>
  </si>
  <si>
    <t>Lamia Telecom</t>
  </si>
  <si>
    <t>RET-32464</t>
  </si>
  <si>
    <t>Taskin Telecom</t>
  </si>
  <si>
    <t>RET-08118</t>
  </si>
  <si>
    <t>Tuli Electronics</t>
  </si>
  <si>
    <t>RET-08852</t>
  </si>
  <si>
    <t>RET-22715</t>
  </si>
  <si>
    <t>OS Telecom</t>
  </si>
  <si>
    <t>RET-24332</t>
  </si>
  <si>
    <t>ASM Smart Gallery</t>
  </si>
  <si>
    <t>RET-25882</t>
  </si>
  <si>
    <t>Nidhin Telecom</t>
  </si>
  <si>
    <t>Bismillah Telecom-2</t>
  </si>
  <si>
    <t>RET-20574</t>
  </si>
  <si>
    <t>Barik Enterprise</t>
  </si>
  <si>
    <t>RET-30917</t>
  </si>
  <si>
    <t>Uzjal Telecom Nachole</t>
  </si>
  <si>
    <t>RET-24336</t>
  </si>
  <si>
    <t>Ujjal Telecom</t>
  </si>
  <si>
    <t>RET-25858</t>
  </si>
  <si>
    <t>RET-16296</t>
  </si>
  <si>
    <t>AL-ARAF TELECOM</t>
  </si>
  <si>
    <t>Rahman Telecom</t>
  </si>
  <si>
    <t>RET-07677</t>
  </si>
  <si>
    <t>RET-12340</t>
  </si>
  <si>
    <t>RET-07762</t>
  </si>
  <si>
    <t>RET-18202</t>
  </si>
  <si>
    <t>R N Telecom</t>
  </si>
  <si>
    <t>RET-28947</t>
  </si>
  <si>
    <t>RET-07718</t>
  </si>
  <si>
    <t>Casio watch</t>
  </si>
  <si>
    <t>RET-08009</t>
  </si>
  <si>
    <t>Rihat Telecom</t>
  </si>
  <si>
    <t>RET-08330</t>
  </si>
  <si>
    <t>Poly Traders</t>
  </si>
  <si>
    <t>Ittadi Store</t>
  </si>
  <si>
    <t>RET-31605</t>
  </si>
  <si>
    <t>Ayman Telecom</t>
  </si>
  <si>
    <t>RET-26723</t>
  </si>
  <si>
    <t>Mim Tradas</t>
  </si>
  <si>
    <t>RET-22070</t>
  </si>
  <si>
    <t>Forhad Telecom</t>
  </si>
  <si>
    <t>RET-19829</t>
  </si>
  <si>
    <t>Shital Electronics &amp; Mobile Servicing Center</t>
  </si>
  <si>
    <t>RET-34557</t>
  </si>
  <si>
    <t>M/S Abrar Traders</t>
  </si>
  <si>
    <t>RET-08440</t>
  </si>
  <si>
    <t>Shahed Telecom &amp; Electronics</t>
  </si>
  <si>
    <t>RET-08881</t>
  </si>
  <si>
    <t>Five Star Telecom</t>
  </si>
  <si>
    <t>RET-21199</t>
  </si>
  <si>
    <t>Hello Mohonpur</t>
  </si>
  <si>
    <t>RET-15301</t>
  </si>
  <si>
    <t>Ma Mobile and Serviceing Center</t>
  </si>
  <si>
    <t>RET-08245</t>
  </si>
  <si>
    <t>Sekender Telecom</t>
  </si>
  <si>
    <t>RET-14997</t>
  </si>
  <si>
    <t>RET-23869</t>
  </si>
  <si>
    <t>Sarwar Electronic</t>
  </si>
  <si>
    <t>RET-21727</t>
  </si>
  <si>
    <t>TM Mobile Center</t>
  </si>
  <si>
    <t>RET-08041</t>
  </si>
  <si>
    <t>Jhanker Electronics</t>
  </si>
  <si>
    <t>RET-33768</t>
  </si>
  <si>
    <t>Jahangir Electronics</t>
  </si>
  <si>
    <t>RET-12452</t>
  </si>
  <si>
    <t>MOUAZ TELECOM</t>
  </si>
  <si>
    <t>RET-08350</t>
  </si>
  <si>
    <t>Gosh Telecom</t>
  </si>
  <si>
    <t>RET-08161</t>
  </si>
  <si>
    <t>Mucha Telecom</t>
  </si>
  <si>
    <t>RET-07792</t>
  </si>
  <si>
    <t>Alhaj Electronics</t>
  </si>
  <si>
    <t>RET-25775</t>
  </si>
  <si>
    <t>Bindash Mobile Zone</t>
  </si>
  <si>
    <t>RET-25276</t>
  </si>
  <si>
    <t>Ruhi Telecom</t>
  </si>
  <si>
    <t>RET-34021</t>
  </si>
  <si>
    <t>Mobile Valley</t>
  </si>
  <si>
    <t>RET-07699</t>
  </si>
  <si>
    <t>Roshni mobile City</t>
  </si>
  <si>
    <t>RET-29577</t>
  </si>
  <si>
    <t>Soyeb Computer</t>
  </si>
  <si>
    <t>RET-29623</t>
  </si>
  <si>
    <t>Chondon Telecom</t>
  </si>
  <si>
    <t>RET-25441</t>
  </si>
  <si>
    <t>M/S Alif electrinics</t>
  </si>
  <si>
    <t>RET-13352</t>
  </si>
  <si>
    <t>Nahid Electronics</t>
  </si>
  <si>
    <t>RET-08013</t>
  </si>
  <si>
    <t>Saat Rang</t>
  </si>
  <si>
    <t>RET-18204</t>
  </si>
  <si>
    <t>Mohammed Ali Telecom</t>
  </si>
  <si>
    <t>RET-31739</t>
  </si>
  <si>
    <t>Chowdury Telecom</t>
  </si>
  <si>
    <t>RET-08028</t>
  </si>
  <si>
    <t>RET-30175</t>
  </si>
  <si>
    <t>Nishad Telecom</t>
  </si>
  <si>
    <t>RET-34328</t>
  </si>
  <si>
    <t>Eva Telecom</t>
  </si>
  <si>
    <t>RET-34326</t>
  </si>
  <si>
    <t>RET-08400</t>
  </si>
  <si>
    <t>RET-08452</t>
  </si>
  <si>
    <t>Rimi mobile center</t>
  </si>
  <si>
    <t>RET-14690</t>
  </si>
  <si>
    <t>Sarkar Verity Store</t>
  </si>
  <si>
    <t>RET-11457</t>
  </si>
  <si>
    <t>Rithom Telecom</t>
  </si>
  <si>
    <t>RET-08225</t>
  </si>
  <si>
    <t>RET-14848</t>
  </si>
  <si>
    <t>Asian Sky Shop</t>
  </si>
  <si>
    <t>RET-29780</t>
  </si>
  <si>
    <t>RET-29287</t>
  </si>
  <si>
    <t>Sukur Telecom</t>
  </si>
  <si>
    <t>RET-32963</t>
  </si>
  <si>
    <t>RET-17522</t>
  </si>
  <si>
    <t>Asha Mobile-2</t>
  </si>
  <si>
    <t>Azizul Telecom</t>
  </si>
  <si>
    <t>RET-16289</t>
  </si>
  <si>
    <t>Shorno Telecom</t>
  </si>
  <si>
    <t>RET-12024</t>
  </si>
  <si>
    <t>RET-30018</t>
  </si>
  <si>
    <t>New Sarkar Traders</t>
  </si>
  <si>
    <t>RET-12866</t>
  </si>
  <si>
    <t>Sabbir Mobile Bazar</t>
  </si>
  <si>
    <t>RET-11521</t>
  </si>
  <si>
    <t>Badol Telecom</t>
  </si>
  <si>
    <t>RET-19865</t>
  </si>
  <si>
    <t>Ruhul Telecom</t>
  </si>
  <si>
    <t>Sohag Telecom</t>
  </si>
  <si>
    <t>RET-11614</t>
  </si>
  <si>
    <t>Rahim Telecom</t>
  </si>
  <si>
    <t>RET-08313</t>
  </si>
  <si>
    <t>Nargis Telecom</t>
  </si>
  <si>
    <t>RET-09810</t>
  </si>
  <si>
    <t>RET-09838</t>
  </si>
  <si>
    <t>RET-19003</t>
  </si>
  <si>
    <t>Rahi Telecom &amp; Electronics</t>
  </si>
  <si>
    <t>RET-21713</t>
  </si>
  <si>
    <t>Seyam Telecom &amp; Studio</t>
  </si>
  <si>
    <t>RET-12934</t>
  </si>
  <si>
    <t>Mimi Electronics</t>
  </si>
  <si>
    <t>RET-08365</t>
  </si>
  <si>
    <t>Nobin Telecom</t>
  </si>
  <si>
    <t>RET-21377</t>
  </si>
  <si>
    <t>M/S Shadman Electronics</t>
  </si>
  <si>
    <t>RET-31623</t>
  </si>
  <si>
    <t>M.R Telecom</t>
  </si>
  <si>
    <t>RET-08032</t>
  </si>
  <si>
    <t>Barasha Electronics</t>
  </si>
  <si>
    <t>RET-18555</t>
  </si>
  <si>
    <t>RET-08049</t>
  </si>
  <si>
    <t>RET-34814</t>
  </si>
  <si>
    <t>Charghat PC World &amp; Telecom</t>
  </si>
  <si>
    <t>RET-08693</t>
  </si>
  <si>
    <t>RET-33095</t>
  </si>
  <si>
    <t>B &amp; F Electronics</t>
  </si>
  <si>
    <t>RET-34175</t>
  </si>
  <si>
    <t>AR Mobile Shop</t>
  </si>
  <si>
    <t>RET-17821</t>
  </si>
  <si>
    <t>A.R Mobile Zone</t>
  </si>
  <si>
    <t>RET-25747</t>
  </si>
  <si>
    <t>RET-11602</t>
  </si>
  <si>
    <t>Junayed Telecom</t>
  </si>
  <si>
    <t>RET-22717</t>
  </si>
  <si>
    <t>Shosi Electric &amp; Electronics</t>
  </si>
  <si>
    <t>RET-08130</t>
  </si>
  <si>
    <t>Naogaon Mobile Ghor</t>
  </si>
  <si>
    <t>RET-28015</t>
  </si>
  <si>
    <t>Mou Mobile &amp; Electronics</t>
  </si>
  <si>
    <t>RET-09937</t>
  </si>
  <si>
    <t>Rose mobile Corner</t>
  </si>
  <si>
    <t>RET-08731</t>
  </si>
  <si>
    <t>Shetu Telecom</t>
  </si>
  <si>
    <t>Bandhan Chandro Roy Bappy</t>
  </si>
  <si>
    <t>RET-23149</t>
  </si>
  <si>
    <t>Summoon Telecom</t>
  </si>
  <si>
    <t>RET-28294</t>
  </si>
  <si>
    <t>M &amp; H Tech</t>
  </si>
  <si>
    <t>RET-29265</t>
  </si>
  <si>
    <t>Parvin Telecom</t>
  </si>
  <si>
    <t>RET-26135</t>
  </si>
  <si>
    <t>M/s Mondal Electronics</t>
  </si>
  <si>
    <t>RET-29500</t>
  </si>
  <si>
    <t>Talk World</t>
  </si>
  <si>
    <t>RET-08043</t>
  </si>
  <si>
    <t>Hello Solonga</t>
  </si>
  <si>
    <t>RET-15305</t>
  </si>
  <si>
    <t>Kabir Electronics</t>
  </si>
  <si>
    <t>RET-28958</t>
  </si>
  <si>
    <t>Roton Telecom</t>
  </si>
  <si>
    <t>RET-07805</t>
  </si>
  <si>
    <t>Khokon Betar.</t>
  </si>
  <si>
    <t>RET-22012</t>
  </si>
  <si>
    <t>B.R Telecom</t>
  </si>
  <si>
    <t>Md. Zisan</t>
  </si>
  <si>
    <t>RET-24931</t>
  </si>
  <si>
    <t>Suvo Electronics</t>
  </si>
  <si>
    <t>RET-12231</t>
  </si>
  <si>
    <t>Al Madina</t>
  </si>
  <si>
    <t>RET-22555</t>
  </si>
  <si>
    <t>Janoni Mobile Center</t>
  </si>
  <si>
    <t>RET-29463</t>
  </si>
  <si>
    <t>Oishee Telecom</t>
  </si>
  <si>
    <t>RET-21380</t>
  </si>
  <si>
    <t>Mama Vagna Electronics</t>
  </si>
  <si>
    <t>RET-09952</t>
  </si>
  <si>
    <t>S.A Mobile Gallery</t>
  </si>
  <si>
    <t>RET-20780</t>
  </si>
  <si>
    <t>Muthophone</t>
  </si>
  <si>
    <t>RET-34088</t>
  </si>
  <si>
    <t>Shamim Mobile Corner</t>
  </si>
  <si>
    <t>RET-08258</t>
  </si>
  <si>
    <t>RET-09852</t>
  </si>
  <si>
    <t>RET-08894</t>
  </si>
  <si>
    <t>Tia Telecom</t>
  </si>
  <si>
    <t>RET-15962</t>
  </si>
  <si>
    <t>Business Computer &amp; Telecom</t>
  </si>
  <si>
    <t>RET-30915</t>
  </si>
  <si>
    <t>Rohanpur Nila Telecom</t>
  </si>
  <si>
    <t>RET-15113</t>
  </si>
  <si>
    <t>RET-34480</t>
  </si>
  <si>
    <t>Bismillah Electronics 2</t>
  </si>
  <si>
    <t>RET-16088</t>
  </si>
  <si>
    <t>Gangchil Telecom 2</t>
  </si>
  <si>
    <t>RET-28007</t>
  </si>
  <si>
    <t>RET-08340</t>
  </si>
  <si>
    <t>RET-28305</t>
  </si>
  <si>
    <t>Vai Vai Trelecom</t>
  </si>
  <si>
    <t>RET-12341</t>
  </si>
  <si>
    <t>Antor Telecom</t>
  </si>
  <si>
    <t>Rasad Telecom</t>
  </si>
  <si>
    <t>Mahim Telecom</t>
  </si>
  <si>
    <t>RET-08466</t>
  </si>
  <si>
    <t>Chuadanga Telecom</t>
  </si>
  <si>
    <t>RET-29193</t>
  </si>
  <si>
    <t>RET-17768</t>
  </si>
  <si>
    <t>Satata Mobile</t>
  </si>
  <si>
    <t>RET-25884</t>
  </si>
  <si>
    <t>RET-12386</t>
  </si>
  <si>
    <t>M.A.owhav telecom</t>
  </si>
  <si>
    <t>RET-34385</t>
  </si>
  <si>
    <t>Rafi telecom</t>
  </si>
  <si>
    <t>Abdullah Electronics</t>
  </si>
  <si>
    <t>Prime Telecom</t>
  </si>
  <si>
    <t>Rubel Telecom-2</t>
  </si>
  <si>
    <t>RET-27653</t>
  </si>
  <si>
    <t>RET-11438</t>
  </si>
  <si>
    <t>Rekha Telecom</t>
  </si>
  <si>
    <t>RET-20355</t>
  </si>
  <si>
    <t>Asraful Telecom</t>
  </si>
  <si>
    <t>RET-11514</t>
  </si>
  <si>
    <t>Maa Computer</t>
  </si>
  <si>
    <t>RET-25845</t>
  </si>
  <si>
    <t>Nido Enterprise</t>
  </si>
  <si>
    <t>RET-08148</t>
  </si>
  <si>
    <t>Hazi Telecom &amp; complex</t>
  </si>
  <si>
    <t>RET-22705</t>
  </si>
  <si>
    <t>Ma Electric &amp; Electronics</t>
  </si>
  <si>
    <t>RET-28969</t>
  </si>
  <si>
    <t>Anis Telecom-2</t>
  </si>
  <si>
    <t>RET-13374</t>
  </si>
  <si>
    <t>RET-08195</t>
  </si>
  <si>
    <t>Touhid Electronics</t>
  </si>
  <si>
    <t>RET-11524</t>
  </si>
  <si>
    <t>Tanha Yousa Telecom</t>
  </si>
  <si>
    <t>RET-12482</t>
  </si>
  <si>
    <t>Borsha Telecom</t>
  </si>
  <si>
    <t>RET-09893</t>
  </si>
  <si>
    <t>RET-08873</t>
  </si>
  <si>
    <t>Mitu International Mobile Ghor</t>
  </si>
  <si>
    <t>Media Telecom</t>
  </si>
  <si>
    <t>Shaju Telecom</t>
  </si>
  <si>
    <t>RET-20077</t>
  </si>
  <si>
    <t>RET-32770</t>
  </si>
  <si>
    <t>Jonony Telecom Center</t>
  </si>
  <si>
    <t>RET-12023</t>
  </si>
  <si>
    <t>Faiza Telecom</t>
  </si>
  <si>
    <t>RET-09863</t>
  </si>
  <si>
    <t>Saad Mobile Gallery</t>
  </si>
  <si>
    <t>Khokon Telecom</t>
  </si>
  <si>
    <t>RET-22556</t>
  </si>
  <si>
    <t>Al-Haz Telecom</t>
  </si>
  <si>
    <t>RET-21164</t>
  </si>
  <si>
    <t>M/S Fatema Electronics</t>
  </si>
  <si>
    <t>RET-20163</t>
  </si>
  <si>
    <t>Delower Studio</t>
  </si>
  <si>
    <t>RET-22064</t>
  </si>
  <si>
    <t>RET-11529</t>
  </si>
  <si>
    <t>N Tel</t>
  </si>
  <si>
    <t>RET-26134</t>
  </si>
  <si>
    <t>Ruma Electronics &amp; Mobile Pales</t>
  </si>
  <si>
    <t>RET-18199</t>
  </si>
  <si>
    <t>Reza Enterprise</t>
  </si>
  <si>
    <t>Ma Electronics</t>
  </si>
  <si>
    <t>Sadia Telecom</t>
  </si>
  <si>
    <t>RET-34330</t>
  </si>
  <si>
    <t>RET-22772</t>
  </si>
  <si>
    <t>Kajol Pharmacy</t>
  </si>
  <si>
    <t>RET-25433</t>
  </si>
  <si>
    <t>RET-21173</t>
  </si>
  <si>
    <t>Insan Telecom</t>
  </si>
  <si>
    <t>Maisha Telecom</t>
  </si>
  <si>
    <t>RET-07744</t>
  </si>
  <si>
    <t>Malaysia Electronics</t>
  </si>
  <si>
    <t>RET-29564</t>
  </si>
  <si>
    <t>Iqbal Telecom and Mobile Servicing Center</t>
  </si>
  <si>
    <t>RET-08661</t>
  </si>
  <si>
    <t>Shahin Talecom</t>
  </si>
  <si>
    <t>RET-08044</t>
  </si>
  <si>
    <t>Sultana Telecom</t>
  </si>
  <si>
    <t>RET-12139</t>
  </si>
  <si>
    <t>RET-11441</t>
  </si>
  <si>
    <t>Rahi Telecom</t>
  </si>
  <si>
    <t>RET-11437</t>
  </si>
  <si>
    <t>Crown Mobile</t>
  </si>
  <si>
    <t>RET-24911</t>
  </si>
  <si>
    <t>RET-08357</t>
  </si>
  <si>
    <t>Minto Mobile</t>
  </si>
  <si>
    <t>RET-08067</t>
  </si>
  <si>
    <t>RET-30994</t>
  </si>
  <si>
    <t>Sohan Brand Mobile Showroom</t>
  </si>
  <si>
    <t>RET-09899</t>
  </si>
  <si>
    <t>Polash Mobile hut</t>
  </si>
  <si>
    <t>RET-24595</t>
  </si>
  <si>
    <t>Shapla Electronic</t>
  </si>
  <si>
    <t>RET-29925</t>
  </si>
  <si>
    <t>Mafuj Telecom</t>
  </si>
  <si>
    <t>RET-25425</t>
  </si>
  <si>
    <t>Dipto Liton Telecom</t>
  </si>
  <si>
    <t>RET-08847</t>
  </si>
  <si>
    <t>RET-16084</t>
  </si>
  <si>
    <t>RET-09814</t>
  </si>
  <si>
    <t>Hasan Mobile &amp; Electronics</t>
  </si>
  <si>
    <t>RET-23594</t>
  </si>
  <si>
    <t>Sun Mobile &amp; Electronics</t>
  </si>
  <si>
    <t>RET-21238</t>
  </si>
  <si>
    <t>Rumi Enterprise</t>
  </si>
  <si>
    <t>RET-28059</t>
  </si>
  <si>
    <t>Akota Telecom</t>
  </si>
  <si>
    <t>RET-22554</t>
  </si>
  <si>
    <t>RET-29462</t>
  </si>
  <si>
    <t>Arvi Telecom</t>
  </si>
  <si>
    <t>RET-20908</t>
  </si>
  <si>
    <t>RET-08038</t>
  </si>
  <si>
    <t>Soudi Telecom</t>
  </si>
  <si>
    <t>RET-32151</t>
  </si>
  <si>
    <t>M/S Nur Telecom</t>
  </si>
  <si>
    <t>RET-25060</t>
  </si>
  <si>
    <t>RET-08218</t>
  </si>
  <si>
    <t>Rupa Mobile Collection</t>
  </si>
  <si>
    <t>RET-08712</t>
  </si>
  <si>
    <t>Ava Telecom</t>
  </si>
  <si>
    <t>RET-12821</t>
  </si>
  <si>
    <t>RET-24821</t>
  </si>
  <si>
    <t>Tomal Telecom</t>
  </si>
  <si>
    <t>RET-25935</t>
  </si>
  <si>
    <t>RET-23286</t>
  </si>
  <si>
    <t>RET-31299</t>
  </si>
  <si>
    <t>Kakoli Elections &amp; Telecom</t>
  </si>
  <si>
    <t>RET-29198</t>
  </si>
  <si>
    <t>M/S Bhai Bhai Telecom</t>
  </si>
  <si>
    <t>RET-18995</t>
  </si>
  <si>
    <t>M/S Shabuj Sathi Telecom</t>
  </si>
  <si>
    <t>RET-33957</t>
  </si>
  <si>
    <t>RET-08315</t>
  </si>
  <si>
    <t>RET-08742</t>
  </si>
  <si>
    <t>Akhi Mobile Center</t>
  </si>
  <si>
    <t>RET-33694</t>
  </si>
  <si>
    <t>Mim Telecom* Paikosha</t>
  </si>
  <si>
    <t>RET-08045</t>
  </si>
  <si>
    <t>Solonga paper house</t>
  </si>
  <si>
    <t>RET-08036</t>
  </si>
  <si>
    <t>Sourav mobile center</t>
  </si>
  <si>
    <t>RET-33406</t>
  </si>
  <si>
    <t>Al-Monir Telecom</t>
  </si>
  <si>
    <t>RET-12240</t>
  </si>
  <si>
    <t>Sukriti Telecom</t>
  </si>
  <si>
    <t>RET-14696</t>
  </si>
  <si>
    <t>Firoj Telecom</t>
  </si>
  <si>
    <t>RET-11496</t>
  </si>
  <si>
    <t>M/S Songita Telecom</t>
  </si>
  <si>
    <t>RET-34877</t>
  </si>
  <si>
    <t>RET-18930</t>
  </si>
  <si>
    <t>Jewel Telecom &amp; Mobile Servicing</t>
  </si>
  <si>
    <t>RET-29238</t>
  </si>
  <si>
    <t>Prottasha Mobile &amp; Electronic -Jotbazar</t>
  </si>
  <si>
    <t>RET-24813</t>
  </si>
  <si>
    <t>Islam Phone Fax</t>
  </si>
  <si>
    <t>RET-25054</t>
  </si>
  <si>
    <t>Mobile Zone &amp; Multimedea</t>
  </si>
  <si>
    <t>RET-29375</t>
  </si>
  <si>
    <t>NANS Telcom</t>
  </si>
  <si>
    <t>RET-27769</t>
  </si>
  <si>
    <t>RET-32089</t>
  </si>
  <si>
    <t>Rocky Electric &amp; Gift Corner</t>
  </si>
  <si>
    <t>Bismillah Mobile Center</t>
  </si>
  <si>
    <t>RET-24666</t>
  </si>
  <si>
    <t>RET-08197</t>
  </si>
  <si>
    <t>Sohel Electronics &amp; Telecom</t>
  </si>
  <si>
    <t>RET-11526</t>
  </si>
  <si>
    <t>M/S jony Network Service</t>
  </si>
  <si>
    <t>RET-16117</t>
  </si>
  <si>
    <t>RET-16478</t>
  </si>
  <si>
    <t>RET-11906</t>
  </si>
  <si>
    <t>Ma Tel</t>
  </si>
  <si>
    <t>RET-09896</t>
  </si>
  <si>
    <t>Luna Telecom</t>
  </si>
  <si>
    <t>RET-25677</t>
  </si>
  <si>
    <t>Anuska Mobile</t>
  </si>
  <si>
    <t>RET-33298</t>
  </si>
  <si>
    <t>Ismat Telecom</t>
  </si>
  <si>
    <t>RET-25751</t>
  </si>
  <si>
    <t>M/S Faruk Traders</t>
  </si>
  <si>
    <t>RET-20940</t>
  </si>
  <si>
    <t>Islam Mobile</t>
  </si>
  <si>
    <t>RET-22406</t>
  </si>
  <si>
    <t>Sithi Electronics</t>
  </si>
  <si>
    <t>RET-25828</t>
  </si>
  <si>
    <t>Shova Mobile &amp; Electronics</t>
  </si>
  <si>
    <t>RET-32886</t>
  </si>
  <si>
    <t>B R Telecom</t>
  </si>
  <si>
    <t>RET-34450</t>
  </si>
  <si>
    <t>Anis Mobile Galary</t>
  </si>
  <si>
    <t>RET-30015</t>
  </si>
  <si>
    <t>Al-Riyad Telecom</t>
  </si>
  <si>
    <t>RET-31622</t>
  </si>
  <si>
    <t>Ruhani Computer Showroom</t>
  </si>
  <si>
    <t>RET-33059</t>
  </si>
  <si>
    <t>Meghna Consumer</t>
  </si>
  <si>
    <t>RET-22444</t>
  </si>
  <si>
    <t>RET-22844</t>
  </si>
  <si>
    <t>Nobab Mobile</t>
  </si>
  <si>
    <t>RET-08850</t>
  </si>
  <si>
    <t>Gaffer Telecom</t>
  </si>
  <si>
    <t>RET-21726</t>
  </si>
  <si>
    <t>M/S Shamim Telecom</t>
  </si>
  <si>
    <t>RET-08095</t>
  </si>
  <si>
    <t>Akorshon Telecom</t>
  </si>
  <si>
    <t>RET-32287</t>
  </si>
  <si>
    <t>Raju Telecom 2</t>
  </si>
  <si>
    <t>RET-20779</t>
  </si>
  <si>
    <t>Hello Balsabari</t>
  </si>
  <si>
    <t>RET-07957</t>
  </si>
  <si>
    <t>Soroni Telecom</t>
  </si>
  <si>
    <t>RET-12102</t>
  </si>
  <si>
    <t>Advance Telecom</t>
  </si>
  <si>
    <t>RET-08093</t>
  </si>
  <si>
    <t>Shabuj Telecom</t>
  </si>
  <si>
    <t>Shohidul Telecom</t>
  </si>
  <si>
    <t>RET-24673</t>
  </si>
  <si>
    <t>RET-27891</t>
  </si>
  <si>
    <t>Lotus Electronices</t>
  </si>
  <si>
    <t>RET-08862</t>
  </si>
  <si>
    <t>RET-08244</t>
  </si>
  <si>
    <t>Magnet Electronics</t>
  </si>
  <si>
    <t>RET-30774</t>
  </si>
  <si>
    <t>RET-28304</t>
  </si>
  <si>
    <t>Ma Mobile Point</t>
  </si>
  <si>
    <t>RET-14723</t>
  </si>
  <si>
    <t>Ashia Telecom</t>
  </si>
  <si>
    <t>RET-23911</t>
  </si>
  <si>
    <t>Sova Mobile &amp; Electronics Center</t>
  </si>
  <si>
    <t>RET-16409</t>
  </si>
  <si>
    <t>RET-08514</t>
  </si>
  <si>
    <t>Royal Watch and Telecom</t>
  </si>
  <si>
    <t>RET-30921</t>
  </si>
  <si>
    <t>Anisa Telecom</t>
  </si>
  <si>
    <t>RET-31711</t>
  </si>
  <si>
    <t>RET-08247</t>
  </si>
  <si>
    <t>RET-31411</t>
  </si>
  <si>
    <t>Rokon Mobile</t>
  </si>
  <si>
    <t>RET-33534</t>
  </si>
  <si>
    <t>Debinagor Maa Baba</t>
  </si>
  <si>
    <t>RET-18207</t>
  </si>
  <si>
    <t>RET-08354</t>
  </si>
  <si>
    <t>RET-22679</t>
  </si>
  <si>
    <t>RET-19984</t>
  </si>
  <si>
    <t>Wasim Mobile Center</t>
  </si>
  <si>
    <t>DEL-0013</t>
  </si>
  <si>
    <t>RET-23543</t>
  </si>
  <si>
    <t>RET-33538</t>
  </si>
  <si>
    <t>Abdul al mamun mobile point</t>
  </si>
  <si>
    <t>RET-08323</t>
  </si>
  <si>
    <t>Shohag Mobile</t>
  </si>
  <si>
    <t>RET-34503</t>
  </si>
  <si>
    <t>RET-25699</t>
  </si>
  <si>
    <t>Soyeb Telecom</t>
  </si>
  <si>
    <t>RET-22178</t>
  </si>
  <si>
    <t>RET-09807</t>
  </si>
  <si>
    <t>Nahid Mobile Center</t>
  </si>
  <si>
    <t>RET-25260</t>
  </si>
  <si>
    <t>RET-13706</t>
  </si>
  <si>
    <t>Haque Mobile Palace</t>
  </si>
  <si>
    <t>RET-26721</t>
  </si>
  <si>
    <t>Nisha Moni Enterprise</t>
  </si>
  <si>
    <t>RET-32724</t>
  </si>
  <si>
    <t>Sudha Telecom</t>
  </si>
  <si>
    <t>RET-26126</t>
  </si>
  <si>
    <t>Dhaka Mobile Corner</t>
  </si>
  <si>
    <t>RET-34391</t>
  </si>
  <si>
    <t>Saron Electronics</t>
  </si>
  <si>
    <t>RET-12105</t>
  </si>
  <si>
    <t>Nur Electronics</t>
  </si>
  <si>
    <t>RET-23152</t>
  </si>
  <si>
    <t>J.S Gallary</t>
  </si>
  <si>
    <t>RET-32866</t>
  </si>
  <si>
    <t>RET-13155</t>
  </si>
  <si>
    <t>Dola Telecom</t>
  </si>
  <si>
    <t>RET-11727</t>
  </si>
  <si>
    <t>RET-08672</t>
  </si>
  <si>
    <t>S.I Telecom</t>
  </si>
  <si>
    <t>RET-23289</t>
  </si>
  <si>
    <t>Sanowar Telecom</t>
  </si>
  <si>
    <t>RET-33478</t>
  </si>
  <si>
    <t>RET-30017</t>
  </si>
  <si>
    <t>RET-08017</t>
  </si>
  <si>
    <t>RET-11697</t>
  </si>
  <si>
    <t>A to Z Electornics</t>
  </si>
  <si>
    <t>Jebin Telecom</t>
  </si>
  <si>
    <t>RET-34647</t>
  </si>
  <si>
    <t>Mamun Electronics</t>
  </si>
  <si>
    <t>RET-24108</t>
  </si>
  <si>
    <t>Maa-Baba Telecom</t>
  </si>
  <si>
    <t>RET-07885</t>
  </si>
  <si>
    <t>RET-31718</t>
  </si>
  <si>
    <t>Shamiul telecom</t>
  </si>
  <si>
    <t>RET-20633</t>
  </si>
  <si>
    <t>Lucky Watch Corner</t>
  </si>
  <si>
    <t>RET-25759</t>
  </si>
  <si>
    <t>Sohel Telecom &amp; electronics</t>
  </si>
  <si>
    <t>RET-21166</t>
  </si>
  <si>
    <t>Baba Mobile Service</t>
  </si>
  <si>
    <t>RET-12106</t>
  </si>
  <si>
    <t>Mohorom Time Center</t>
  </si>
  <si>
    <t>RET-08316</t>
  </si>
  <si>
    <t>Bhondu Telecom</t>
  </si>
  <si>
    <t>RET-33408</t>
  </si>
  <si>
    <t>RET-20268</t>
  </si>
  <si>
    <t>RET-07796</t>
  </si>
  <si>
    <t>RET-11601</t>
  </si>
  <si>
    <t>RET-07813</t>
  </si>
  <si>
    <t>RET-20493</t>
  </si>
  <si>
    <t>Billa Telecom</t>
  </si>
  <si>
    <t>RET-08083</t>
  </si>
  <si>
    <t>Mirza Electronics</t>
  </si>
  <si>
    <t>RET-33405</t>
  </si>
  <si>
    <t>Milon Electronics &amp; Mobile Showroom</t>
  </si>
  <si>
    <t>RET-25242</t>
  </si>
  <si>
    <t>Ibrahim Telecom &amp; Electronics</t>
  </si>
  <si>
    <t>RET-32447</t>
  </si>
  <si>
    <t>FACEBOOK MOBILE CORNER</t>
  </si>
  <si>
    <t>RET-31767</t>
  </si>
  <si>
    <t>Maa Electronic</t>
  </si>
  <si>
    <t>Noman Telecom</t>
  </si>
  <si>
    <t>RET-07732</t>
  </si>
  <si>
    <t>RET-28882</t>
  </si>
  <si>
    <t>Jakaria Telecom</t>
  </si>
  <si>
    <t>RET-21209</t>
  </si>
  <si>
    <t>RET-08667</t>
  </si>
  <si>
    <t>RET-07788</t>
  </si>
  <si>
    <t>Sonchita Telecom</t>
  </si>
  <si>
    <t>RET-29836</t>
  </si>
  <si>
    <t>Rongdhunu Telecom 1</t>
  </si>
  <si>
    <t>RET-12576</t>
  </si>
  <si>
    <t>Edris Telecom</t>
  </si>
  <si>
    <t>RET-22558</t>
  </si>
  <si>
    <t>Jui Telecom</t>
  </si>
  <si>
    <t>RET-08682</t>
  </si>
  <si>
    <t>RET-26041</t>
  </si>
  <si>
    <t>M/S. Sultan Telecom</t>
  </si>
  <si>
    <t>RET-29631</t>
  </si>
  <si>
    <t>RET-12288</t>
  </si>
  <si>
    <t>RET-32660</t>
  </si>
  <si>
    <t>RET-12920</t>
  </si>
  <si>
    <t>World Communication</t>
  </si>
  <si>
    <t>RET-12305</t>
  </si>
  <si>
    <t>RET-08685</t>
  </si>
  <si>
    <t>Compact Link</t>
  </si>
  <si>
    <t>RET-12971</t>
  </si>
  <si>
    <t>S.M Mobile</t>
  </si>
  <si>
    <t>RET-35228</t>
  </si>
  <si>
    <t>RET-35227</t>
  </si>
  <si>
    <t>Anifa Electronics</t>
  </si>
  <si>
    <t>Ma Electronics &amp; Telecom</t>
  </si>
  <si>
    <t>RET-08404</t>
  </si>
  <si>
    <t>Bondhu telecom</t>
  </si>
  <si>
    <t>RET-07700</t>
  </si>
  <si>
    <t>RET-24156</t>
  </si>
  <si>
    <t>Mahmuda Telecom</t>
  </si>
  <si>
    <t>RET-20191</t>
  </si>
  <si>
    <t>RET-24587</t>
  </si>
  <si>
    <t>Ginuk Telecom</t>
  </si>
  <si>
    <t>RET-29283</t>
  </si>
  <si>
    <t>Chad Telecom</t>
  </si>
  <si>
    <t>RET-19979</t>
  </si>
  <si>
    <t>Maa Electric</t>
  </si>
  <si>
    <t>RET-17782</t>
  </si>
  <si>
    <t>RET-14844</t>
  </si>
  <si>
    <t>Pospo Telecom</t>
  </si>
  <si>
    <t>RET-22702</t>
  </si>
  <si>
    <t>RET-08193</t>
  </si>
  <si>
    <t>Runa Telecom</t>
  </si>
  <si>
    <t>RET-08290</t>
  </si>
  <si>
    <t>Mohsin Electronics</t>
  </si>
  <si>
    <t>RET-21116</t>
  </si>
  <si>
    <t>M/S Dulal Telecom</t>
  </si>
  <si>
    <t>RET-11913</t>
  </si>
  <si>
    <t>Razu Watch &amp; Telecom</t>
  </si>
  <si>
    <t>RET-08206</t>
  </si>
  <si>
    <t>Nahid Mobile Media</t>
  </si>
  <si>
    <t>RET-08392</t>
  </si>
  <si>
    <t>RET-12858</t>
  </si>
  <si>
    <t>RET-08870</t>
  </si>
  <si>
    <t>Mallika Telecom</t>
  </si>
  <si>
    <t>RET-34381</t>
  </si>
  <si>
    <t>A.D.F multi Electronics</t>
  </si>
  <si>
    <t>RET-11499</t>
  </si>
  <si>
    <t>Rasel Telecom &amp; Mobile Servicing Center</t>
  </si>
  <si>
    <t>RET-28948</t>
  </si>
  <si>
    <t>SAP Telecom</t>
  </si>
  <si>
    <t>RET-09780</t>
  </si>
  <si>
    <t>RET-19013</t>
  </si>
  <si>
    <t>Nahid Mobile</t>
  </si>
  <si>
    <t>RET-09812</t>
  </si>
  <si>
    <t>Samsul Electronics</t>
  </si>
  <si>
    <t>RET-21733</t>
  </si>
  <si>
    <t>RET-09898</t>
  </si>
  <si>
    <t>New Badhon</t>
  </si>
  <si>
    <t>RET-34327</t>
  </si>
  <si>
    <t>RET-26720</t>
  </si>
  <si>
    <t>RET-09895</t>
  </si>
  <si>
    <t>Liton Enterprise</t>
  </si>
  <si>
    <t>RET-29080</t>
  </si>
  <si>
    <t>Master Telecom-2</t>
  </si>
  <si>
    <t>RET-25471</t>
  </si>
  <si>
    <t>Shetu Telecom &amp; Mobile Corner</t>
  </si>
  <si>
    <t>RET-25255</t>
  </si>
  <si>
    <t>RET-21655</t>
  </si>
  <si>
    <t>RET-08295</t>
  </si>
  <si>
    <t>Mamun Cosmetics &amp; Mobile</t>
  </si>
  <si>
    <t>RET-08827</t>
  </si>
  <si>
    <t>RET-07753</t>
  </si>
  <si>
    <t>Aotul Electronics</t>
  </si>
  <si>
    <t>RET-23868</t>
  </si>
  <si>
    <t>Maruf Multimedia</t>
  </si>
  <si>
    <t>RET-23142</t>
  </si>
  <si>
    <t>Konika Telecom</t>
  </si>
  <si>
    <t>RET-32594</t>
  </si>
  <si>
    <t>salman telecom 2</t>
  </si>
  <si>
    <t>RET-23352</t>
  </si>
  <si>
    <t>M/S. Khan Telecom</t>
  </si>
  <si>
    <t>RET-25245</t>
  </si>
  <si>
    <t>Vai Vai Decoretore &amp; Studio Telecom</t>
  </si>
  <si>
    <t>RET-20359</t>
  </si>
  <si>
    <t>Network Park</t>
  </si>
  <si>
    <t>RET-07703</t>
  </si>
  <si>
    <t>RET-07820</t>
  </si>
  <si>
    <t>One Touch Electronics</t>
  </si>
  <si>
    <t>RET-21376</t>
  </si>
  <si>
    <t>Methun Telecom</t>
  </si>
  <si>
    <t>RET-12426</t>
  </si>
  <si>
    <t>KANESH TELECOM</t>
  </si>
  <si>
    <t>RET-24363</t>
  </si>
  <si>
    <t>Alim Electronics</t>
  </si>
  <si>
    <t>RET-14684</t>
  </si>
  <si>
    <t>Iqbal Electronics</t>
  </si>
  <si>
    <t>RET-21168</t>
  </si>
  <si>
    <t>S D Electronics</t>
  </si>
  <si>
    <t>RET-18851</t>
  </si>
  <si>
    <t>Shofiq Electronics</t>
  </si>
  <si>
    <t>RET-07963</t>
  </si>
  <si>
    <t>Nafi Telecom</t>
  </si>
  <si>
    <t>RET-11824</t>
  </si>
  <si>
    <t>RET-33495</t>
  </si>
  <si>
    <t>Ridoy Store</t>
  </si>
  <si>
    <t>RET-21987</t>
  </si>
  <si>
    <t>Jim Telecom &amp; Electronics</t>
  </si>
  <si>
    <t>RET-33452</t>
  </si>
  <si>
    <t>RET-14761</t>
  </si>
  <si>
    <t>Imran Mobile Ghor</t>
  </si>
  <si>
    <t>RET-34642</t>
  </si>
  <si>
    <t>Freedom Life</t>
  </si>
  <si>
    <t>RET-33826</t>
  </si>
  <si>
    <t>B.C.L Super Shop</t>
  </si>
  <si>
    <t>RET-08210</t>
  </si>
  <si>
    <t>RET-08370</t>
  </si>
  <si>
    <t>JS Telecom</t>
  </si>
  <si>
    <t>RET-16111</t>
  </si>
  <si>
    <t>RET-19254</t>
  </si>
  <si>
    <t>RET-26145</t>
  </si>
  <si>
    <t>Salam Telecom &amp; Electronics</t>
  </si>
  <si>
    <t>RET-08279</t>
  </si>
  <si>
    <t>Nishat Electronics</t>
  </si>
  <si>
    <t>RET-19249</t>
  </si>
  <si>
    <t>Alapon Telecom</t>
  </si>
  <si>
    <t>RET-17783</t>
  </si>
  <si>
    <t>M/S Papia Electric</t>
  </si>
  <si>
    <t>RET-08137</t>
  </si>
  <si>
    <t>RET-08713</t>
  </si>
  <si>
    <t>RET-20588</t>
  </si>
  <si>
    <t>RET-08846</t>
  </si>
  <si>
    <t>RET-08267</t>
  </si>
  <si>
    <t>Bismillah Phone Fax</t>
  </si>
  <si>
    <t>RET-08568</t>
  </si>
  <si>
    <t>RET-08511</t>
  </si>
  <si>
    <t>RET-16433</t>
  </si>
  <si>
    <t>Soukhin Telecom</t>
  </si>
  <si>
    <t>RET-24140</t>
  </si>
  <si>
    <t>Mama vagne Telecom</t>
  </si>
  <si>
    <t>RET-08906</t>
  </si>
  <si>
    <t>R Telecom</t>
  </si>
  <si>
    <t>RET-08781</t>
  </si>
  <si>
    <t>RET-15953</t>
  </si>
  <si>
    <t>Mollikpur Sotota Telecom</t>
  </si>
  <si>
    <t>RET-16108</t>
  </si>
  <si>
    <t>RET-20157</t>
  </si>
  <si>
    <t>RET-34646</t>
  </si>
  <si>
    <t>M/S Rayan Electronics</t>
  </si>
  <si>
    <t>RET-09925</t>
  </si>
  <si>
    <t>Laxmi Enterprise Plus</t>
  </si>
  <si>
    <t>RET-09904</t>
  </si>
  <si>
    <t>R. G telecom</t>
  </si>
  <si>
    <t>RET-30498</t>
  </si>
  <si>
    <t>Mondol Telecom and Electronics</t>
  </si>
  <si>
    <t>RET-08074</t>
  </si>
  <si>
    <t>RET-07849</t>
  </si>
  <si>
    <t>Sardar Electronics</t>
  </si>
  <si>
    <t>RET-08489</t>
  </si>
  <si>
    <t>Ismile telecom</t>
  </si>
  <si>
    <t>RET-20867</t>
  </si>
  <si>
    <t>Master Telecoom</t>
  </si>
  <si>
    <t>RET-07716</t>
  </si>
  <si>
    <t>Romana Mobile Center</t>
  </si>
  <si>
    <t>RET-26498</t>
  </si>
  <si>
    <t>RET-16699</t>
  </si>
  <si>
    <t>Ma Telecom &amp; GP Customer Care</t>
  </si>
  <si>
    <t>RET-07876</t>
  </si>
  <si>
    <t>RET-12228</t>
  </si>
  <si>
    <t>RET-08735</t>
  </si>
  <si>
    <t>Atik Electronics</t>
  </si>
  <si>
    <t>RET-11940</t>
  </si>
  <si>
    <t>Songita Telecom</t>
  </si>
  <si>
    <t>RET-14861</t>
  </si>
  <si>
    <t>Sabuj Electronics</t>
  </si>
  <si>
    <t>RET-21138</t>
  </si>
  <si>
    <t>RET-15339</t>
  </si>
  <si>
    <t>The Dhaka Telecom</t>
  </si>
  <si>
    <t>RET-34490</t>
  </si>
  <si>
    <t>Piyas Electronics</t>
  </si>
  <si>
    <t>RET-33117</t>
  </si>
  <si>
    <t>RET-14733</t>
  </si>
  <si>
    <t>Geetanjali Electronics</t>
  </si>
  <si>
    <t>RET-08824</t>
  </si>
  <si>
    <t>Teleview Mobile</t>
  </si>
  <si>
    <t>RET-13334</t>
  </si>
  <si>
    <t>Sotota Telecom</t>
  </si>
  <si>
    <t>RET-23081</t>
  </si>
  <si>
    <t>Yusuf Telecom</t>
  </si>
  <si>
    <t>RET-32039</t>
  </si>
  <si>
    <t>Midul Telecom</t>
  </si>
  <si>
    <t>RET-29429</t>
  </si>
  <si>
    <t>RET-16291</t>
  </si>
  <si>
    <t>RET-32896</t>
  </si>
  <si>
    <t>Biplob Telecom &amp; Beauty Watch</t>
  </si>
  <si>
    <t>RET-29197</t>
  </si>
  <si>
    <t>Brothers Shopping Center</t>
  </si>
  <si>
    <t>RET-08692</t>
  </si>
  <si>
    <t>Naheean Telecom</t>
  </si>
  <si>
    <t>RET-07881</t>
  </si>
  <si>
    <t>Shathi Computer</t>
  </si>
  <si>
    <t>RET-20594</t>
  </si>
  <si>
    <t>RET-33096</t>
  </si>
  <si>
    <t>Brothers Mobile Palace</t>
  </si>
  <si>
    <t>RET-15297</t>
  </si>
  <si>
    <t>RET-18548</t>
  </si>
  <si>
    <t>RET-12479</t>
  </si>
  <si>
    <t>RET-32435</t>
  </si>
  <si>
    <t>RET-28105</t>
  </si>
  <si>
    <t>Khan Mobile Center</t>
  </si>
  <si>
    <t>RET-33525</t>
  </si>
  <si>
    <t>RET-25763</t>
  </si>
  <si>
    <t>RET-30561</t>
  </si>
  <si>
    <t xml:space="preserve">Ivi Mobile </t>
  </si>
  <si>
    <t>RET-21172</t>
  </si>
  <si>
    <t>M/S Arup Telecom</t>
  </si>
  <si>
    <t>RET-12595</t>
  </si>
  <si>
    <t>HILTON MOBILE</t>
  </si>
  <si>
    <t>RET-08654</t>
  </si>
  <si>
    <t>RET-33527</t>
  </si>
  <si>
    <t>RET-08605</t>
  </si>
  <si>
    <t>Padma Mobile</t>
  </si>
  <si>
    <t>RET-07680</t>
  </si>
  <si>
    <t>RET-20870</t>
  </si>
  <si>
    <t>Taha telecom</t>
  </si>
  <si>
    <t>RET-08627</t>
  </si>
  <si>
    <t>New Rajshahi Mobile Bander</t>
  </si>
  <si>
    <t>RET-32853</t>
  </si>
  <si>
    <t>RET-20109</t>
  </si>
  <si>
    <t>Helal Mobile Center</t>
  </si>
  <si>
    <t>RET-16708</t>
  </si>
  <si>
    <t>World Electronics</t>
  </si>
  <si>
    <t>RET-20644</t>
  </si>
  <si>
    <t>Sadia Multi Store</t>
  </si>
  <si>
    <t>RET-32727</t>
  </si>
  <si>
    <t>Nazrul  Electronics</t>
  </si>
  <si>
    <t>Tithi Telecom</t>
  </si>
  <si>
    <t>RET-33114</t>
  </si>
  <si>
    <t>Hasib Enterprise</t>
  </si>
  <si>
    <t>RET-13711</t>
  </si>
  <si>
    <t>H.S Telecom</t>
  </si>
  <si>
    <t>RET-26726</t>
  </si>
  <si>
    <t>RET-08278</t>
  </si>
  <si>
    <t>Al Hera Cosmetics</t>
  </si>
  <si>
    <t>RET-08243</t>
  </si>
  <si>
    <t>RET-08112</t>
  </si>
  <si>
    <t>RET-12236</t>
  </si>
  <si>
    <t>Famous Computer &amp; Mobile</t>
  </si>
  <si>
    <t>RET-23823</t>
  </si>
  <si>
    <t>Rokeya Mobile Center</t>
  </si>
  <si>
    <t>RET-31604</t>
  </si>
  <si>
    <t>Safi Telecom</t>
  </si>
  <si>
    <t>RET-21113</t>
  </si>
  <si>
    <t>RET-15306</t>
  </si>
  <si>
    <t>Syed Tredars</t>
  </si>
  <si>
    <t>RET-09913</t>
  </si>
  <si>
    <t>T.M Telecom</t>
  </si>
  <si>
    <t>RET-28292</t>
  </si>
  <si>
    <t>Ma Telecom (Dupchacia)</t>
  </si>
  <si>
    <t>RET-32887</t>
  </si>
  <si>
    <t>New Bhai Bhai Telecom</t>
  </si>
  <si>
    <t>RET-33301</t>
  </si>
  <si>
    <t>RET-08299</t>
  </si>
  <si>
    <t>New Faria Mobile</t>
  </si>
  <si>
    <t>RET-28479</t>
  </si>
  <si>
    <t>Sales &amp; Servise Center</t>
  </si>
  <si>
    <t>RET-21121</t>
  </si>
  <si>
    <t>S.M Telecom &amp; Mobile Servicing Point</t>
  </si>
  <si>
    <t>RET-24930</t>
  </si>
  <si>
    <t>Shiam Telecom</t>
  </si>
  <si>
    <t>RET-08408</t>
  </si>
  <si>
    <t>Selim telecom</t>
  </si>
  <si>
    <t>RET-19257</t>
  </si>
  <si>
    <t>Majeda Telecom</t>
  </si>
  <si>
    <t>RET-22181</t>
  </si>
  <si>
    <t>Hafiz Book Depo</t>
  </si>
  <si>
    <t>RET-07875</t>
  </si>
  <si>
    <t>Khondokar Electronics</t>
  </si>
  <si>
    <t>RET-33307</t>
  </si>
  <si>
    <t>Bhai Bon Telecom</t>
  </si>
  <si>
    <t>RET-08128</t>
  </si>
  <si>
    <t>RET-20276</t>
  </si>
  <si>
    <t>Nishana Enterprise</t>
  </si>
  <si>
    <t>RET-26046</t>
  </si>
  <si>
    <t>RET-08110</t>
  </si>
  <si>
    <t>Fair Vision</t>
  </si>
  <si>
    <t>RET-25214</t>
  </si>
  <si>
    <t>Anjon Eletronic</t>
  </si>
  <si>
    <t>RET-34587</t>
  </si>
  <si>
    <t>RET-08180</t>
  </si>
  <si>
    <t>RET-22180</t>
  </si>
  <si>
    <t>RET-24155</t>
  </si>
  <si>
    <t>Earshad Telecom</t>
  </si>
  <si>
    <t>RET-08403</t>
  </si>
  <si>
    <t>Asma enterprise</t>
  </si>
  <si>
    <t>RET-25768</t>
  </si>
  <si>
    <t>Riad &amp; Rifat</t>
  </si>
  <si>
    <t>RET-25794</t>
  </si>
  <si>
    <t>joyardar Telecom</t>
  </si>
  <si>
    <t>RET-29779</t>
  </si>
  <si>
    <t>RET-12964</t>
  </si>
  <si>
    <t>J R Telecom</t>
  </si>
  <si>
    <t>RET-07764</t>
  </si>
  <si>
    <t>Salma Telecom</t>
  </si>
  <si>
    <t>RET-14700</t>
  </si>
  <si>
    <t>RET-07966</t>
  </si>
  <si>
    <t>Hello sirajgonj</t>
  </si>
  <si>
    <t>RET-31665</t>
  </si>
  <si>
    <t>Milon Telecom Chandaikona</t>
  </si>
  <si>
    <t>RET-07804</t>
  </si>
  <si>
    <t>RET-26210</t>
  </si>
  <si>
    <t>RET-22770</t>
  </si>
  <si>
    <t>RET-28613</t>
  </si>
  <si>
    <t>Rashed Phone Fax</t>
  </si>
  <si>
    <t>RET-33302</t>
  </si>
  <si>
    <t>RET-29377</t>
  </si>
  <si>
    <t>Momin Telecom - 2</t>
  </si>
  <si>
    <t>RET-11446</t>
  </si>
  <si>
    <t>Somir Telecom &amp; Electronics</t>
  </si>
  <si>
    <t>RET-32402</t>
  </si>
  <si>
    <t>RET-34382</t>
  </si>
  <si>
    <t>Maa Telacom</t>
  </si>
  <si>
    <t>RET-31715</t>
  </si>
  <si>
    <t>RET-20785</t>
  </si>
  <si>
    <t>Sipra Telecom</t>
  </si>
  <si>
    <t>RET-28880</t>
  </si>
  <si>
    <t>Bhai Bhai Telecom &amp; bkash Center</t>
  </si>
  <si>
    <t>RET-33765</t>
  </si>
  <si>
    <t>Standard Mobile Shop</t>
  </si>
  <si>
    <t>RET-34882</t>
  </si>
  <si>
    <t>RET-33492</t>
  </si>
  <si>
    <t>Tazmohol Telecom</t>
  </si>
  <si>
    <t>RET-08122</t>
  </si>
  <si>
    <t>New Ram Krishna Mobile</t>
  </si>
  <si>
    <t>RET-19006</t>
  </si>
  <si>
    <t>Sony Mobile Ghor</t>
  </si>
  <si>
    <t>RET-34775</t>
  </si>
  <si>
    <t>Sabbir Electronics</t>
  </si>
  <si>
    <t>RET-26047</t>
  </si>
  <si>
    <t>L.K Electronics</t>
  </si>
  <si>
    <t>RET-11812</t>
  </si>
  <si>
    <t>Liakot Telecom</t>
  </si>
  <si>
    <t>RET-33825</t>
  </si>
  <si>
    <t>Roni Electronics</t>
  </si>
  <si>
    <t>RET-08287</t>
  </si>
  <si>
    <t>RET-23906</t>
  </si>
  <si>
    <t>jononi Telecom</t>
  </si>
  <si>
    <t>RET-12744</t>
  </si>
  <si>
    <t>Minhaz telecom</t>
  </si>
  <si>
    <t>RET-30706</t>
  </si>
  <si>
    <t>Masud Computer</t>
  </si>
  <si>
    <t>Alamgir Telecom</t>
  </si>
  <si>
    <t>RET-08384</t>
  </si>
  <si>
    <t>Jusi Telecom</t>
  </si>
  <si>
    <t>RET-20589</t>
  </si>
  <si>
    <t>Methue Telecom</t>
  </si>
  <si>
    <t>S.M Enterprise</t>
  </si>
  <si>
    <t>RET-23277</t>
  </si>
  <si>
    <t>Bipul Telecom</t>
  </si>
  <si>
    <t>RET-33480</t>
  </si>
  <si>
    <t>RET-30993</t>
  </si>
  <si>
    <t>Ma Baba Teleom</t>
  </si>
  <si>
    <t>RET-20755</t>
  </si>
  <si>
    <t>RET-18845</t>
  </si>
  <si>
    <t>Arefin Telecom</t>
  </si>
  <si>
    <t>RET-31994</t>
  </si>
  <si>
    <t>Kajol Telecom</t>
  </si>
  <si>
    <t>RET-11718</t>
  </si>
  <si>
    <t>RET-23546</t>
  </si>
  <si>
    <t>Rashida Telecom &amp; Gift Corner</t>
  </si>
  <si>
    <t>RET-07911</t>
  </si>
  <si>
    <t>Joly mobile Center</t>
  </si>
  <si>
    <t>RET-07942</t>
  </si>
  <si>
    <t>RET-33090</t>
  </si>
  <si>
    <t>RET-22309</t>
  </si>
  <si>
    <t>RET-20484</t>
  </si>
  <si>
    <t>Farid Electric &amp; Electronic</t>
  </si>
  <si>
    <t>RET-28384</t>
  </si>
  <si>
    <t>Mondol Electronics &amp; Telecom</t>
  </si>
  <si>
    <t>RET-12449</t>
  </si>
  <si>
    <t>SUJON TIME CENTER</t>
  </si>
  <si>
    <t>RET-33965</t>
  </si>
  <si>
    <t>Maysha Telecom</t>
  </si>
  <si>
    <t>RET-32689</t>
  </si>
  <si>
    <t>S.R Telecom &amp; Mobile Corner</t>
  </si>
  <si>
    <t>RET-32211</t>
  </si>
  <si>
    <t>Satata Electronics</t>
  </si>
  <si>
    <t>RET-11717</t>
  </si>
  <si>
    <t>RET-22170</t>
  </si>
  <si>
    <t>RET-27492</t>
  </si>
  <si>
    <t>Sheuli Telecom</t>
  </si>
  <si>
    <t>RET-20746</t>
  </si>
  <si>
    <t>SK Telecom</t>
  </si>
  <si>
    <t>RET-26503</t>
  </si>
  <si>
    <t>Satata telecom</t>
  </si>
  <si>
    <t>RET-20575</t>
  </si>
  <si>
    <t>Milon Electronics</t>
  </si>
  <si>
    <t>RET-19864</t>
  </si>
  <si>
    <t>RET-33233</t>
  </si>
  <si>
    <t>M/S Maisha Mobile Center</t>
  </si>
  <si>
    <t>RET-30530</t>
  </si>
  <si>
    <t>RET-21165</t>
  </si>
  <si>
    <t>Rehan Mobile Center</t>
  </si>
  <si>
    <t>RET-29563</t>
  </si>
  <si>
    <t>RET-14872</t>
  </si>
  <si>
    <t>RET-29923</t>
  </si>
  <si>
    <t>RET-18997</t>
  </si>
  <si>
    <t>RET-25267</t>
  </si>
  <si>
    <t>RET-28389</t>
  </si>
  <si>
    <t>Mahi Telecom(Baghopara)</t>
  </si>
  <si>
    <t>RET-29373</t>
  </si>
  <si>
    <t>Shahariar Telecom</t>
  </si>
  <si>
    <t>RET-14830</t>
  </si>
  <si>
    <t>Tansen Electronics</t>
  </si>
  <si>
    <t>RET-34130</t>
  </si>
  <si>
    <t>Boishakhi Enterprise</t>
  </si>
  <si>
    <t>RET-33494</t>
  </si>
  <si>
    <t>RET-08611</t>
  </si>
  <si>
    <t>RET-28293</t>
  </si>
  <si>
    <t>Ma Telecom &amp; Electronics</t>
  </si>
  <si>
    <t>RET-07810</t>
  </si>
  <si>
    <t>Mohua Telecom</t>
  </si>
  <si>
    <t>RET-34407</t>
  </si>
  <si>
    <t>Maa Telecom_Sonamukhi</t>
  </si>
  <si>
    <t>RET-34491</t>
  </si>
  <si>
    <t>Labonno Enterprise</t>
  </si>
  <si>
    <t>RET-34022</t>
  </si>
  <si>
    <t>Unique Mobile</t>
  </si>
  <si>
    <t>RET-26840</t>
  </si>
  <si>
    <t>Thuin Telecom</t>
  </si>
  <si>
    <t>RET-08329</t>
  </si>
  <si>
    <t>Saima Telecom</t>
  </si>
  <si>
    <t>RET-25259</t>
  </si>
  <si>
    <t>M/S Apporupa Enteprise</t>
  </si>
  <si>
    <t>RET-28032</t>
  </si>
  <si>
    <t>RET-20270</t>
  </si>
  <si>
    <t>M/S Zarif Traders</t>
  </si>
  <si>
    <t>RET-07879</t>
  </si>
  <si>
    <t>Icon Technology</t>
  </si>
  <si>
    <t>RET-28942</t>
  </si>
  <si>
    <t>RET-23866</t>
  </si>
  <si>
    <t>Sky Telecom</t>
  </si>
  <si>
    <t>RET-07711</t>
  </si>
  <si>
    <t>RET-12235</t>
  </si>
  <si>
    <t>Royal Communication</t>
  </si>
  <si>
    <t>RET-22032</t>
  </si>
  <si>
    <t>Kolom Telecom</t>
  </si>
  <si>
    <t>RET-07852</t>
  </si>
  <si>
    <t>Munna Mobile Center</t>
  </si>
  <si>
    <t>RET-07894</t>
  </si>
  <si>
    <t>Bhai Bhai Store</t>
  </si>
  <si>
    <t>RET-12602</t>
  </si>
  <si>
    <t>Borna telecom</t>
  </si>
  <si>
    <t>RET-26736</t>
  </si>
  <si>
    <t>Rezuan Electronics</t>
  </si>
  <si>
    <t>RET-08662</t>
  </si>
  <si>
    <t>Ishita Computer &amp; Studio</t>
  </si>
  <si>
    <t>RET-08641</t>
  </si>
  <si>
    <t>RET-15943</t>
  </si>
  <si>
    <t>S.S Phone Center</t>
  </si>
  <si>
    <t>RET-34406</t>
  </si>
  <si>
    <t>RET-08797</t>
  </si>
  <si>
    <t>Hello Bangladesh Telecom</t>
  </si>
  <si>
    <t>RET-29695</t>
  </si>
  <si>
    <t>Mousumi Cosmetics &amp; Telecom</t>
  </si>
  <si>
    <t>RET-33958</t>
  </si>
  <si>
    <t>A K Tota Telecom</t>
  </si>
  <si>
    <t>RET-32046</t>
  </si>
  <si>
    <t>Ma-Moni Electronics</t>
  </si>
  <si>
    <t>RET-08085</t>
  </si>
  <si>
    <t>Feroz Mobile Corner</t>
  </si>
  <si>
    <t>RET-07830</t>
  </si>
  <si>
    <t>RET-23570</t>
  </si>
  <si>
    <t>Asa Electronics</t>
  </si>
  <si>
    <t>RET-08822</t>
  </si>
  <si>
    <t>RET-17813</t>
  </si>
  <si>
    <t>RET-08751</t>
  </si>
  <si>
    <t>RET-28945</t>
  </si>
  <si>
    <t>Rubel Enterprise</t>
  </si>
  <si>
    <t>RET-20269</t>
  </si>
  <si>
    <t>RET-32377</t>
  </si>
  <si>
    <t>Shipon tele com</t>
  </si>
  <si>
    <t>RET-08700</t>
  </si>
  <si>
    <t>RET-12220</t>
  </si>
  <si>
    <t>Khaled Telecom</t>
  </si>
  <si>
    <t>RET-25679</t>
  </si>
  <si>
    <t>Ma Omla-2</t>
  </si>
  <si>
    <t>RET-24174</t>
  </si>
  <si>
    <t>Nirala Mobile Galaxy</t>
  </si>
  <si>
    <t>RET-25240</t>
  </si>
  <si>
    <t>RET-20604</t>
  </si>
  <si>
    <t>RET-08342</t>
  </si>
  <si>
    <t>Ma Telecom*khetlal</t>
  </si>
  <si>
    <t>RET-19334</t>
  </si>
  <si>
    <t>RET-22169</t>
  </si>
  <si>
    <t>RET-29480</t>
  </si>
  <si>
    <t>M.S Maa Telecom</t>
  </si>
  <si>
    <t>RET-12360</t>
  </si>
  <si>
    <t>RET-24558</t>
  </si>
  <si>
    <t>Vai Vai Multi Electronics</t>
  </si>
  <si>
    <t>RET-08302</t>
  </si>
  <si>
    <t>Daffodil Trading ( GPC)</t>
  </si>
  <si>
    <t>RET-32461</t>
  </si>
  <si>
    <t>M/S Tamima Electronic</t>
  </si>
  <si>
    <t>RET-27978</t>
  </si>
  <si>
    <t>New SK Telecom</t>
  </si>
  <si>
    <t>RET-20605</t>
  </si>
  <si>
    <t>Masum Variety Store</t>
  </si>
  <si>
    <t>RET-12371</t>
  </si>
  <si>
    <t>RET-08749</t>
  </si>
  <si>
    <t>S Telecom</t>
  </si>
  <si>
    <t>RET-35016</t>
  </si>
  <si>
    <t>Shuvo Digital Studio</t>
  </si>
  <si>
    <t>RET-24883</t>
  </si>
  <si>
    <t>Barsha Computer &amp; Mobile Center</t>
  </si>
  <si>
    <t>RET-11485</t>
  </si>
  <si>
    <t>Sayfa Telecom</t>
  </si>
  <si>
    <t>RET-24353</t>
  </si>
  <si>
    <t>Jannat &amp; Sadikul Telecom</t>
  </si>
  <si>
    <t>RET-34267</t>
  </si>
  <si>
    <t>Pabna Foundation</t>
  </si>
  <si>
    <t>RET-19980</t>
  </si>
  <si>
    <t>Resmi Telecom</t>
  </si>
  <si>
    <t>RET-08525</t>
  </si>
  <si>
    <t>Rabby telecom</t>
  </si>
  <si>
    <t>RET-08181</t>
  </si>
  <si>
    <t>RET-32522</t>
  </si>
  <si>
    <t>RET-08541</t>
  </si>
  <si>
    <t>BADHON TELECOM</t>
  </si>
  <si>
    <t>RET-23018</t>
  </si>
  <si>
    <t>Meskat Solar House &amp; Electronics</t>
  </si>
  <si>
    <t>RET-25221</t>
  </si>
  <si>
    <t>RET-15296</t>
  </si>
  <si>
    <t>Dalim Mobile Corner</t>
  </si>
  <si>
    <t>RET-11557</t>
  </si>
  <si>
    <t>Monchori Telecom</t>
  </si>
  <si>
    <t>RET-08393</t>
  </si>
  <si>
    <t>Al-Muhi Telecom</t>
  </si>
  <si>
    <t>RET-29778</t>
  </si>
  <si>
    <t>RET-25770</t>
  </si>
  <si>
    <t>Sarker Maltimedia &amp; Mobile House</t>
  </si>
  <si>
    <t>RET-08215</t>
  </si>
  <si>
    <t>Prottasha Enterprise</t>
  </si>
  <si>
    <t>RET-19219</t>
  </si>
  <si>
    <t>M/S .Alif Traders</t>
  </si>
  <si>
    <t>RET-27998</t>
  </si>
  <si>
    <t>Idea Gadget</t>
  </si>
  <si>
    <t>RET-29045</t>
  </si>
  <si>
    <t>Roki Telecom</t>
  </si>
  <si>
    <t>RET-20253</t>
  </si>
  <si>
    <t>Nihad Telecom</t>
  </si>
  <si>
    <t>RET-08150</t>
  </si>
  <si>
    <t>RET-31666</t>
  </si>
  <si>
    <t>Ma Telecom Khukni</t>
  </si>
  <si>
    <t>RET-34455</t>
  </si>
  <si>
    <t>E post Telecom</t>
  </si>
  <si>
    <t>RET-08349</t>
  </si>
  <si>
    <t>Akkelpur Telecom</t>
  </si>
  <si>
    <t>RET-12606</t>
  </si>
  <si>
    <t>Sorkar Telecom</t>
  </si>
  <si>
    <t>RET-08482</t>
  </si>
  <si>
    <t>RET-25406</t>
  </si>
  <si>
    <t>RET-11594</t>
  </si>
  <si>
    <t>Soyshob Telecom</t>
  </si>
  <si>
    <t>RET-32505</t>
  </si>
  <si>
    <t>RET-20171</t>
  </si>
  <si>
    <t>Robbani Smart Zone</t>
  </si>
  <si>
    <t>RET-32437</t>
  </si>
  <si>
    <t>RET-25351</t>
  </si>
  <si>
    <t>World Trade Link</t>
  </si>
  <si>
    <t>RET-34643</t>
  </si>
  <si>
    <t>RET-34649</t>
  </si>
  <si>
    <t>Sarder Super Store</t>
  </si>
  <si>
    <t>RET-34651</t>
  </si>
  <si>
    <t>RET-25754</t>
  </si>
  <si>
    <t>Rumon Electronics &amp; Telecom Center</t>
  </si>
  <si>
    <t>RET-28290</t>
  </si>
  <si>
    <t>Ma Telecom (TuTuL)</t>
  </si>
  <si>
    <t>RET-29379</t>
  </si>
  <si>
    <t>Ideal Enterprise</t>
  </si>
  <si>
    <t>RET-22018</t>
  </si>
  <si>
    <t>RET-25253</t>
  </si>
  <si>
    <t>Nusrat Telecom</t>
  </si>
  <si>
    <t>RET-19992</t>
  </si>
  <si>
    <t>RET-11775</t>
  </si>
  <si>
    <t>RET-32723</t>
  </si>
  <si>
    <t>Shadhin Bangla Telecom</t>
  </si>
  <si>
    <t>RET-11879</t>
  </si>
  <si>
    <t>RET-11447</t>
  </si>
  <si>
    <t>New amena Telecom</t>
  </si>
  <si>
    <t>RET-28444</t>
  </si>
  <si>
    <t>Aive Telecom</t>
  </si>
  <si>
    <t>RET-12092</t>
  </si>
  <si>
    <t>Star Mobile Corner</t>
  </si>
  <si>
    <t>RET-12448</t>
  </si>
  <si>
    <t>ROBI TELECOM</t>
  </si>
  <si>
    <t>RET-33303</t>
  </si>
  <si>
    <t>Ma Babar Doa-2</t>
  </si>
  <si>
    <t>RET-07826</t>
  </si>
  <si>
    <t>Sun Electronics</t>
  </si>
  <si>
    <t>RET-32942</t>
  </si>
  <si>
    <t>VAI VAI Cosmatics</t>
  </si>
  <si>
    <t>RET-25429</t>
  </si>
  <si>
    <t>Upoma Telecom</t>
  </si>
  <si>
    <t>RET-21384</t>
  </si>
  <si>
    <t>Sinha Electronics</t>
  </si>
  <si>
    <t>RET-20778</t>
  </si>
  <si>
    <t>RET-20480</t>
  </si>
  <si>
    <t>Abir Electronics</t>
  </si>
  <si>
    <t>RET-28001</t>
  </si>
  <si>
    <t>Monir Mobile &amp; Electronics</t>
  </si>
  <si>
    <t>RET-29499</t>
  </si>
  <si>
    <t>RET-32593</t>
  </si>
  <si>
    <t>shipon telecom</t>
  </si>
  <si>
    <t>RET-32725</t>
  </si>
  <si>
    <t>Hamja Electronics</t>
  </si>
  <si>
    <t>RET-17777</t>
  </si>
  <si>
    <t>Jahanara Electronics</t>
  </si>
  <si>
    <t>RET-14693</t>
  </si>
  <si>
    <t>Reyad Electronics</t>
  </si>
  <si>
    <t>RET-09865</t>
  </si>
  <si>
    <t>RET-34640</t>
  </si>
  <si>
    <t>Mondol Traders</t>
  </si>
  <si>
    <t>RET-20590</t>
  </si>
  <si>
    <t>S R Mobile Bank</t>
  </si>
  <si>
    <t>RET-18998</t>
  </si>
  <si>
    <t>RET-29464</t>
  </si>
  <si>
    <t>RET-22069</t>
  </si>
  <si>
    <t>Ovi Mobile Center</t>
  </si>
  <si>
    <t>RET-12451</t>
  </si>
  <si>
    <t>PRODIP TELECOM</t>
  </si>
  <si>
    <t>RET-15304</t>
  </si>
  <si>
    <t>RET-28206</t>
  </si>
  <si>
    <t>M/S Mehedi Traders</t>
  </si>
  <si>
    <t>RET-25750</t>
  </si>
  <si>
    <t>T.R Enterprise</t>
  </si>
  <si>
    <t>RET-15302</t>
  </si>
  <si>
    <t>RET-11719</t>
  </si>
  <si>
    <t>Ma-moni Telecom</t>
  </si>
  <si>
    <t>RET-25560</t>
  </si>
  <si>
    <t>Khairul Electronics</t>
  </si>
  <si>
    <t>RET-07996</t>
  </si>
  <si>
    <t>RET-30194</t>
  </si>
  <si>
    <t>Sohel mobile Corner</t>
  </si>
  <si>
    <t>RET-26920</t>
  </si>
  <si>
    <t>Sun Mobile Corner</t>
  </si>
  <si>
    <t>RET-11558</t>
  </si>
  <si>
    <t>RET-25966</t>
  </si>
  <si>
    <t>S.K Fansy</t>
  </si>
  <si>
    <t>RET-19857</t>
  </si>
  <si>
    <t>RET-24361</t>
  </si>
  <si>
    <t>Riba Electronics &amp; Telecom</t>
  </si>
  <si>
    <t>RET-31716</t>
  </si>
  <si>
    <t>RET-32011</t>
  </si>
  <si>
    <t>Ghatail Mobile Point</t>
  </si>
  <si>
    <t>RET-24559</t>
  </si>
  <si>
    <t>RET-11892</t>
  </si>
  <si>
    <t>RET-21117</t>
  </si>
  <si>
    <t>RET-28889</t>
  </si>
  <si>
    <t>RET-08851</t>
  </si>
  <si>
    <t>RET-21981</t>
  </si>
  <si>
    <t>Prottasha Electronices</t>
  </si>
  <si>
    <t>RET-31544</t>
  </si>
  <si>
    <t>RET-31426</t>
  </si>
  <si>
    <t>Maha Telecom</t>
  </si>
  <si>
    <t>RET-12315</t>
  </si>
  <si>
    <t>RET-30531</t>
  </si>
  <si>
    <t>Daliya Electronics</t>
  </si>
  <si>
    <t>RET-08358</t>
  </si>
  <si>
    <t>RET-26125</t>
  </si>
  <si>
    <t>Vai-Bon Mobile Center</t>
  </si>
  <si>
    <t>RET-20353</t>
  </si>
  <si>
    <t>Oviraj Mobile Point</t>
  </si>
  <si>
    <t>RET-27046</t>
  </si>
  <si>
    <t>RET-23353</t>
  </si>
  <si>
    <t>Omar Faruq Electronics</t>
  </si>
  <si>
    <t>RET-28203</t>
  </si>
  <si>
    <t>Brothers &amp; Sons Telecom</t>
  </si>
  <si>
    <t>RET-20271</t>
  </si>
  <si>
    <t>Sifat Telecom &amp; Service Center</t>
  </si>
  <si>
    <t>RET-28879</t>
  </si>
  <si>
    <t>Nur Traders</t>
  </si>
  <si>
    <t>RET-26953</t>
  </si>
  <si>
    <t>Shafiq telecom</t>
  </si>
  <si>
    <t>RET-15311</t>
  </si>
  <si>
    <t>RET-09802</t>
  </si>
  <si>
    <t>Alam Mobile House</t>
  </si>
  <si>
    <t>RET-34393</t>
  </si>
  <si>
    <t>A.K telecom</t>
  </si>
  <si>
    <t>RET-07829</t>
  </si>
  <si>
    <t>Sujon Telecom &amp; cosmetics</t>
  </si>
  <si>
    <t>RET-33769</t>
  </si>
  <si>
    <t>RET-30229</t>
  </si>
  <si>
    <t>RET-18855</t>
  </si>
  <si>
    <t>RET-28441</t>
  </si>
  <si>
    <t>Alap Phone Center</t>
  </si>
  <si>
    <t>RET-26620</t>
  </si>
  <si>
    <t>Mobile Plase Sales &amp; Sales Services Center</t>
  </si>
  <si>
    <t>RET-08034</t>
  </si>
  <si>
    <t>RET-07698</t>
  </si>
  <si>
    <t>Panch Mishali Traders</t>
  </si>
  <si>
    <t>RET-20390</t>
  </si>
  <si>
    <t>Kobita Mobile World</t>
  </si>
  <si>
    <t>RET-30039</t>
  </si>
  <si>
    <t>G.R Multimedia &amp; Electric House</t>
  </si>
  <si>
    <t>RET-09779</t>
  </si>
  <si>
    <t>RET-12791</t>
  </si>
  <si>
    <t>Megher choa</t>
  </si>
  <si>
    <t>RET-07800</t>
  </si>
  <si>
    <t>Beauty Electronics</t>
  </si>
  <si>
    <t>RET-07781</t>
  </si>
  <si>
    <t>Bhai Bhai Phone</t>
  </si>
  <si>
    <t>RET-34558</t>
  </si>
  <si>
    <t>RET-26951</t>
  </si>
  <si>
    <t>Khazababa Telecom</t>
  </si>
  <si>
    <t>RET-15298</t>
  </si>
  <si>
    <t>RET-29576</t>
  </si>
  <si>
    <t>RET-26045</t>
  </si>
  <si>
    <t>Maa-Babar Doa Telecom</t>
  </si>
  <si>
    <t>RET-33776</t>
  </si>
  <si>
    <t>Antor Cash point</t>
  </si>
  <si>
    <t>RET-34392</t>
  </si>
  <si>
    <t>Ahad Enetrprise</t>
  </si>
  <si>
    <t>RET-29237</t>
  </si>
  <si>
    <t>Abed Telecom</t>
  </si>
  <si>
    <t>RET-23077</t>
  </si>
  <si>
    <t>M/s Mondal Mobile &amp; Electric House</t>
  </si>
  <si>
    <t>RET-16288</t>
  </si>
  <si>
    <t>H Z Telecom</t>
  </si>
  <si>
    <t>RET-34452</t>
  </si>
  <si>
    <t>RET-34451</t>
  </si>
  <si>
    <t>Jinnah Sim Corner</t>
  </si>
  <si>
    <t>RET-32595</t>
  </si>
  <si>
    <t>suraya yasin elec</t>
  </si>
  <si>
    <t>RET-08088</t>
  </si>
  <si>
    <t>Sun Telecom</t>
  </si>
  <si>
    <t>RET-11420</t>
  </si>
  <si>
    <t>RET-34849</t>
  </si>
  <si>
    <t>Rafid Telecom</t>
  </si>
  <si>
    <t>RET-08848</t>
  </si>
  <si>
    <t>Haque Telehome</t>
  </si>
  <si>
    <t>RET-27884</t>
  </si>
  <si>
    <t>Shuvo Mobile Center(Dhunat)</t>
  </si>
  <si>
    <t>RET-28035</t>
  </si>
  <si>
    <t>Ma Polli Phone</t>
  </si>
  <si>
    <t>RET-07994</t>
  </si>
  <si>
    <t>Surovi telecom</t>
  </si>
  <si>
    <t>RET-28750</t>
  </si>
  <si>
    <t>New Bismillah Telecon</t>
  </si>
  <si>
    <t>RET-22557</t>
  </si>
  <si>
    <t>RET-28276</t>
  </si>
  <si>
    <t>RET-30118</t>
  </si>
  <si>
    <t>RET-28481</t>
  </si>
  <si>
    <t>Miraj Telecom</t>
  </si>
  <si>
    <t>RET-28477</t>
  </si>
  <si>
    <t>RET-28027</t>
  </si>
  <si>
    <t>Mamun Fone Fax</t>
  </si>
  <si>
    <t>RET-25262</t>
  </si>
  <si>
    <t>Sryti Mobile Servising center</t>
  </si>
  <si>
    <t>RET-25675</t>
  </si>
  <si>
    <t>Sherpur Telecom Plus</t>
  </si>
  <si>
    <t>RET-16110</t>
  </si>
  <si>
    <t>Aat Kobor Telecom</t>
  </si>
  <si>
    <t>RET-25756</t>
  </si>
  <si>
    <t>Sourav Telecom &amp; Mobile Servicing Center</t>
  </si>
  <si>
    <t>RET-31740</t>
  </si>
  <si>
    <t>RET-28025</t>
  </si>
  <si>
    <t>Jia Telecom</t>
  </si>
  <si>
    <t>RET-20187</t>
  </si>
  <si>
    <t>RET-07995</t>
  </si>
  <si>
    <t>Dulal variety</t>
  </si>
  <si>
    <t>RET-20909</t>
  </si>
  <si>
    <t>RET-18999</t>
  </si>
  <si>
    <t>Jerin Store &amp; Reyad Telecom</t>
  </si>
  <si>
    <t>RET-20583</t>
  </si>
  <si>
    <t>Al-Hamim Telecom</t>
  </si>
  <si>
    <t>RET-33767</t>
  </si>
  <si>
    <t>GK Communication</t>
  </si>
  <si>
    <t>RET-28034</t>
  </si>
  <si>
    <t>Siam Cosmetics</t>
  </si>
  <si>
    <t>RET-28033</t>
  </si>
  <si>
    <t>RET-33770</t>
  </si>
  <si>
    <t>Bismillah Treaders</t>
  </si>
  <si>
    <t>RET-09946</t>
  </si>
  <si>
    <t>RET-25690</t>
  </si>
  <si>
    <t>RET-34850</t>
  </si>
  <si>
    <t>SHAMIM TELECOM</t>
  </si>
  <si>
    <t>RET-25263</t>
  </si>
  <si>
    <t>Ma Mobile Collection</t>
  </si>
  <si>
    <t>RET-29919</t>
  </si>
  <si>
    <t>RET-30196</t>
  </si>
  <si>
    <t>max mohon telecom</t>
  </si>
  <si>
    <t>RET-31710</t>
  </si>
  <si>
    <t>Bishash Telecom</t>
  </si>
  <si>
    <t>RET-30527</t>
  </si>
  <si>
    <t>Rongdunu Telecom</t>
  </si>
  <si>
    <t>RET-20481</t>
  </si>
  <si>
    <t>Sarker Electronics &amp; Telecom</t>
  </si>
  <si>
    <t>RET-11819</t>
  </si>
  <si>
    <t>Mobile Point Sales &amp; Servicing Center</t>
  </si>
  <si>
    <t>RET-31712</t>
  </si>
  <si>
    <t>RET-08444</t>
  </si>
  <si>
    <t>Ashad adlu telecom</t>
  </si>
  <si>
    <t>RET-09918</t>
  </si>
  <si>
    <t>TST Telecom</t>
  </si>
  <si>
    <t>RET-12961</t>
  </si>
  <si>
    <t>RET-34325</t>
  </si>
  <si>
    <t>Shotota Electronics</t>
  </si>
  <si>
    <t>RET-32533</t>
  </si>
  <si>
    <t>Siddique Multimedia</t>
  </si>
  <si>
    <t>RET-31330</t>
  </si>
  <si>
    <t>Zunayed Telecom</t>
  </si>
  <si>
    <t>RET-29763</t>
  </si>
  <si>
    <t>RET-28442</t>
  </si>
  <si>
    <t>A.Q.P Electronics</t>
  </si>
  <si>
    <t>RET-27656</t>
  </si>
  <si>
    <t>Phone 4u</t>
  </si>
  <si>
    <t>RET-26211</t>
  </si>
  <si>
    <t>RET-22313</t>
  </si>
  <si>
    <t>Ma Amena Telecom</t>
  </si>
  <si>
    <t>RET-22311</t>
  </si>
  <si>
    <t>Mayer Asherbad Telecom</t>
  </si>
  <si>
    <t>RET-20596</t>
  </si>
  <si>
    <t>RET-20161</t>
  </si>
  <si>
    <t>Nirob Electronics</t>
  </si>
  <si>
    <t>RET-12430</t>
  </si>
  <si>
    <t>Momin Watch</t>
  </si>
  <si>
    <t>RET-09791</t>
  </si>
  <si>
    <t>RET-09783</t>
  </si>
  <si>
    <t>Selim Electronics</t>
  </si>
  <si>
    <t>RET-09761</t>
  </si>
  <si>
    <t>RET-23623</t>
  </si>
  <si>
    <t>RET-14843</t>
  </si>
  <si>
    <t>New Digital Studio &amp; Photocopy</t>
  </si>
  <si>
    <t>RET-33543</t>
  </si>
  <si>
    <t>RET-33540</t>
  </si>
  <si>
    <t>RET-08184</t>
  </si>
  <si>
    <t>Hello Atrai-2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</si>
</sst>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Malgun Gothic"/>
      <family val="2"/>
    </font>
    <font>
      <sz val="10"/>
      <color theme="1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2" fillId="0" borderId="0" xfId="1" applyNumberFormat="1" applyFont="1" applyBorder="1"/>
    <xf numFmtId="9" fontId="2" fillId="0" borderId="0" xfId="2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5" borderId="1" xfId="1" applyNumberFormat="1" applyFont="1" applyFill="1" applyBorder="1" applyAlignment="1">
      <alignment horizontal="center"/>
    </xf>
    <xf numFmtId="164" fontId="5" fillId="5" borderId="1" xfId="1" applyNumberFormat="1" applyFont="1" applyFill="1" applyBorder="1"/>
    <xf numFmtId="9" fontId="5" fillId="5" borderId="1" xfId="2" applyFont="1" applyFill="1" applyBorder="1"/>
    <xf numFmtId="164" fontId="5" fillId="6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/>
    <xf numFmtId="9" fontId="5" fillId="6" borderId="1" xfId="2" applyFont="1" applyFill="1" applyBorder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164" fontId="5" fillId="6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381D-3672-4715-BCB9-47C7E0D28966}">
  <dimension ref="A1:W1399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7" sqref="F7"/>
    </sheetView>
  </sheetViews>
  <sheetFormatPr defaultColWidth="9.140625" defaultRowHeight="12.75" x14ac:dyDescent="0.2"/>
  <cols>
    <col min="1" max="1" width="16.7109375" style="3" bestFit="1" customWidth="1"/>
    <col min="2" max="2" width="25.5703125" style="2" customWidth="1"/>
    <col min="3" max="3" width="14.42578125" style="2" bestFit="1" customWidth="1"/>
    <col min="4" max="4" width="25.42578125" style="2" customWidth="1"/>
    <col min="5" max="5" width="12.42578125" style="2" bestFit="1" customWidth="1"/>
    <col min="6" max="6" width="12.140625" style="2" bestFit="1" customWidth="1"/>
    <col min="7" max="7" width="29.7109375" style="2" bestFit="1" customWidth="1"/>
    <col min="8" max="8" width="4.28515625" style="3" bestFit="1" customWidth="1"/>
    <col min="9" max="9" width="8" style="2" bestFit="1" customWidth="1"/>
    <col min="10" max="10" width="14.5703125" style="2" bestFit="1" customWidth="1"/>
    <col min="11" max="11" width="13.42578125" style="2" customWidth="1"/>
    <col min="12" max="12" width="15.42578125" style="2" bestFit="1" customWidth="1"/>
    <col min="13" max="14" width="15.42578125" style="2" customWidth="1"/>
    <col min="15" max="15" width="19.42578125" style="2" bestFit="1" customWidth="1"/>
    <col min="16" max="17" width="15.42578125" style="2" customWidth="1"/>
    <col min="18" max="18" width="16.42578125" style="2" customWidth="1"/>
    <col min="19" max="20" width="15.42578125" style="2" customWidth="1"/>
    <col min="21" max="21" width="19.42578125" style="2" bestFit="1" customWidth="1"/>
    <col min="22" max="22" width="15.42578125" style="4" customWidth="1"/>
    <col min="23" max="23" width="15.42578125" style="2" customWidth="1"/>
    <col min="24" max="16384" width="9.140625" style="2"/>
  </cols>
  <sheetData>
    <row r="1" spans="1:23" x14ac:dyDescent="0.2">
      <c r="A1" s="1" t="s">
        <v>0</v>
      </c>
    </row>
    <row r="2" spans="1:23" x14ac:dyDescent="0.2">
      <c r="A2" s="5" t="s">
        <v>1</v>
      </c>
      <c r="B2" s="6">
        <v>30</v>
      </c>
    </row>
    <row r="3" spans="1:23" x14ac:dyDescent="0.2">
      <c r="A3" s="5" t="s">
        <v>2</v>
      </c>
      <c r="B3" s="6">
        <v>14</v>
      </c>
    </row>
    <row r="4" spans="1:23" x14ac:dyDescent="0.2">
      <c r="A4" s="5" t="s">
        <v>3</v>
      </c>
      <c r="B4" s="6">
        <f>B2-B3</f>
        <v>16</v>
      </c>
    </row>
    <row r="5" spans="1:23" x14ac:dyDescent="0.2">
      <c r="L5" s="7">
        <f>SUBTOTAL(9,L7:L1048576)</f>
        <v>98623932.821666732</v>
      </c>
      <c r="M5" s="7">
        <f>SUBTOTAL(9,M7:M1048576)</f>
        <v>47359315</v>
      </c>
      <c r="N5" s="8">
        <f>M5/L5</f>
        <v>0.48020103888612736</v>
      </c>
      <c r="O5" s="8"/>
      <c r="P5" s="7">
        <f>SUBTOTAL(9,P7:P1048576)</f>
        <v>104867054.64285713</v>
      </c>
      <c r="Q5" s="8">
        <f>P5/L5</f>
        <v>1.0633023003907105</v>
      </c>
      <c r="R5" s="7">
        <f>SUBTOTAL(9,R7:R1048576)</f>
        <v>85254438.076666653</v>
      </c>
      <c r="S5" s="7">
        <f>SUBTOTAL(9,S7:S1048576)</f>
        <v>27333670</v>
      </c>
      <c r="T5" s="8">
        <f>IFERROR(S5/R5,0)</f>
        <v>0.32061286915549997</v>
      </c>
      <c r="U5" s="8"/>
      <c r="V5" s="7">
        <f>SUBTOTAL(9,V7:V1048576)</f>
        <v>60524555.000000075</v>
      </c>
      <c r="W5" s="8">
        <f>IFERROR(V5/R5,0)</f>
        <v>0.70992849598717933</v>
      </c>
    </row>
    <row r="6" spans="1:23" ht="13.5" x14ac:dyDescent="0.25">
      <c r="A6" s="9" t="s">
        <v>4</v>
      </c>
      <c r="B6" s="10" t="s">
        <v>5</v>
      </c>
      <c r="C6" s="11" t="s">
        <v>6</v>
      </c>
      <c r="D6" s="10" t="s">
        <v>7</v>
      </c>
      <c r="E6" s="11" t="s">
        <v>8</v>
      </c>
      <c r="F6" s="11" t="s">
        <v>9</v>
      </c>
      <c r="G6" s="11" t="s">
        <v>10</v>
      </c>
      <c r="H6" s="9" t="s">
        <v>11</v>
      </c>
      <c r="I6" s="11" t="s">
        <v>12</v>
      </c>
      <c r="J6" s="11" t="s">
        <v>13</v>
      </c>
      <c r="K6" s="11" t="s">
        <v>14</v>
      </c>
      <c r="L6" s="12" t="s">
        <v>15</v>
      </c>
      <c r="M6" s="12" t="s">
        <v>16</v>
      </c>
      <c r="N6" s="12" t="s">
        <v>17</v>
      </c>
      <c r="O6" s="12" t="s">
        <v>18</v>
      </c>
      <c r="P6" s="12" t="s">
        <v>19</v>
      </c>
      <c r="Q6" s="12" t="s">
        <v>20</v>
      </c>
      <c r="R6" s="13" t="s">
        <v>21</v>
      </c>
      <c r="S6" s="13" t="s">
        <v>22</v>
      </c>
      <c r="T6" s="13" t="s">
        <v>17</v>
      </c>
      <c r="U6" s="13" t="s">
        <v>18</v>
      </c>
      <c r="V6" s="14" t="s">
        <v>19</v>
      </c>
      <c r="W6" s="13" t="s">
        <v>20</v>
      </c>
    </row>
    <row r="7" spans="1:23" ht="13.5" x14ac:dyDescent="0.25">
      <c r="A7" s="15" t="s">
        <v>36</v>
      </c>
      <c r="B7" s="16" t="s">
        <v>37</v>
      </c>
      <c r="C7" s="16" t="s">
        <v>38</v>
      </c>
      <c r="D7" s="16" t="s">
        <v>39</v>
      </c>
      <c r="E7" s="16" t="s">
        <v>40</v>
      </c>
      <c r="F7" s="16" t="s">
        <v>41</v>
      </c>
      <c r="G7" s="16" t="s">
        <v>42</v>
      </c>
      <c r="H7" s="15" t="s">
        <v>25</v>
      </c>
      <c r="I7" s="15" t="s">
        <v>28</v>
      </c>
      <c r="J7" s="17" t="s">
        <v>25</v>
      </c>
      <c r="K7" s="18" t="s">
        <v>25</v>
      </c>
      <c r="L7" s="19">
        <v>940045</v>
      </c>
      <c r="M7" s="20">
        <v>521815</v>
      </c>
      <c r="N7" s="21">
        <f t="shared" ref="N7" si="0">IFERROR(M7/L7,2)</f>
        <v>0.5550957666920201</v>
      </c>
      <c r="O7" s="21" t="str">
        <f t="shared" ref="O7" si="1">IF(N7&gt;=120%, "120% equal &amp; above", IF(N7&gt;=100%,"&gt;=100%- &lt;120%",IF(N7&gt;=80%,"&gt;=80%-&lt;100%",IF(N7&gt;=50%,"&gt;=50%-&lt;80%",IF(N7&gt;=20%,"&gt;=20%-&lt;50%","&lt;20%")))))</f>
        <v>&gt;=50%-&lt;80%</v>
      </c>
      <c r="P7" s="20">
        <f t="shared" ref="P7" si="2">IFERROR(M7/B$3*31,0)</f>
        <v>1155447.5</v>
      </c>
      <c r="Q7" s="21">
        <f t="shared" ref="Q7" si="3">IFERROR(P7/L7,2)</f>
        <v>1.2291406262466158</v>
      </c>
      <c r="R7" s="22">
        <v>827220</v>
      </c>
      <c r="S7" s="23">
        <v>323720</v>
      </c>
      <c r="T7" s="24">
        <f t="shared" ref="T7" si="4">IFERROR(S7/R7,2)</f>
        <v>0.39133483232997268</v>
      </c>
      <c r="U7" s="24" t="str">
        <f t="shared" ref="U7" si="5">IF(T7&gt;=120%, "120% equal &amp; above", IF(T7&gt;=100%,"&gt;=100%- &lt;120%",IF(T7&gt;=80%,"&gt;=80%-&lt;100%",IF(T7&gt;=50%,"&gt;=50%-&lt;80%",IF(T7&gt;=20%,"&gt;=20%-&lt;50%","&lt;20%")))))</f>
        <v>&gt;=20%-&lt;50%</v>
      </c>
      <c r="V7" s="23">
        <f t="shared" ref="V7" si="6">IFERROR(S7/B$3*31,0)</f>
        <v>716808.57142857136</v>
      </c>
      <c r="W7" s="24">
        <f t="shared" ref="W7" si="7">IFERROR(V7/R7,2)</f>
        <v>0.86652712873065374</v>
      </c>
    </row>
    <row r="8" spans="1:23" ht="13.5" x14ac:dyDescent="0.25">
      <c r="A8" s="15" t="s">
        <v>49</v>
      </c>
      <c r="B8" s="16" t="s">
        <v>50</v>
      </c>
      <c r="C8" s="16" t="s">
        <v>51</v>
      </c>
      <c r="D8" s="16" t="s">
        <v>52</v>
      </c>
      <c r="E8" s="16" t="s">
        <v>41</v>
      </c>
      <c r="F8" s="16" t="s">
        <v>41</v>
      </c>
      <c r="G8" s="16" t="s">
        <v>53</v>
      </c>
      <c r="H8" s="15"/>
      <c r="I8" s="15" t="s">
        <v>28</v>
      </c>
      <c r="J8" s="17" t="s">
        <v>25</v>
      </c>
      <c r="K8" s="18" t="s">
        <v>25</v>
      </c>
      <c r="L8" s="19">
        <v>700000</v>
      </c>
      <c r="M8" s="20">
        <v>692200</v>
      </c>
      <c r="N8" s="21">
        <f t="shared" ref="N8:N9" si="8">IFERROR(M8/L8,2)</f>
        <v>0.98885714285714288</v>
      </c>
      <c r="O8" s="21" t="str">
        <f t="shared" ref="O8:O9" si="9">IF(N8&gt;=120%, "120% equal &amp; above", IF(N8&gt;=100%,"&gt;=100%- &lt;120%",IF(N8&gt;=80%,"&gt;=80%-&lt;100%",IF(N8&gt;=50%,"&gt;=50%-&lt;80%",IF(N8&gt;=20%,"&gt;=20%-&lt;50%","&lt;20%")))))</f>
        <v>&gt;=80%-&lt;100%</v>
      </c>
      <c r="P8" s="20">
        <f t="shared" ref="P8:P9" si="10">IFERROR(M8/B$3*31,0)</f>
        <v>1532728.5714285716</v>
      </c>
      <c r="Q8" s="21">
        <f t="shared" ref="Q8:Q9" si="11">IFERROR(P8/L8,2)</f>
        <v>2.1896122448979596</v>
      </c>
      <c r="R8" s="22">
        <v>800000</v>
      </c>
      <c r="S8" s="23">
        <v>189570</v>
      </c>
      <c r="T8" s="24">
        <f t="shared" ref="T8:T9" si="12">IFERROR(S8/R8,2)</f>
        <v>0.23696249999999999</v>
      </c>
      <c r="U8" s="24" t="str">
        <f t="shared" ref="U8:U9" si="13">IF(T8&gt;=120%, "120% equal &amp; above", IF(T8&gt;=100%,"&gt;=100%- &lt;120%",IF(T8&gt;=80%,"&gt;=80%-&lt;100%",IF(T8&gt;=50%,"&gt;=50%-&lt;80%",IF(T8&gt;=20%,"&gt;=20%-&lt;50%","&lt;20%")))))</f>
        <v>&gt;=20%-&lt;50%</v>
      </c>
      <c r="V8" s="23">
        <f t="shared" ref="V8:V9" si="14">IFERROR(S8/B$3*31,0)</f>
        <v>419762.1428571429</v>
      </c>
      <c r="W8" s="24">
        <f t="shared" ref="W8:W9" si="15">IFERROR(V8/R8,2)</f>
        <v>0.5247026785714286</v>
      </c>
    </row>
    <row r="9" spans="1:23" ht="13.5" x14ac:dyDescent="0.25">
      <c r="A9" s="15" t="s">
        <v>36</v>
      </c>
      <c r="B9" s="16" t="s">
        <v>37</v>
      </c>
      <c r="C9" s="16" t="s">
        <v>59</v>
      </c>
      <c r="D9" s="16" t="s">
        <v>60</v>
      </c>
      <c r="E9" s="16" t="s">
        <v>40</v>
      </c>
      <c r="F9" s="16" t="s">
        <v>41</v>
      </c>
      <c r="G9" s="16" t="s">
        <v>61</v>
      </c>
      <c r="H9" s="15"/>
      <c r="I9" s="15" t="s">
        <v>28</v>
      </c>
      <c r="J9" s="17" t="s">
        <v>25</v>
      </c>
      <c r="K9" s="18" t="s">
        <v>25</v>
      </c>
      <c r="L9" s="19">
        <v>400365.1</v>
      </c>
      <c r="M9" s="20">
        <v>206740</v>
      </c>
      <c r="N9" s="21">
        <f t="shared" si="8"/>
        <v>0.51637867536406146</v>
      </c>
      <c r="O9" s="21" t="str">
        <f t="shared" si="9"/>
        <v>&gt;=50%-&lt;80%</v>
      </c>
      <c r="P9" s="20">
        <f t="shared" si="10"/>
        <v>457781.42857142858</v>
      </c>
      <c r="Q9" s="21">
        <f t="shared" si="11"/>
        <v>1.1434099240204219</v>
      </c>
      <c r="R9" s="22">
        <v>958440</v>
      </c>
      <c r="S9" s="23">
        <v>344300</v>
      </c>
      <c r="T9" s="24">
        <f t="shared" si="12"/>
        <v>0.3592295814031134</v>
      </c>
      <c r="U9" s="24" t="str">
        <f t="shared" si="13"/>
        <v>&gt;=20%-&lt;50%</v>
      </c>
      <c r="V9" s="23">
        <f t="shared" si="14"/>
        <v>762378.57142857136</v>
      </c>
      <c r="W9" s="24">
        <f t="shared" si="15"/>
        <v>0.79543693024975104</v>
      </c>
    </row>
    <row r="10" spans="1:23" ht="13.5" x14ac:dyDescent="0.25">
      <c r="A10" s="15" t="s">
        <v>62</v>
      </c>
      <c r="B10" s="16" t="s">
        <v>63</v>
      </c>
      <c r="C10" s="16" t="s">
        <v>64</v>
      </c>
      <c r="D10" s="16" t="s">
        <v>65</v>
      </c>
      <c r="E10" s="16" t="s">
        <v>66</v>
      </c>
      <c r="F10" s="16" t="s">
        <v>41</v>
      </c>
      <c r="G10" s="16" t="s">
        <v>67</v>
      </c>
      <c r="H10" s="15"/>
      <c r="I10" s="15" t="s">
        <v>24</v>
      </c>
      <c r="J10" s="17" t="s">
        <v>25</v>
      </c>
      <c r="K10" s="18" t="s">
        <v>25</v>
      </c>
      <c r="L10" s="19">
        <v>220000</v>
      </c>
      <c r="M10" s="20">
        <v>150740</v>
      </c>
      <c r="N10" s="21">
        <f t="shared" ref="N10:N14" si="16">IFERROR(M10/L10,2)</f>
        <v>0.68518181818181823</v>
      </c>
      <c r="O10" s="21" t="str">
        <f t="shared" ref="O10:O14" si="17">IF(N10&gt;=120%, "120% equal &amp; above", IF(N10&gt;=100%,"&gt;=100%- &lt;120%",IF(N10&gt;=80%,"&gt;=80%-&lt;100%",IF(N10&gt;=50%,"&gt;=50%-&lt;80%",IF(N10&gt;=20%,"&gt;=20%-&lt;50%","&lt;20%")))))</f>
        <v>&gt;=50%-&lt;80%</v>
      </c>
      <c r="P10" s="20">
        <f t="shared" ref="P10:P14" si="18">IFERROR(M10/B$3*31,0)</f>
        <v>333781.42857142858</v>
      </c>
      <c r="Q10" s="21">
        <f t="shared" ref="Q10:Q14" si="19">IFERROR(P10/L10,2)</f>
        <v>1.5171883116883118</v>
      </c>
      <c r="R10" s="22">
        <v>1100000</v>
      </c>
      <c r="S10" s="23">
        <v>138110</v>
      </c>
      <c r="T10" s="24">
        <f t="shared" ref="T10:T14" si="20">IFERROR(S10/R10,2)</f>
        <v>0.12555454545454545</v>
      </c>
      <c r="U10" s="24" t="str">
        <f t="shared" ref="U10:U14" si="21">IF(T10&gt;=120%, "120% equal &amp; above", IF(T10&gt;=100%,"&gt;=100%- &lt;120%",IF(T10&gt;=80%,"&gt;=80%-&lt;100%",IF(T10&gt;=50%,"&gt;=50%-&lt;80%",IF(T10&gt;=20%,"&gt;=20%-&lt;50%","&lt;20%")))))</f>
        <v>&lt;20%</v>
      </c>
      <c r="V10" s="23">
        <f t="shared" ref="V10:V14" si="22">IFERROR(S10/B$3*31,0)</f>
        <v>305815</v>
      </c>
      <c r="W10" s="24">
        <f t="shared" ref="W10:W14" si="23">IFERROR(V10/R10,2)</f>
        <v>0.27801363636363635</v>
      </c>
    </row>
    <row r="11" spans="1:23" ht="13.5" x14ac:dyDescent="0.25">
      <c r="A11" s="15" t="s">
        <v>70</v>
      </c>
      <c r="B11" s="16" t="s">
        <v>71</v>
      </c>
      <c r="C11" s="16" t="s">
        <v>72</v>
      </c>
      <c r="D11" s="16" t="s">
        <v>33</v>
      </c>
      <c r="E11" s="16" t="s">
        <v>73</v>
      </c>
      <c r="F11" s="16" t="s">
        <v>41</v>
      </c>
      <c r="G11" s="16" t="s">
        <v>74</v>
      </c>
      <c r="H11" s="15"/>
      <c r="I11" s="15" t="s">
        <v>28</v>
      </c>
      <c r="J11" s="17" t="s">
        <v>25</v>
      </c>
      <c r="K11" s="18" t="s">
        <v>25</v>
      </c>
      <c r="L11" s="19">
        <v>300000</v>
      </c>
      <c r="M11" s="20">
        <v>150560</v>
      </c>
      <c r="N11" s="21">
        <f t="shared" si="16"/>
        <v>0.50186666666666668</v>
      </c>
      <c r="O11" s="21" t="str">
        <f t="shared" si="17"/>
        <v>&gt;=50%-&lt;80%</v>
      </c>
      <c r="P11" s="20">
        <f t="shared" si="18"/>
        <v>333382.8571428571</v>
      </c>
      <c r="Q11" s="21">
        <f t="shared" si="19"/>
        <v>1.1112761904761903</v>
      </c>
      <c r="R11" s="22">
        <v>1000000</v>
      </c>
      <c r="S11" s="23">
        <v>396970</v>
      </c>
      <c r="T11" s="24">
        <f t="shared" si="20"/>
        <v>0.39696999999999999</v>
      </c>
      <c r="U11" s="24" t="str">
        <f t="shared" si="21"/>
        <v>&gt;=20%-&lt;50%</v>
      </c>
      <c r="V11" s="23">
        <f t="shared" si="22"/>
        <v>879005</v>
      </c>
      <c r="W11" s="24">
        <f t="shared" si="23"/>
        <v>0.87900500000000004</v>
      </c>
    </row>
    <row r="12" spans="1:23" ht="13.5" x14ac:dyDescent="0.25">
      <c r="A12" s="15" t="s">
        <v>49</v>
      </c>
      <c r="B12" s="16" t="s">
        <v>50</v>
      </c>
      <c r="C12" s="16" t="s">
        <v>76</v>
      </c>
      <c r="D12" s="16" t="s">
        <v>77</v>
      </c>
      <c r="E12" s="16" t="s">
        <v>41</v>
      </c>
      <c r="F12" s="16" t="s">
        <v>41</v>
      </c>
      <c r="G12" s="16" t="s">
        <v>53</v>
      </c>
      <c r="H12" s="15"/>
      <c r="I12" s="15" t="s">
        <v>28</v>
      </c>
      <c r="J12" s="17" t="s">
        <v>25</v>
      </c>
      <c r="K12" s="18" t="s">
        <v>25</v>
      </c>
      <c r="L12" s="19">
        <v>450000</v>
      </c>
      <c r="M12" s="20">
        <v>316465</v>
      </c>
      <c r="N12" s="21">
        <f t="shared" si="16"/>
        <v>0.70325555555555552</v>
      </c>
      <c r="O12" s="21" t="str">
        <f t="shared" si="17"/>
        <v>&gt;=50%-&lt;80%</v>
      </c>
      <c r="P12" s="20">
        <f t="shared" si="18"/>
        <v>700743.92857142864</v>
      </c>
      <c r="Q12" s="21">
        <f t="shared" si="19"/>
        <v>1.5572087301587303</v>
      </c>
      <c r="R12" s="22">
        <v>800000</v>
      </c>
      <c r="S12" s="23">
        <v>313720</v>
      </c>
      <c r="T12" s="24">
        <f t="shared" si="20"/>
        <v>0.39215</v>
      </c>
      <c r="U12" s="24" t="str">
        <f t="shared" si="21"/>
        <v>&gt;=20%-&lt;50%</v>
      </c>
      <c r="V12" s="23">
        <f t="shared" si="22"/>
        <v>694665.7142857142</v>
      </c>
      <c r="W12" s="24">
        <f t="shared" si="23"/>
        <v>0.86833214285714277</v>
      </c>
    </row>
    <row r="13" spans="1:23" ht="13.5" x14ac:dyDescent="0.25">
      <c r="A13" s="15" t="s">
        <v>79</v>
      </c>
      <c r="B13" s="16" t="s">
        <v>80</v>
      </c>
      <c r="C13" s="16" t="s">
        <v>81</v>
      </c>
      <c r="D13" s="16" t="s">
        <v>82</v>
      </c>
      <c r="E13" s="16" t="s">
        <v>83</v>
      </c>
      <c r="F13" s="16" t="s">
        <v>41</v>
      </c>
      <c r="G13" s="16" t="s">
        <v>84</v>
      </c>
      <c r="H13" s="15"/>
      <c r="I13" s="15" t="s">
        <v>28</v>
      </c>
      <c r="J13" s="17" t="s">
        <v>25</v>
      </c>
      <c r="K13" s="18" t="s">
        <v>25</v>
      </c>
      <c r="L13" s="19">
        <v>200000</v>
      </c>
      <c r="M13" s="20">
        <v>140755</v>
      </c>
      <c r="N13" s="21">
        <f t="shared" si="16"/>
        <v>0.70377500000000004</v>
      </c>
      <c r="O13" s="21" t="str">
        <f t="shared" si="17"/>
        <v>&gt;=50%-&lt;80%</v>
      </c>
      <c r="P13" s="20">
        <f t="shared" si="18"/>
        <v>311671.78571428568</v>
      </c>
      <c r="Q13" s="21">
        <f t="shared" si="19"/>
        <v>1.5583589285714283</v>
      </c>
      <c r="R13" s="22">
        <v>965012.1</v>
      </c>
      <c r="S13" s="23">
        <v>225490</v>
      </c>
      <c r="T13" s="24">
        <f t="shared" si="20"/>
        <v>0.23366546388382073</v>
      </c>
      <c r="U13" s="24" t="str">
        <f t="shared" si="21"/>
        <v>&gt;=20%-&lt;50%</v>
      </c>
      <c r="V13" s="23">
        <f t="shared" si="22"/>
        <v>499299.28571428568</v>
      </c>
      <c r="W13" s="24">
        <f t="shared" si="23"/>
        <v>0.51740209859988873</v>
      </c>
    </row>
    <row r="14" spans="1:23" ht="13.5" x14ac:dyDescent="0.25">
      <c r="A14" s="15" t="s">
        <v>85</v>
      </c>
      <c r="B14" s="16" t="s">
        <v>86</v>
      </c>
      <c r="C14" s="16" t="s">
        <v>87</v>
      </c>
      <c r="D14" s="16" t="s">
        <v>88</v>
      </c>
      <c r="E14" s="16" t="s">
        <v>40</v>
      </c>
      <c r="F14" s="16" t="s">
        <v>41</v>
      </c>
      <c r="G14" s="16" t="s">
        <v>31</v>
      </c>
      <c r="H14" s="15"/>
      <c r="I14" s="15" t="s">
        <v>28</v>
      </c>
      <c r="J14" s="17" t="s">
        <v>25</v>
      </c>
      <c r="K14" s="18" t="s">
        <v>25</v>
      </c>
      <c r="L14" s="19">
        <v>341278.36</v>
      </c>
      <c r="M14" s="20">
        <v>156405</v>
      </c>
      <c r="N14" s="21">
        <f t="shared" si="16"/>
        <v>0.45829158344525567</v>
      </c>
      <c r="O14" s="21" t="str">
        <f t="shared" si="17"/>
        <v>&gt;=20%-&lt;50%</v>
      </c>
      <c r="P14" s="20">
        <f t="shared" si="18"/>
        <v>346325.3571428571</v>
      </c>
      <c r="Q14" s="21">
        <f t="shared" si="19"/>
        <v>1.0147885062002089</v>
      </c>
      <c r="R14" s="22">
        <v>800843.35</v>
      </c>
      <c r="S14" s="23">
        <v>213670</v>
      </c>
      <c r="T14" s="24">
        <f t="shared" si="20"/>
        <v>0.26680623620087501</v>
      </c>
      <c r="U14" s="24" t="str">
        <f t="shared" si="21"/>
        <v>&gt;=20%-&lt;50%</v>
      </c>
      <c r="V14" s="23">
        <f t="shared" si="22"/>
        <v>473126.42857142858</v>
      </c>
      <c r="W14" s="24">
        <f t="shared" si="23"/>
        <v>0.59078523730193755</v>
      </c>
    </row>
    <row r="15" spans="1:23" ht="13.5" x14ac:dyDescent="0.25">
      <c r="A15" s="15" t="s">
        <v>85</v>
      </c>
      <c r="B15" s="16" t="s">
        <v>86</v>
      </c>
      <c r="C15" s="16" t="s">
        <v>90</v>
      </c>
      <c r="D15" s="16" t="s">
        <v>91</v>
      </c>
      <c r="E15" s="16" t="s">
        <v>40</v>
      </c>
      <c r="F15" s="16" t="s">
        <v>41</v>
      </c>
      <c r="G15" s="16" t="s">
        <v>31</v>
      </c>
      <c r="H15" s="15"/>
      <c r="I15" s="15" t="s">
        <v>28</v>
      </c>
      <c r="J15" s="17" t="s">
        <v>25</v>
      </c>
      <c r="K15" s="18" t="s">
        <v>25</v>
      </c>
      <c r="L15" s="19">
        <v>308801.76</v>
      </c>
      <c r="M15" s="20">
        <v>150810</v>
      </c>
      <c r="N15" s="21">
        <f t="shared" ref="N15:N20" si="24">IFERROR(M15/L15,2)</f>
        <v>0.48837156886670591</v>
      </c>
      <c r="O15" s="21" t="str">
        <f t="shared" ref="O15:O20" si="25">IF(N15&gt;=120%, "120% equal &amp; above", IF(N15&gt;=100%,"&gt;=100%- &lt;120%",IF(N15&gt;=80%,"&gt;=80%-&lt;100%",IF(N15&gt;=50%,"&gt;=50%-&lt;80%",IF(N15&gt;=20%,"&gt;=20%-&lt;50%","&lt;20%")))))</f>
        <v>&gt;=20%-&lt;50%</v>
      </c>
      <c r="P15" s="20">
        <f t="shared" ref="P15:P20" si="26">IFERROR(M15/B$3*31,0)</f>
        <v>333936.42857142858</v>
      </c>
      <c r="Q15" s="21">
        <f t="shared" ref="Q15:Q20" si="27">IFERROR(P15/L15,2)</f>
        <v>1.0813941882048488</v>
      </c>
      <c r="R15" s="22">
        <v>794219.84</v>
      </c>
      <c r="S15" s="23">
        <v>165130</v>
      </c>
      <c r="T15" s="24">
        <f t="shared" ref="T15:T20" si="28">IFERROR(S15/R15,2)</f>
        <v>0.20791472547449835</v>
      </c>
      <c r="U15" s="24" t="str">
        <f t="shared" ref="U15:U20" si="29">IF(T15&gt;=120%, "120% equal &amp; above", IF(T15&gt;=100%,"&gt;=100%- &lt;120%",IF(T15&gt;=80%,"&gt;=80%-&lt;100%",IF(T15&gt;=50%,"&gt;=50%-&lt;80%",IF(T15&gt;=20%,"&gt;=20%-&lt;50%","&lt;20%")))))</f>
        <v>&gt;=20%-&lt;50%</v>
      </c>
      <c r="V15" s="23">
        <f t="shared" ref="V15:V20" si="30">IFERROR(S15/B$3*31,0)</f>
        <v>365645</v>
      </c>
      <c r="W15" s="24">
        <f t="shared" ref="W15:W20" si="31">IFERROR(V15/R15,2)</f>
        <v>0.46038260640781781</v>
      </c>
    </row>
    <row r="16" spans="1:23" ht="13.5" x14ac:dyDescent="0.25">
      <c r="A16" s="15" t="s">
        <v>93</v>
      </c>
      <c r="B16" s="16" t="s">
        <v>94</v>
      </c>
      <c r="C16" s="16" t="s">
        <v>95</v>
      </c>
      <c r="D16" s="16" t="s">
        <v>96</v>
      </c>
      <c r="E16" s="16" t="s">
        <v>73</v>
      </c>
      <c r="F16" s="16" t="s">
        <v>41</v>
      </c>
      <c r="G16" s="16" t="s">
        <v>97</v>
      </c>
      <c r="H16" s="15"/>
      <c r="I16" s="15" t="s">
        <v>28</v>
      </c>
      <c r="J16" s="17" t="s">
        <v>25</v>
      </c>
      <c r="K16" s="18" t="s">
        <v>25</v>
      </c>
      <c r="L16" s="19">
        <v>450000</v>
      </c>
      <c r="M16" s="20">
        <v>245785</v>
      </c>
      <c r="N16" s="21">
        <f t="shared" si="24"/>
        <v>0.54618888888888883</v>
      </c>
      <c r="O16" s="21" t="str">
        <f t="shared" si="25"/>
        <v>&gt;=50%-&lt;80%</v>
      </c>
      <c r="P16" s="20">
        <f t="shared" si="26"/>
        <v>544238.2142857142</v>
      </c>
      <c r="Q16" s="21">
        <f t="shared" si="27"/>
        <v>1.2094182539682539</v>
      </c>
      <c r="R16" s="22">
        <v>600000</v>
      </c>
      <c r="S16" s="23">
        <v>289730</v>
      </c>
      <c r="T16" s="24">
        <f t="shared" si="28"/>
        <v>0.48288333333333333</v>
      </c>
      <c r="U16" s="24" t="str">
        <f t="shared" si="29"/>
        <v>&gt;=20%-&lt;50%</v>
      </c>
      <c r="V16" s="23">
        <f t="shared" si="30"/>
        <v>641545</v>
      </c>
      <c r="W16" s="24">
        <f t="shared" si="31"/>
        <v>1.0692416666666666</v>
      </c>
    </row>
    <row r="17" spans="1:23" ht="13.5" x14ac:dyDescent="0.25">
      <c r="A17" s="15" t="s">
        <v>49</v>
      </c>
      <c r="B17" s="16" t="s">
        <v>50</v>
      </c>
      <c r="C17" s="16" t="s">
        <v>98</v>
      </c>
      <c r="D17" s="16" t="s">
        <v>99</v>
      </c>
      <c r="E17" s="16" t="s">
        <v>41</v>
      </c>
      <c r="F17" s="16" t="s">
        <v>41</v>
      </c>
      <c r="G17" s="16" t="s">
        <v>53</v>
      </c>
      <c r="H17" s="15"/>
      <c r="I17" s="15" t="s">
        <v>28</v>
      </c>
      <c r="J17" s="17" t="s">
        <v>25</v>
      </c>
      <c r="K17" s="18" t="s">
        <v>25</v>
      </c>
      <c r="L17" s="19">
        <v>300000</v>
      </c>
      <c r="M17" s="20">
        <v>110630</v>
      </c>
      <c r="N17" s="21">
        <f t="shared" si="24"/>
        <v>0.36876666666666669</v>
      </c>
      <c r="O17" s="21" t="str">
        <f t="shared" si="25"/>
        <v>&gt;=20%-&lt;50%</v>
      </c>
      <c r="P17" s="20">
        <f t="shared" si="26"/>
        <v>244966.42857142855</v>
      </c>
      <c r="Q17" s="21">
        <f t="shared" si="27"/>
        <v>0.81655476190476184</v>
      </c>
      <c r="R17" s="22">
        <v>750000</v>
      </c>
      <c r="S17" s="23">
        <v>367000</v>
      </c>
      <c r="T17" s="24">
        <f t="shared" si="28"/>
        <v>0.48933333333333334</v>
      </c>
      <c r="U17" s="24" t="str">
        <f t="shared" si="29"/>
        <v>&gt;=20%-&lt;50%</v>
      </c>
      <c r="V17" s="23">
        <f t="shared" si="30"/>
        <v>812642.85714285716</v>
      </c>
      <c r="W17" s="24">
        <f t="shared" si="31"/>
        <v>1.0835238095238096</v>
      </c>
    </row>
    <row r="18" spans="1:23" ht="13.5" x14ac:dyDescent="0.25">
      <c r="A18" s="15" t="s">
        <v>70</v>
      </c>
      <c r="B18" s="16" t="s">
        <v>71</v>
      </c>
      <c r="C18" s="16" t="s">
        <v>107</v>
      </c>
      <c r="D18" s="16" t="s">
        <v>108</v>
      </c>
      <c r="E18" s="16" t="s">
        <v>73</v>
      </c>
      <c r="F18" s="16" t="s">
        <v>41</v>
      </c>
      <c r="G18" s="16" t="s">
        <v>74</v>
      </c>
      <c r="H18" s="15"/>
      <c r="I18" s="15" t="s">
        <v>28</v>
      </c>
      <c r="J18" s="17" t="s">
        <v>25</v>
      </c>
      <c r="K18" s="18" t="s">
        <v>25</v>
      </c>
      <c r="L18" s="19">
        <v>250000</v>
      </c>
      <c r="M18" s="20">
        <v>66755</v>
      </c>
      <c r="N18" s="21">
        <f t="shared" si="24"/>
        <v>0.26701999999999998</v>
      </c>
      <c r="O18" s="21" t="str">
        <f t="shared" si="25"/>
        <v>&gt;=20%-&lt;50%</v>
      </c>
      <c r="P18" s="20">
        <f t="shared" si="26"/>
        <v>147814.64285714284</v>
      </c>
      <c r="Q18" s="21">
        <f t="shared" si="27"/>
        <v>0.59125857142857141</v>
      </c>
      <c r="R18" s="22">
        <v>700000</v>
      </c>
      <c r="S18" s="23">
        <v>246930</v>
      </c>
      <c r="T18" s="24">
        <f t="shared" si="28"/>
        <v>0.35275714285714288</v>
      </c>
      <c r="U18" s="24" t="str">
        <f t="shared" si="29"/>
        <v>&gt;=20%-&lt;50%</v>
      </c>
      <c r="V18" s="23">
        <f t="shared" si="30"/>
        <v>546773.57142857136</v>
      </c>
      <c r="W18" s="24">
        <f t="shared" si="31"/>
        <v>0.78110510204081618</v>
      </c>
    </row>
    <row r="19" spans="1:23" ht="13.5" x14ac:dyDescent="0.25">
      <c r="A19" s="15" t="s">
        <v>109</v>
      </c>
      <c r="B19" s="16" t="s">
        <v>110</v>
      </c>
      <c r="C19" s="16" t="s">
        <v>111</v>
      </c>
      <c r="D19" s="16" t="s">
        <v>112</v>
      </c>
      <c r="E19" s="16" t="s">
        <v>113</v>
      </c>
      <c r="F19" s="16" t="s">
        <v>41</v>
      </c>
      <c r="G19" s="16" t="s">
        <v>114</v>
      </c>
      <c r="H19" s="15"/>
      <c r="I19" s="15" t="s">
        <v>28</v>
      </c>
      <c r="J19" s="17" t="s">
        <v>25</v>
      </c>
      <c r="K19" s="18" t="s">
        <v>25</v>
      </c>
      <c r="L19" s="19">
        <v>663571.25</v>
      </c>
      <c r="M19" s="20">
        <v>310425</v>
      </c>
      <c r="N19" s="21">
        <f t="shared" si="24"/>
        <v>0.4678095984417649</v>
      </c>
      <c r="O19" s="21" t="str">
        <f t="shared" si="25"/>
        <v>&gt;=20%-&lt;50%</v>
      </c>
      <c r="P19" s="20">
        <f t="shared" si="26"/>
        <v>687369.64285714284</v>
      </c>
      <c r="Q19" s="21">
        <f t="shared" si="27"/>
        <v>1.0358641108353366</v>
      </c>
      <c r="R19" s="22">
        <v>257488.69999999998</v>
      </c>
      <c r="S19" s="23">
        <v>150350</v>
      </c>
      <c r="T19" s="24">
        <f t="shared" si="28"/>
        <v>0.58390911911862542</v>
      </c>
      <c r="U19" s="24" t="str">
        <f t="shared" si="29"/>
        <v>&gt;=50%-&lt;80%</v>
      </c>
      <c r="V19" s="23">
        <f t="shared" si="30"/>
        <v>332917.8571428571</v>
      </c>
      <c r="W19" s="24">
        <f t="shared" si="31"/>
        <v>1.2929416209055276</v>
      </c>
    </row>
    <row r="20" spans="1:23" ht="13.5" x14ac:dyDescent="0.25">
      <c r="A20" s="15" t="s">
        <v>85</v>
      </c>
      <c r="B20" s="16" t="s">
        <v>86</v>
      </c>
      <c r="C20" s="16" t="s">
        <v>115</v>
      </c>
      <c r="D20" s="16" t="s">
        <v>116</v>
      </c>
      <c r="E20" s="16" t="s">
        <v>40</v>
      </c>
      <c r="F20" s="16" t="s">
        <v>41</v>
      </c>
      <c r="G20" s="16" t="s">
        <v>117</v>
      </c>
      <c r="H20" s="15"/>
      <c r="I20" s="15" t="s">
        <v>28</v>
      </c>
      <c r="J20" s="17" t="s">
        <v>25</v>
      </c>
      <c r="K20" s="18" t="s">
        <v>25</v>
      </c>
      <c r="L20" s="19">
        <v>304757.58</v>
      </c>
      <c r="M20" s="20">
        <v>84425</v>
      </c>
      <c r="N20" s="21">
        <f t="shared" si="24"/>
        <v>0.2770234623860709</v>
      </c>
      <c r="O20" s="21" t="str">
        <f t="shared" si="25"/>
        <v>&gt;=20%-&lt;50%</v>
      </c>
      <c r="P20" s="20">
        <f t="shared" si="26"/>
        <v>186941.07142857145</v>
      </c>
      <c r="Q20" s="21">
        <f t="shared" si="27"/>
        <v>0.61340909528344278</v>
      </c>
      <c r="R20" s="22">
        <v>598815.85</v>
      </c>
      <c r="S20" s="23">
        <v>137820</v>
      </c>
      <c r="T20" s="24">
        <f t="shared" si="28"/>
        <v>0.23015422854956161</v>
      </c>
      <c r="U20" s="24" t="str">
        <f t="shared" si="29"/>
        <v>&gt;=20%-&lt;50%</v>
      </c>
      <c r="V20" s="23">
        <f t="shared" si="30"/>
        <v>305172.8571428571</v>
      </c>
      <c r="W20" s="24">
        <f t="shared" si="31"/>
        <v>0.5096272203597435</v>
      </c>
    </row>
    <row r="21" spans="1:23" ht="13.5" x14ac:dyDescent="0.25">
      <c r="A21" s="15" t="s">
        <v>118</v>
      </c>
      <c r="B21" s="16" t="s">
        <v>119</v>
      </c>
      <c r="C21" s="16" t="s">
        <v>120</v>
      </c>
      <c r="D21" s="16" t="s">
        <v>121</v>
      </c>
      <c r="E21" s="16" t="s">
        <v>66</v>
      </c>
      <c r="F21" s="16" t="s">
        <v>41</v>
      </c>
      <c r="G21" s="16" t="s">
        <v>122</v>
      </c>
      <c r="H21" s="15"/>
      <c r="I21" s="15" t="s">
        <v>28</v>
      </c>
      <c r="J21" s="17" t="s">
        <v>25</v>
      </c>
      <c r="K21" s="18" t="s">
        <v>25</v>
      </c>
      <c r="L21" s="19">
        <v>300000</v>
      </c>
      <c r="M21" s="20">
        <v>101300</v>
      </c>
      <c r="N21" s="21">
        <f t="shared" ref="N21:N27" si="32">IFERROR(M21/L21,2)</f>
        <v>0.33766666666666667</v>
      </c>
      <c r="O21" s="21" t="str">
        <f t="shared" ref="O21:O27" si="33">IF(N21&gt;=120%, "120% equal &amp; above", IF(N21&gt;=100%,"&gt;=100%- &lt;120%",IF(N21&gt;=80%,"&gt;=80%-&lt;100%",IF(N21&gt;=50%,"&gt;=50%-&lt;80%",IF(N21&gt;=20%,"&gt;=20%-&lt;50%","&lt;20%")))))</f>
        <v>&gt;=20%-&lt;50%</v>
      </c>
      <c r="P21" s="20">
        <f t="shared" ref="P21:P27" si="34">IFERROR(M21/B$3*31,0)</f>
        <v>224307.14285714284</v>
      </c>
      <c r="Q21" s="21">
        <f t="shared" ref="Q21:Q27" si="35">IFERROR(P21/L21,2)</f>
        <v>0.74769047619047613</v>
      </c>
      <c r="R21" s="22">
        <v>600000</v>
      </c>
      <c r="S21" s="23">
        <v>145750</v>
      </c>
      <c r="T21" s="24">
        <f t="shared" ref="T21:T27" si="36">IFERROR(S21/R21,2)</f>
        <v>0.24291666666666667</v>
      </c>
      <c r="U21" s="24" t="str">
        <f t="shared" ref="U21:U27" si="37">IF(T21&gt;=120%, "120% equal &amp; above", IF(T21&gt;=100%,"&gt;=100%- &lt;120%",IF(T21&gt;=80%,"&gt;=80%-&lt;100%",IF(T21&gt;=50%,"&gt;=50%-&lt;80%",IF(T21&gt;=20%,"&gt;=20%-&lt;50%","&lt;20%")))))</f>
        <v>&gt;=20%-&lt;50%</v>
      </c>
      <c r="V21" s="23">
        <f t="shared" ref="V21:V27" si="38">IFERROR(S21/B$3*31,0)</f>
        <v>322732.1428571429</v>
      </c>
      <c r="W21" s="24">
        <f t="shared" ref="W21:W27" si="39">IFERROR(V21/R21,2)</f>
        <v>0.53788690476190482</v>
      </c>
    </row>
    <row r="22" spans="1:23" ht="13.5" x14ac:dyDescent="0.25">
      <c r="A22" s="15" t="s">
        <v>49</v>
      </c>
      <c r="B22" s="16" t="s">
        <v>50</v>
      </c>
      <c r="C22" s="16" t="s">
        <v>124</v>
      </c>
      <c r="D22" s="16" t="s">
        <v>125</v>
      </c>
      <c r="E22" s="16" t="s">
        <v>41</v>
      </c>
      <c r="F22" s="16" t="s">
        <v>41</v>
      </c>
      <c r="G22" s="16" t="s">
        <v>53</v>
      </c>
      <c r="H22" s="15"/>
      <c r="I22" s="15" t="s">
        <v>28</v>
      </c>
      <c r="J22" s="17" t="s">
        <v>25</v>
      </c>
      <c r="K22" s="18" t="s">
        <v>25</v>
      </c>
      <c r="L22" s="19">
        <v>280000</v>
      </c>
      <c r="M22" s="20">
        <v>177405</v>
      </c>
      <c r="N22" s="21">
        <f t="shared" si="32"/>
        <v>0.63358928571428574</v>
      </c>
      <c r="O22" s="21" t="str">
        <f t="shared" si="33"/>
        <v>&gt;=50%-&lt;80%</v>
      </c>
      <c r="P22" s="20">
        <f t="shared" si="34"/>
        <v>392825.3571428571</v>
      </c>
      <c r="Q22" s="21">
        <f t="shared" si="35"/>
        <v>1.4029477040816325</v>
      </c>
      <c r="R22" s="22">
        <v>600000</v>
      </c>
      <c r="S22" s="23">
        <v>229660</v>
      </c>
      <c r="T22" s="24">
        <f t="shared" si="36"/>
        <v>0.38276666666666664</v>
      </c>
      <c r="U22" s="24" t="str">
        <f t="shared" si="37"/>
        <v>&gt;=20%-&lt;50%</v>
      </c>
      <c r="V22" s="23">
        <f t="shared" si="38"/>
        <v>508532.8571428571</v>
      </c>
      <c r="W22" s="24">
        <f t="shared" si="39"/>
        <v>0.84755476190476187</v>
      </c>
    </row>
    <row r="23" spans="1:23" ht="13.5" x14ac:dyDescent="0.25">
      <c r="A23" s="15" t="s">
        <v>126</v>
      </c>
      <c r="B23" s="16" t="s">
        <v>127</v>
      </c>
      <c r="C23" s="16" t="s">
        <v>128</v>
      </c>
      <c r="D23" s="16" t="s">
        <v>129</v>
      </c>
      <c r="E23" s="16" t="s">
        <v>40</v>
      </c>
      <c r="F23" s="16" t="s">
        <v>41</v>
      </c>
      <c r="G23" s="16" t="s">
        <v>130</v>
      </c>
      <c r="H23" s="15" t="s">
        <v>25</v>
      </c>
      <c r="I23" s="15" t="s">
        <v>24</v>
      </c>
      <c r="J23" s="17" t="s">
        <v>25</v>
      </c>
      <c r="K23" s="18" t="s">
        <v>25</v>
      </c>
      <c r="L23" s="19">
        <v>479070</v>
      </c>
      <c r="M23" s="20">
        <v>177660</v>
      </c>
      <c r="N23" s="21">
        <f t="shared" si="32"/>
        <v>0.37084350929926735</v>
      </c>
      <c r="O23" s="21" t="str">
        <f t="shared" si="33"/>
        <v>&gt;=20%-&lt;50%</v>
      </c>
      <c r="P23" s="20">
        <f t="shared" si="34"/>
        <v>393390</v>
      </c>
      <c r="Q23" s="21">
        <f t="shared" si="35"/>
        <v>0.82115348487694906</v>
      </c>
      <c r="R23" s="22">
        <v>375000</v>
      </c>
      <c r="S23" s="23">
        <v>28790</v>
      </c>
      <c r="T23" s="24">
        <f t="shared" si="36"/>
        <v>7.6773333333333332E-2</v>
      </c>
      <c r="U23" s="24" t="str">
        <f t="shared" si="37"/>
        <v>&lt;20%</v>
      </c>
      <c r="V23" s="23">
        <f t="shared" si="38"/>
        <v>63749.285714285717</v>
      </c>
      <c r="W23" s="24">
        <f t="shared" si="39"/>
        <v>0.16999809523809525</v>
      </c>
    </row>
    <row r="24" spans="1:23" ht="13.5" x14ac:dyDescent="0.25">
      <c r="A24" s="15" t="s">
        <v>132</v>
      </c>
      <c r="B24" s="16" t="s">
        <v>133</v>
      </c>
      <c r="C24" s="16" t="s">
        <v>134</v>
      </c>
      <c r="D24" s="16" t="s">
        <v>135</v>
      </c>
      <c r="E24" s="16" t="s">
        <v>73</v>
      </c>
      <c r="F24" s="16" t="s">
        <v>41</v>
      </c>
      <c r="G24" s="16" t="s">
        <v>136</v>
      </c>
      <c r="H24" s="15"/>
      <c r="I24" s="15" t="s">
        <v>28</v>
      </c>
      <c r="J24" s="17" t="s">
        <v>25</v>
      </c>
      <c r="K24" s="18" t="s">
        <v>25</v>
      </c>
      <c r="L24" s="19">
        <v>240000</v>
      </c>
      <c r="M24" s="20">
        <v>149420</v>
      </c>
      <c r="N24" s="21">
        <f t="shared" si="32"/>
        <v>0.62258333333333338</v>
      </c>
      <c r="O24" s="21" t="str">
        <f t="shared" si="33"/>
        <v>&gt;=50%-&lt;80%</v>
      </c>
      <c r="P24" s="20">
        <f t="shared" si="34"/>
        <v>330858.57142857142</v>
      </c>
      <c r="Q24" s="21">
        <f t="shared" si="35"/>
        <v>1.3785773809523809</v>
      </c>
      <c r="R24" s="22">
        <v>600000</v>
      </c>
      <c r="S24" s="23">
        <v>142160</v>
      </c>
      <c r="T24" s="24">
        <f t="shared" si="36"/>
        <v>0.23693333333333333</v>
      </c>
      <c r="U24" s="24" t="str">
        <f t="shared" si="37"/>
        <v>&gt;=20%-&lt;50%</v>
      </c>
      <c r="V24" s="23">
        <f t="shared" si="38"/>
        <v>314782.8571428571</v>
      </c>
      <c r="W24" s="24">
        <f t="shared" si="39"/>
        <v>0.52463809523809513</v>
      </c>
    </row>
    <row r="25" spans="1:23" ht="13.5" x14ac:dyDescent="0.25">
      <c r="A25" s="15" t="s">
        <v>109</v>
      </c>
      <c r="B25" s="16" t="s">
        <v>110</v>
      </c>
      <c r="C25" s="16" t="s">
        <v>137</v>
      </c>
      <c r="D25" s="16" t="s">
        <v>138</v>
      </c>
      <c r="E25" s="16" t="s">
        <v>113</v>
      </c>
      <c r="F25" s="16" t="s">
        <v>41</v>
      </c>
      <c r="G25" s="16" t="s">
        <v>139</v>
      </c>
      <c r="H25" s="15"/>
      <c r="I25" s="15" t="s">
        <v>28</v>
      </c>
      <c r="J25" s="17" t="s">
        <v>25</v>
      </c>
      <c r="K25" s="18" t="s">
        <v>25</v>
      </c>
      <c r="L25" s="19">
        <v>707234.375</v>
      </c>
      <c r="M25" s="20">
        <v>295655</v>
      </c>
      <c r="N25" s="21">
        <f t="shared" si="32"/>
        <v>0.41804387689724498</v>
      </c>
      <c r="O25" s="21" t="str">
        <f t="shared" si="33"/>
        <v>&gt;=20%-&lt;50%</v>
      </c>
      <c r="P25" s="20">
        <f t="shared" si="34"/>
        <v>654664.64285714284</v>
      </c>
      <c r="Q25" s="21">
        <f t="shared" si="35"/>
        <v>0.92566858455818535</v>
      </c>
      <c r="R25" s="22">
        <v>125000</v>
      </c>
      <c r="S25" s="23">
        <v>7350</v>
      </c>
      <c r="T25" s="24">
        <f t="shared" si="36"/>
        <v>5.8799999999999998E-2</v>
      </c>
      <c r="U25" s="24" t="str">
        <f t="shared" si="37"/>
        <v>&lt;20%</v>
      </c>
      <c r="V25" s="23">
        <f t="shared" si="38"/>
        <v>16275</v>
      </c>
      <c r="W25" s="24">
        <f t="shared" si="39"/>
        <v>0.13020000000000001</v>
      </c>
    </row>
    <row r="26" spans="1:23" ht="13.5" x14ac:dyDescent="0.25">
      <c r="A26" s="15" t="s">
        <v>143</v>
      </c>
      <c r="B26" s="16" t="s">
        <v>144</v>
      </c>
      <c r="C26" s="16" t="s">
        <v>145</v>
      </c>
      <c r="D26" s="16" t="s">
        <v>146</v>
      </c>
      <c r="E26" s="16" t="s">
        <v>66</v>
      </c>
      <c r="F26" s="16" t="s">
        <v>41</v>
      </c>
      <c r="G26" s="16" t="s">
        <v>147</v>
      </c>
      <c r="H26" s="15" t="s">
        <v>25</v>
      </c>
      <c r="I26" s="15" t="s">
        <v>28</v>
      </c>
      <c r="J26" s="17" t="s">
        <v>25</v>
      </c>
      <c r="K26" s="18" t="s">
        <v>25</v>
      </c>
      <c r="L26" s="19">
        <v>500000</v>
      </c>
      <c r="M26" s="20">
        <v>324425</v>
      </c>
      <c r="N26" s="21">
        <f t="shared" si="32"/>
        <v>0.64885000000000004</v>
      </c>
      <c r="O26" s="21"/>
      <c r="P26" s="20">
        <f t="shared" si="34"/>
        <v>718369.64285714284</v>
      </c>
      <c r="Q26" s="21"/>
      <c r="R26" s="22">
        <v>300000</v>
      </c>
      <c r="S26" s="23">
        <v>116810</v>
      </c>
      <c r="T26" s="24">
        <f t="shared" si="36"/>
        <v>0.38936666666666669</v>
      </c>
      <c r="U26" s="24" t="str">
        <f t="shared" si="37"/>
        <v>&gt;=20%-&lt;50%</v>
      </c>
      <c r="V26" s="23">
        <f t="shared" si="38"/>
        <v>258650.71428571432</v>
      </c>
      <c r="W26" s="24">
        <f t="shared" si="39"/>
        <v>0.86216904761904778</v>
      </c>
    </row>
    <row r="27" spans="1:23" ht="13.5" x14ac:dyDescent="0.25">
      <c r="A27" s="15" t="s">
        <v>118</v>
      </c>
      <c r="B27" s="16" t="s">
        <v>119</v>
      </c>
      <c r="C27" s="16" t="s">
        <v>148</v>
      </c>
      <c r="D27" s="16" t="s">
        <v>149</v>
      </c>
      <c r="E27" s="16" t="s">
        <v>66</v>
      </c>
      <c r="F27" s="16" t="s">
        <v>41</v>
      </c>
      <c r="G27" s="16" t="s">
        <v>122</v>
      </c>
      <c r="H27" s="15" t="s">
        <v>25</v>
      </c>
      <c r="I27" s="15" t="s">
        <v>28</v>
      </c>
      <c r="J27" s="17" t="s">
        <v>25</v>
      </c>
      <c r="K27" s="18" t="s">
        <v>25</v>
      </c>
      <c r="L27" s="19">
        <v>350000</v>
      </c>
      <c r="M27" s="20">
        <v>210460</v>
      </c>
      <c r="N27" s="21">
        <f t="shared" si="32"/>
        <v>0.60131428571428569</v>
      </c>
      <c r="O27" s="21" t="str">
        <f t="shared" si="33"/>
        <v>&gt;=50%-&lt;80%</v>
      </c>
      <c r="P27" s="20">
        <f t="shared" si="34"/>
        <v>466018.57142857142</v>
      </c>
      <c r="Q27" s="21">
        <f t="shared" si="35"/>
        <v>1.3314816326530612</v>
      </c>
      <c r="R27" s="22">
        <v>450000</v>
      </c>
      <c r="S27" s="23">
        <v>133370</v>
      </c>
      <c r="T27" s="24">
        <f t="shared" si="36"/>
        <v>0.2963777777777778</v>
      </c>
      <c r="U27" s="24" t="str">
        <f t="shared" si="37"/>
        <v>&gt;=20%-&lt;50%</v>
      </c>
      <c r="V27" s="23">
        <f t="shared" si="38"/>
        <v>295319.28571428568</v>
      </c>
      <c r="W27" s="24">
        <f t="shared" si="39"/>
        <v>0.65626507936507927</v>
      </c>
    </row>
    <row r="28" spans="1:23" ht="13.5" x14ac:dyDescent="0.25">
      <c r="A28" s="15" t="s">
        <v>132</v>
      </c>
      <c r="B28" s="16" t="s">
        <v>133</v>
      </c>
      <c r="C28" s="16" t="s">
        <v>152</v>
      </c>
      <c r="D28" s="16" t="s">
        <v>142</v>
      </c>
      <c r="E28" s="16" t="s">
        <v>73</v>
      </c>
      <c r="F28" s="16" t="s">
        <v>41</v>
      </c>
      <c r="G28" s="16" t="s">
        <v>153</v>
      </c>
      <c r="H28" s="15"/>
      <c r="I28" s="15" t="s">
        <v>28</v>
      </c>
      <c r="J28" s="17" t="s">
        <v>25</v>
      </c>
      <c r="K28" s="18" t="s">
        <v>25</v>
      </c>
      <c r="L28" s="19">
        <v>350000</v>
      </c>
      <c r="M28" s="20">
        <v>213940</v>
      </c>
      <c r="N28" s="21">
        <f t="shared" ref="N28:N30" si="40">IFERROR(M28/L28,2)</f>
        <v>0.61125714285714283</v>
      </c>
      <c r="O28" s="21" t="str">
        <f t="shared" ref="O28:O29" si="41">IF(N28&gt;=120%, "120% equal &amp; above", IF(N28&gt;=100%,"&gt;=100%- &lt;120%",IF(N28&gt;=80%,"&gt;=80%-&lt;100%",IF(N28&gt;=50%,"&gt;=50%-&lt;80%",IF(N28&gt;=20%,"&gt;=20%-&lt;50%","&lt;20%")))))</f>
        <v>&gt;=50%-&lt;80%</v>
      </c>
      <c r="P28" s="20">
        <f t="shared" ref="P28:P30" si="42">IFERROR(M28/B$3*31,0)</f>
        <v>473724.28571428568</v>
      </c>
      <c r="Q28" s="21">
        <f t="shared" ref="Q28:Q29" si="43">IFERROR(P28/L28,2)</f>
        <v>1.3534979591836733</v>
      </c>
      <c r="R28" s="22">
        <v>380000</v>
      </c>
      <c r="S28" s="23">
        <v>82900</v>
      </c>
      <c r="T28" s="24">
        <f t="shared" ref="T28:T30" si="44">IFERROR(S28/R28,2)</f>
        <v>0.21815789473684211</v>
      </c>
      <c r="U28" s="24" t="str">
        <f t="shared" ref="U28:U30" si="45">IF(T28&gt;=120%, "120% equal &amp; above", IF(T28&gt;=100%,"&gt;=100%- &lt;120%",IF(T28&gt;=80%,"&gt;=80%-&lt;100%",IF(T28&gt;=50%,"&gt;=50%-&lt;80%",IF(T28&gt;=20%,"&gt;=20%-&lt;50%","&lt;20%")))))</f>
        <v>&gt;=20%-&lt;50%</v>
      </c>
      <c r="V28" s="23">
        <f t="shared" ref="V28:V30" si="46">IFERROR(S28/B$3*31,0)</f>
        <v>183564.28571428571</v>
      </c>
      <c r="W28" s="24">
        <f t="shared" ref="W28:W30" si="47">IFERROR(V28/R28,2)</f>
        <v>0.48306390977443608</v>
      </c>
    </row>
    <row r="29" spans="1:23" ht="13.5" x14ac:dyDescent="0.25">
      <c r="A29" s="15" t="s">
        <v>118</v>
      </c>
      <c r="B29" s="16" t="s">
        <v>119</v>
      </c>
      <c r="C29" s="16" t="s">
        <v>154</v>
      </c>
      <c r="D29" s="16" t="s">
        <v>155</v>
      </c>
      <c r="E29" s="16" t="s">
        <v>66</v>
      </c>
      <c r="F29" s="16" t="s">
        <v>41</v>
      </c>
      <c r="G29" s="16" t="s">
        <v>156</v>
      </c>
      <c r="H29" s="15"/>
      <c r="I29" s="15" t="s">
        <v>28</v>
      </c>
      <c r="J29" s="17" t="s">
        <v>25</v>
      </c>
      <c r="K29" s="18" t="s">
        <v>25</v>
      </c>
      <c r="L29" s="19">
        <v>200000</v>
      </c>
      <c r="M29" s="20">
        <v>95800</v>
      </c>
      <c r="N29" s="21">
        <f t="shared" si="40"/>
        <v>0.47899999999999998</v>
      </c>
      <c r="O29" s="21" t="str">
        <f t="shared" si="41"/>
        <v>&gt;=20%-&lt;50%</v>
      </c>
      <c r="P29" s="20">
        <f t="shared" si="42"/>
        <v>212128.57142857145</v>
      </c>
      <c r="Q29" s="21">
        <f t="shared" si="43"/>
        <v>1.0606428571428572</v>
      </c>
      <c r="R29" s="22">
        <v>525813.33333333337</v>
      </c>
      <c r="S29" s="23">
        <v>90070</v>
      </c>
      <c r="T29" s="24">
        <f t="shared" si="44"/>
        <v>0.17129653108834567</v>
      </c>
      <c r="U29" s="24" t="str">
        <f t="shared" si="45"/>
        <v>&lt;20%</v>
      </c>
      <c r="V29" s="23">
        <f t="shared" si="46"/>
        <v>199440.71428571429</v>
      </c>
      <c r="W29" s="24">
        <f t="shared" si="47"/>
        <v>0.37929946169562256</v>
      </c>
    </row>
    <row r="30" spans="1:23" ht="13.5" x14ac:dyDescent="0.25">
      <c r="A30" s="15" t="s">
        <v>132</v>
      </c>
      <c r="B30" s="16" t="s">
        <v>133</v>
      </c>
      <c r="C30" s="16" t="s">
        <v>159</v>
      </c>
      <c r="D30" s="16" t="s">
        <v>160</v>
      </c>
      <c r="E30" s="16" t="s">
        <v>73</v>
      </c>
      <c r="F30" s="16" t="s">
        <v>41</v>
      </c>
      <c r="G30" s="16" t="s">
        <v>153</v>
      </c>
      <c r="H30" s="15"/>
      <c r="I30" s="15" t="s">
        <v>28</v>
      </c>
      <c r="J30" s="17" t="s">
        <v>25</v>
      </c>
      <c r="K30" s="18" t="s">
        <v>25</v>
      </c>
      <c r="L30" s="19">
        <v>350000</v>
      </c>
      <c r="M30" s="20">
        <v>157150</v>
      </c>
      <c r="N30" s="21">
        <f t="shared" si="40"/>
        <v>0.44900000000000001</v>
      </c>
      <c r="O30" s="21"/>
      <c r="P30" s="20">
        <f t="shared" si="42"/>
        <v>347975</v>
      </c>
      <c r="Q30" s="21"/>
      <c r="R30" s="22">
        <v>360000</v>
      </c>
      <c r="S30" s="23">
        <v>81860</v>
      </c>
      <c r="T30" s="24">
        <f t="shared" si="44"/>
        <v>0.22738888888888889</v>
      </c>
      <c r="U30" s="24" t="str">
        <f t="shared" si="45"/>
        <v>&gt;=20%-&lt;50%</v>
      </c>
      <c r="V30" s="23">
        <f t="shared" si="46"/>
        <v>181261.42857142855</v>
      </c>
      <c r="W30" s="24">
        <f t="shared" si="47"/>
        <v>0.50350396825396815</v>
      </c>
    </row>
    <row r="31" spans="1:23" ht="13.5" x14ac:dyDescent="0.25">
      <c r="A31" s="15" t="s">
        <v>70</v>
      </c>
      <c r="B31" s="16" t="s">
        <v>71</v>
      </c>
      <c r="C31" s="16" t="s">
        <v>166</v>
      </c>
      <c r="D31" s="16" t="s">
        <v>167</v>
      </c>
      <c r="E31" s="16" t="s">
        <v>73</v>
      </c>
      <c r="F31" s="16" t="s">
        <v>41</v>
      </c>
      <c r="G31" s="16" t="s">
        <v>74</v>
      </c>
      <c r="H31" s="15"/>
      <c r="I31" s="15" t="s">
        <v>30</v>
      </c>
      <c r="J31" s="17" t="s">
        <v>25</v>
      </c>
      <c r="K31" s="18" t="s">
        <v>25</v>
      </c>
      <c r="L31" s="19">
        <v>180000</v>
      </c>
      <c r="M31" s="20">
        <v>52300</v>
      </c>
      <c r="N31" s="21">
        <f t="shared" ref="N31:N37" si="48">IFERROR(M31/L31,2)</f>
        <v>0.29055555555555557</v>
      </c>
      <c r="O31" s="21" t="str">
        <f t="shared" ref="O31:O37" si="49">IF(N31&gt;=120%, "120% equal &amp; above", IF(N31&gt;=100%,"&gt;=100%- &lt;120%",IF(N31&gt;=80%,"&gt;=80%-&lt;100%",IF(N31&gt;=50%,"&gt;=50%-&lt;80%",IF(N31&gt;=20%,"&gt;=20%-&lt;50%","&lt;20%")))))</f>
        <v>&gt;=20%-&lt;50%</v>
      </c>
      <c r="P31" s="20">
        <f t="shared" ref="P31:P37" si="50">IFERROR(M31/B$3*31,0)</f>
        <v>115807.14285714286</v>
      </c>
      <c r="Q31" s="21">
        <f t="shared" ref="Q31:Q37" si="51">IFERROR(P31/L31,2)</f>
        <v>0.64337301587301587</v>
      </c>
      <c r="R31" s="22">
        <v>485956.9</v>
      </c>
      <c r="S31" s="23">
        <v>119190</v>
      </c>
      <c r="T31" s="24">
        <f t="shared" ref="T31:T37" si="52">IFERROR(S31/R31,2)</f>
        <v>0.24526866477253434</v>
      </c>
      <c r="U31" s="24" t="str">
        <f t="shared" ref="U31:U37" si="53">IF(T31&gt;=120%, "120% equal &amp; above", IF(T31&gt;=100%,"&gt;=100%- &lt;120%",IF(T31&gt;=80%,"&gt;=80%-&lt;100%",IF(T31&gt;=50%,"&gt;=50%-&lt;80%",IF(T31&gt;=20%,"&gt;=20%-&lt;50%","&lt;20%")))))</f>
        <v>&gt;=20%-&lt;50%</v>
      </c>
      <c r="V31" s="23">
        <f t="shared" ref="V31:V36" si="54">IFERROR(S31/B$3*31,0)</f>
        <v>263920.71428571432</v>
      </c>
      <c r="W31" s="24">
        <f t="shared" ref="W31:W37" si="55">IFERROR(V31/R31,2)</f>
        <v>0.54309490056775467</v>
      </c>
    </row>
    <row r="32" spans="1:23" ht="13.5" x14ac:dyDescent="0.25">
      <c r="A32" s="15" t="s">
        <v>36</v>
      </c>
      <c r="B32" s="16" t="s">
        <v>37</v>
      </c>
      <c r="C32" s="16" t="s">
        <v>171</v>
      </c>
      <c r="D32" s="16" t="s">
        <v>172</v>
      </c>
      <c r="E32" s="16" t="s">
        <v>40</v>
      </c>
      <c r="F32" s="16" t="s">
        <v>41</v>
      </c>
      <c r="G32" s="16" t="s">
        <v>61</v>
      </c>
      <c r="H32" s="15"/>
      <c r="I32" s="15" t="s">
        <v>28</v>
      </c>
      <c r="J32" s="17" t="s">
        <v>25</v>
      </c>
      <c r="K32" s="18" t="s">
        <v>25</v>
      </c>
      <c r="L32" s="19">
        <v>227643.90000000002</v>
      </c>
      <c r="M32" s="20">
        <v>41210</v>
      </c>
      <c r="N32" s="21">
        <f t="shared" si="48"/>
        <v>0.18102835173707707</v>
      </c>
      <c r="O32" s="21" t="str">
        <f t="shared" si="49"/>
        <v>&lt;20%</v>
      </c>
      <c r="P32" s="20">
        <f t="shared" si="50"/>
        <v>91250.714285714275</v>
      </c>
      <c r="Q32" s="21">
        <f t="shared" si="51"/>
        <v>0.40084849313209914</v>
      </c>
      <c r="R32" s="22">
        <v>417181</v>
      </c>
      <c r="S32" s="23">
        <v>31830</v>
      </c>
      <c r="T32" s="24">
        <f t="shared" si="52"/>
        <v>7.6297817973493526E-2</v>
      </c>
      <c r="U32" s="24" t="str">
        <f t="shared" si="53"/>
        <v>&lt;20%</v>
      </c>
      <c r="V32" s="23">
        <f t="shared" si="54"/>
        <v>70480.714285714275</v>
      </c>
      <c r="W32" s="24">
        <f t="shared" si="55"/>
        <v>0.1689451683698785</v>
      </c>
    </row>
    <row r="33" spans="1:23" ht="13.5" x14ac:dyDescent="0.25">
      <c r="A33" s="15" t="s">
        <v>126</v>
      </c>
      <c r="B33" s="16" t="s">
        <v>127</v>
      </c>
      <c r="C33" s="16" t="s">
        <v>173</v>
      </c>
      <c r="D33" s="16" t="s">
        <v>174</v>
      </c>
      <c r="E33" s="16" t="s">
        <v>40</v>
      </c>
      <c r="F33" s="16" t="s">
        <v>41</v>
      </c>
      <c r="G33" s="16" t="s">
        <v>130</v>
      </c>
      <c r="H33" s="15"/>
      <c r="I33" s="15" t="s">
        <v>28</v>
      </c>
      <c r="J33" s="17" t="s">
        <v>25</v>
      </c>
      <c r="K33" s="18" t="s">
        <v>25</v>
      </c>
      <c r="L33" s="19">
        <v>242505.12000000002</v>
      </c>
      <c r="M33" s="20">
        <v>41450</v>
      </c>
      <c r="N33" s="21">
        <f t="shared" si="48"/>
        <v>0.17092422625963524</v>
      </c>
      <c r="O33" s="21" t="str">
        <f t="shared" si="49"/>
        <v>&lt;20%</v>
      </c>
      <c r="P33" s="20">
        <f t="shared" si="50"/>
        <v>91782.142857142855</v>
      </c>
      <c r="Q33" s="21">
        <f t="shared" si="51"/>
        <v>0.37847507243204948</v>
      </c>
      <c r="R33" s="22">
        <v>402051.55</v>
      </c>
      <c r="S33" s="23">
        <v>70050</v>
      </c>
      <c r="T33" s="24">
        <f t="shared" si="52"/>
        <v>0.17423138898482049</v>
      </c>
      <c r="U33" s="24" t="str">
        <f t="shared" si="53"/>
        <v>&lt;20%</v>
      </c>
      <c r="V33" s="23">
        <f t="shared" si="54"/>
        <v>155110.71428571429</v>
      </c>
      <c r="W33" s="24">
        <f t="shared" si="55"/>
        <v>0.38579807560924539</v>
      </c>
    </row>
    <row r="34" spans="1:23" ht="13.5" x14ac:dyDescent="0.25">
      <c r="A34" s="15" t="s">
        <v>176</v>
      </c>
      <c r="B34" s="16" t="s">
        <v>177</v>
      </c>
      <c r="C34" s="16" t="s">
        <v>178</v>
      </c>
      <c r="D34" s="16" t="s">
        <v>179</v>
      </c>
      <c r="E34" s="16" t="s">
        <v>73</v>
      </c>
      <c r="F34" s="16" t="s">
        <v>41</v>
      </c>
      <c r="G34" s="16" t="s">
        <v>180</v>
      </c>
      <c r="H34" s="15"/>
      <c r="I34" s="15" t="s">
        <v>30</v>
      </c>
      <c r="J34" s="17" t="s">
        <v>25</v>
      </c>
      <c r="K34" s="18" t="s">
        <v>25</v>
      </c>
      <c r="L34" s="19">
        <v>200000</v>
      </c>
      <c r="M34" s="20">
        <v>66475</v>
      </c>
      <c r="N34" s="21">
        <f t="shared" si="48"/>
        <v>0.33237499999999998</v>
      </c>
      <c r="O34" s="21" t="str">
        <f t="shared" si="49"/>
        <v>&gt;=20%-&lt;50%</v>
      </c>
      <c r="P34" s="20">
        <f t="shared" si="50"/>
        <v>147194.64285714284</v>
      </c>
      <c r="Q34" s="21">
        <f t="shared" si="51"/>
        <v>0.73597321428571416</v>
      </c>
      <c r="R34" s="22">
        <v>420000</v>
      </c>
      <c r="S34" s="23">
        <v>48430</v>
      </c>
      <c r="T34" s="24">
        <f t="shared" si="52"/>
        <v>0.11530952380952381</v>
      </c>
      <c r="U34" s="24" t="str">
        <f t="shared" si="53"/>
        <v>&lt;20%</v>
      </c>
      <c r="V34" s="23">
        <f t="shared" si="54"/>
        <v>107237.85714285714</v>
      </c>
      <c r="W34" s="24">
        <f t="shared" si="55"/>
        <v>0.25532823129251703</v>
      </c>
    </row>
    <row r="35" spans="1:23" ht="13.5" x14ac:dyDescent="0.25">
      <c r="A35" s="15" t="s">
        <v>85</v>
      </c>
      <c r="B35" s="16" t="s">
        <v>86</v>
      </c>
      <c r="C35" s="16" t="s">
        <v>182</v>
      </c>
      <c r="D35" s="16" t="s">
        <v>183</v>
      </c>
      <c r="E35" s="16" t="s">
        <v>40</v>
      </c>
      <c r="F35" s="16" t="s">
        <v>41</v>
      </c>
      <c r="G35" s="16" t="s">
        <v>31</v>
      </c>
      <c r="H35" s="15"/>
      <c r="I35" s="15" t="s">
        <v>28</v>
      </c>
      <c r="J35" s="17" t="s">
        <v>25</v>
      </c>
      <c r="K35" s="18" t="s">
        <v>25</v>
      </c>
      <c r="L35" s="19">
        <v>274160.65999999997</v>
      </c>
      <c r="M35" s="20">
        <v>84040</v>
      </c>
      <c r="N35" s="21">
        <f t="shared" si="48"/>
        <v>0.30653559121137225</v>
      </c>
      <c r="O35" s="21"/>
      <c r="P35" s="20">
        <f t="shared" si="50"/>
        <v>186088.57142857145</v>
      </c>
      <c r="Q35" s="21"/>
      <c r="R35" s="22">
        <v>327287.8</v>
      </c>
      <c r="S35" s="23">
        <v>31420</v>
      </c>
      <c r="T35" s="24">
        <f t="shared" si="52"/>
        <v>9.6001134169987401E-2</v>
      </c>
      <c r="U35" s="24" t="str">
        <f t="shared" si="53"/>
        <v>&lt;20%</v>
      </c>
      <c r="V35" s="23">
        <f t="shared" si="54"/>
        <v>69572.857142857145</v>
      </c>
      <c r="W35" s="24">
        <f t="shared" si="55"/>
        <v>0.21257393994782925</v>
      </c>
    </row>
    <row r="36" spans="1:23" ht="13.5" x14ac:dyDescent="0.25">
      <c r="A36" s="15" t="s">
        <v>184</v>
      </c>
      <c r="B36" s="16" t="s">
        <v>185</v>
      </c>
      <c r="C36" s="16" t="s">
        <v>186</v>
      </c>
      <c r="D36" s="16" t="s">
        <v>187</v>
      </c>
      <c r="E36" s="16" t="s">
        <v>113</v>
      </c>
      <c r="F36" s="16" t="s">
        <v>41</v>
      </c>
      <c r="G36" s="16" t="s">
        <v>188</v>
      </c>
      <c r="H36" s="15"/>
      <c r="I36" s="15" t="s">
        <v>28</v>
      </c>
      <c r="J36" s="17" t="s">
        <v>25</v>
      </c>
      <c r="K36" s="18" t="s">
        <v>25</v>
      </c>
      <c r="L36" s="19">
        <v>249395.52000000002</v>
      </c>
      <c r="M36" s="20">
        <v>62870</v>
      </c>
      <c r="N36" s="21">
        <f t="shared" si="48"/>
        <v>0.25208953232199199</v>
      </c>
      <c r="O36" s="21" t="str">
        <f t="shared" si="49"/>
        <v>&gt;=20%-&lt;50%</v>
      </c>
      <c r="P36" s="20">
        <f t="shared" si="50"/>
        <v>139212.14285714284</v>
      </c>
      <c r="Q36" s="21">
        <f t="shared" si="51"/>
        <v>0.55819825014155355</v>
      </c>
      <c r="R36" s="22">
        <v>351879</v>
      </c>
      <c r="S36" s="23">
        <v>123520</v>
      </c>
      <c r="T36" s="24">
        <f t="shared" si="52"/>
        <v>0.35102975738819309</v>
      </c>
      <c r="U36" s="24" t="str">
        <f t="shared" si="53"/>
        <v>&gt;=20%-&lt;50%</v>
      </c>
      <c r="V36" s="23">
        <f t="shared" si="54"/>
        <v>273508.57142857142</v>
      </c>
      <c r="W36" s="24">
        <f t="shared" si="55"/>
        <v>0.7772801770738561</v>
      </c>
    </row>
    <row r="37" spans="1:23" ht="13.5" x14ac:dyDescent="0.25">
      <c r="A37" s="15" t="s">
        <v>190</v>
      </c>
      <c r="B37" s="16" t="s">
        <v>191</v>
      </c>
      <c r="C37" s="16" t="s">
        <v>192</v>
      </c>
      <c r="D37" s="16" t="s">
        <v>193</v>
      </c>
      <c r="E37" s="16" t="s">
        <v>41</v>
      </c>
      <c r="F37" s="16" t="s">
        <v>41</v>
      </c>
      <c r="G37" s="16" t="s">
        <v>194</v>
      </c>
      <c r="H37" s="15"/>
      <c r="I37" s="15" t="s">
        <v>28</v>
      </c>
      <c r="J37" s="17" t="s">
        <v>25</v>
      </c>
      <c r="K37" s="18" t="s">
        <v>25</v>
      </c>
      <c r="L37" s="19">
        <v>400000</v>
      </c>
      <c r="M37" s="20">
        <v>336305</v>
      </c>
      <c r="N37" s="21">
        <f t="shared" si="48"/>
        <v>0.84076249999999997</v>
      </c>
      <c r="O37" s="21" t="str">
        <f t="shared" si="49"/>
        <v>&gt;=80%-&lt;100%</v>
      </c>
      <c r="P37" s="20">
        <f t="shared" si="50"/>
        <v>744675.35714285716</v>
      </c>
      <c r="Q37" s="21">
        <f t="shared" si="51"/>
        <v>1.8616883928571428</v>
      </c>
      <c r="R37" s="22">
        <v>200000</v>
      </c>
      <c r="S37" s="23">
        <v>71870</v>
      </c>
      <c r="T37" s="24">
        <f t="shared" si="52"/>
        <v>0.35935</v>
      </c>
      <c r="U37" s="24" t="str">
        <f t="shared" si="53"/>
        <v>&gt;=20%-&lt;50%</v>
      </c>
      <c r="V37" s="23">
        <f t="shared" ref="V37:V49" si="56">IFERROR(S37/B$3*31,0)</f>
        <v>159140.71428571429</v>
      </c>
      <c r="W37" s="24">
        <f t="shared" si="55"/>
        <v>0.7957035714285714</v>
      </c>
    </row>
    <row r="38" spans="1:23" ht="13.5" x14ac:dyDescent="0.25">
      <c r="A38" s="15" t="s">
        <v>36</v>
      </c>
      <c r="B38" s="16" t="s">
        <v>37</v>
      </c>
      <c r="C38" s="16" t="s">
        <v>196</v>
      </c>
      <c r="D38" s="16" t="s">
        <v>197</v>
      </c>
      <c r="E38" s="16" t="s">
        <v>40</v>
      </c>
      <c r="F38" s="16" t="s">
        <v>41</v>
      </c>
      <c r="G38" s="16" t="s">
        <v>198</v>
      </c>
      <c r="H38" s="15"/>
      <c r="I38" s="15" t="s">
        <v>28</v>
      </c>
      <c r="J38" s="17" t="s">
        <v>25</v>
      </c>
      <c r="K38" s="18" t="s">
        <v>25</v>
      </c>
      <c r="L38" s="19">
        <v>217628.3</v>
      </c>
      <c r="M38" s="20">
        <v>76630</v>
      </c>
      <c r="N38" s="21">
        <f t="shared" ref="N38:N49" si="57">IFERROR(M38/L38,2)</f>
        <v>0.35211413221534149</v>
      </c>
      <c r="O38" s="21" t="str">
        <f t="shared" ref="O38:O49" si="58">IF(N38&gt;=120%, "120% equal &amp; above", IF(N38&gt;=100%,"&gt;=100%- &lt;120%",IF(N38&gt;=80%,"&gt;=80%-&lt;100%",IF(N38&gt;=50%,"&gt;=50%-&lt;80%",IF(N38&gt;=20%,"&gt;=20%-&lt;50%","&lt;20%")))))</f>
        <v>&gt;=20%-&lt;50%</v>
      </c>
      <c r="P38" s="20">
        <f t="shared" ref="P38:P49" si="59">IFERROR(M38/B$3*31,0)</f>
        <v>169680.71428571429</v>
      </c>
      <c r="Q38" s="21">
        <f t="shared" ref="Q38:Q49" si="60">IFERROR(P38/L38,2)</f>
        <v>0.77968129276254194</v>
      </c>
      <c r="R38" s="22">
        <v>378383.9</v>
      </c>
      <c r="S38" s="23">
        <v>126360</v>
      </c>
      <c r="T38" s="24">
        <f t="shared" ref="T38:T49" si="61">IFERROR(S38/R38,2)</f>
        <v>0.33394655533705314</v>
      </c>
      <c r="U38" s="24" t="str">
        <f t="shared" ref="U38:U49" si="62">IF(T38&gt;=120%, "120% equal &amp; above", IF(T38&gt;=100%,"&gt;=100%- &lt;120%",IF(T38&gt;=80%,"&gt;=80%-&lt;100%",IF(T38&gt;=50%,"&gt;=50%-&lt;80%",IF(T38&gt;=20%,"&gt;=20%-&lt;50%","&lt;20%")))))</f>
        <v>&gt;=20%-&lt;50%</v>
      </c>
      <c r="V38" s="23">
        <f t="shared" si="56"/>
        <v>279797.1428571429</v>
      </c>
      <c r="W38" s="24">
        <f t="shared" ref="W38:W49" si="63">IFERROR(V38/R38,2)</f>
        <v>0.73945308681776067</v>
      </c>
    </row>
    <row r="39" spans="1:23" ht="13.5" x14ac:dyDescent="0.25">
      <c r="A39" s="15" t="s">
        <v>118</v>
      </c>
      <c r="B39" s="16" t="s">
        <v>119</v>
      </c>
      <c r="C39" s="16" t="s">
        <v>201</v>
      </c>
      <c r="D39" s="16" t="s">
        <v>202</v>
      </c>
      <c r="E39" s="16" t="s">
        <v>66</v>
      </c>
      <c r="F39" s="16" t="s">
        <v>41</v>
      </c>
      <c r="G39" s="16" t="s">
        <v>156</v>
      </c>
      <c r="H39" s="15"/>
      <c r="I39" s="15" t="s">
        <v>28</v>
      </c>
      <c r="J39" s="17" t="s">
        <v>25</v>
      </c>
      <c r="K39" s="18" t="s">
        <v>25</v>
      </c>
      <c r="L39" s="19">
        <v>175000</v>
      </c>
      <c r="M39" s="20">
        <v>81560</v>
      </c>
      <c r="N39" s="21">
        <f t="shared" si="57"/>
        <v>0.46605714285714284</v>
      </c>
      <c r="O39" s="21" t="str">
        <f t="shared" si="58"/>
        <v>&gt;=20%-&lt;50%</v>
      </c>
      <c r="P39" s="20">
        <f t="shared" si="59"/>
        <v>180597.14285714284</v>
      </c>
      <c r="Q39" s="21">
        <f t="shared" si="60"/>
        <v>1.0319836734693877</v>
      </c>
      <c r="R39" s="22">
        <v>412296.66666666669</v>
      </c>
      <c r="S39" s="23">
        <v>173810</v>
      </c>
      <c r="T39" s="24">
        <f t="shared" si="61"/>
        <v>0.42156537768111957</v>
      </c>
      <c r="U39" s="24" t="str">
        <f t="shared" si="62"/>
        <v>&gt;=20%-&lt;50%</v>
      </c>
      <c r="V39" s="23">
        <f t="shared" si="56"/>
        <v>384865</v>
      </c>
      <c r="W39" s="24">
        <f t="shared" si="63"/>
        <v>0.93346619343676474</v>
      </c>
    </row>
    <row r="40" spans="1:23" ht="13.5" x14ac:dyDescent="0.25">
      <c r="A40" s="15" t="s">
        <v>184</v>
      </c>
      <c r="B40" s="16" t="s">
        <v>185</v>
      </c>
      <c r="C40" s="16" t="s">
        <v>204</v>
      </c>
      <c r="D40" s="16" t="s">
        <v>205</v>
      </c>
      <c r="E40" s="16" t="s">
        <v>113</v>
      </c>
      <c r="F40" s="16" t="s">
        <v>41</v>
      </c>
      <c r="G40" s="16" t="s">
        <v>188</v>
      </c>
      <c r="H40" s="15"/>
      <c r="I40" s="15" t="s">
        <v>30</v>
      </c>
      <c r="J40" s="17" t="s">
        <v>25</v>
      </c>
      <c r="K40" s="18" t="s">
        <v>25</v>
      </c>
      <c r="L40" s="19">
        <v>171989.4</v>
      </c>
      <c r="M40" s="20">
        <v>109770</v>
      </c>
      <c r="N40" s="21">
        <f t="shared" si="57"/>
        <v>0.63823700762953994</v>
      </c>
      <c r="O40" s="21" t="str">
        <f t="shared" si="58"/>
        <v>&gt;=50%-&lt;80%</v>
      </c>
      <c r="P40" s="20">
        <f t="shared" si="59"/>
        <v>243062.14285714284</v>
      </c>
      <c r="Q40" s="21">
        <f t="shared" si="60"/>
        <v>1.4132390883225527</v>
      </c>
      <c r="R40" s="22">
        <v>399173.4</v>
      </c>
      <c r="S40" s="23">
        <v>160090</v>
      </c>
      <c r="T40" s="24">
        <f t="shared" si="61"/>
        <v>0.40105377763147543</v>
      </c>
      <c r="U40" s="24" t="str">
        <f t="shared" si="62"/>
        <v>&gt;=20%-&lt;50%</v>
      </c>
      <c r="V40" s="23">
        <f t="shared" si="56"/>
        <v>354485</v>
      </c>
      <c r="W40" s="24">
        <f t="shared" si="63"/>
        <v>0.88804765046969558</v>
      </c>
    </row>
    <row r="41" spans="1:23" ht="13.5" x14ac:dyDescent="0.25">
      <c r="A41" s="15" t="s">
        <v>184</v>
      </c>
      <c r="B41" s="16" t="s">
        <v>185</v>
      </c>
      <c r="C41" s="16" t="s">
        <v>206</v>
      </c>
      <c r="D41" s="16" t="s">
        <v>207</v>
      </c>
      <c r="E41" s="16" t="s">
        <v>113</v>
      </c>
      <c r="F41" s="16" t="s">
        <v>41</v>
      </c>
      <c r="G41" s="16" t="s">
        <v>208</v>
      </c>
      <c r="H41" s="15"/>
      <c r="I41" s="15" t="s">
        <v>28</v>
      </c>
      <c r="J41" s="17" t="s">
        <v>25</v>
      </c>
      <c r="K41" s="18" t="s">
        <v>25</v>
      </c>
      <c r="L41" s="19">
        <v>314192</v>
      </c>
      <c r="M41" s="20">
        <v>139530</v>
      </c>
      <c r="N41" s="21">
        <f t="shared" si="57"/>
        <v>0.4440915109232571</v>
      </c>
      <c r="O41" s="21" t="str">
        <f t="shared" si="58"/>
        <v>&gt;=20%-&lt;50%</v>
      </c>
      <c r="P41" s="20">
        <f t="shared" si="59"/>
        <v>308959.28571428568</v>
      </c>
      <c r="Q41" s="21">
        <f t="shared" si="60"/>
        <v>0.98334548847292635</v>
      </c>
      <c r="R41" s="22">
        <v>250356.8</v>
      </c>
      <c r="S41" s="23">
        <v>58340</v>
      </c>
      <c r="T41" s="24">
        <f t="shared" si="61"/>
        <v>0.23302742326152118</v>
      </c>
      <c r="U41" s="24" t="str">
        <f t="shared" si="62"/>
        <v>&gt;=20%-&lt;50%</v>
      </c>
      <c r="V41" s="23">
        <f t="shared" si="56"/>
        <v>129181.42857142857</v>
      </c>
      <c r="W41" s="24">
        <f t="shared" si="63"/>
        <v>0.5159892943647969</v>
      </c>
    </row>
    <row r="42" spans="1:23" ht="13.5" x14ac:dyDescent="0.25">
      <c r="A42" s="15" t="s">
        <v>85</v>
      </c>
      <c r="B42" s="16" t="s">
        <v>86</v>
      </c>
      <c r="C42" s="16" t="s">
        <v>209</v>
      </c>
      <c r="D42" s="16" t="s">
        <v>210</v>
      </c>
      <c r="E42" s="16" t="s">
        <v>40</v>
      </c>
      <c r="F42" s="16" t="s">
        <v>41</v>
      </c>
      <c r="G42" s="16" t="s">
        <v>211</v>
      </c>
      <c r="H42" s="15"/>
      <c r="I42" s="15" t="s">
        <v>28</v>
      </c>
      <c r="J42" s="17" t="s">
        <v>25</v>
      </c>
      <c r="K42" s="18" t="s">
        <v>25</v>
      </c>
      <c r="L42" s="19">
        <v>113979.15000000001</v>
      </c>
      <c r="M42" s="20">
        <v>43190</v>
      </c>
      <c r="N42" s="21">
        <f t="shared" si="57"/>
        <v>0.37892895323399056</v>
      </c>
      <c r="O42" s="21" t="str">
        <f t="shared" si="58"/>
        <v>&gt;=20%-&lt;50%</v>
      </c>
      <c r="P42" s="20">
        <f t="shared" si="59"/>
        <v>95635</v>
      </c>
      <c r="Q42" s="21">
        <f t="shared" si="60"/>
        <v>0.83905696787526485</v>
      </c>
      <c r="R42" s="22">
        <v>446756.85000000003</v>
      </c>
      <c r="S42" s="23">
        <v>150690</v>
      </c>
      <c r="T42" s="24">
        <f t="shared" si="61"/>
        <v>0.337297570255498</v>
      </c>
      <c r="U42" s="24" t="str">
        <f t="shared" si="62"/>
        <v>&gt;=20%-&lt;50%</v>
      </c>
      <c r="V42" s="23">
        <f t="shared" si="56"/>
        <v>333670.71428571432</v>
      </c>
      <c r="W42" s="24">
        <f t="shared" si="63"/>
        <v>0.74687319128003138</v>
      </c>
    </row>
    <row r="43" spans="1:23" ht="13.5" x14ac:dyDescent="0.25">
      <c r="A43" s="15" t="s">
        <v>118</v>
      </c>
      <c r="B43" s="16" t="s">
        <v>119</v>
      </c>
      <c r="C43" s="16" t="s">
        <v>212</v>
      </c>
      <c r="D43" s="16" t="s">
        <v>213</v>
      </c>
      <c r="E43" s="16" t="s">
        <v>66</v>
      </c>
      <c r="F43" s="16" t="s">
        <v>41</v>
      </c>
      <c r="G43" s="16" t="s">
        <v>214</v>
      </c>
      <c r="H43" s="15"/>
      <c r="I43" s="15" t="s">
        <v>28</v>
      </c>
      <c r="J43" s="17" t="s">
        <v>25</v>
      </c>
      <c r="K43" s="18" t="s">
        <v>25</v>
      </c>
      <c r="L43" s="19">
        <v>160000</v>
      </c>
      <c r="M43" s="20">
        <v>45360</v>
      </c>
      <c r="N43" s="21">
        <f t="shared" si="57"/>
        <v>0.28349999999999997</v>
      </c>
      <c r="O43" s="21" t="str">
        <f t="shared" si="58"/>
        <v>&gt;=20%-&lt;50%</v>
      </c>
      <c r="P43" s="20">
        <f t="shared" si="59"/>
        <v>100440</v>
      </c>
      <c r="Q43" s="21">
        <f t="shared" si="60"/>
        <v>0.62775000000000003</v>
      </c>
      <c r="R43" s="22">
        <v>400000</v>
      </c>
      <c r="S43" s="23">
        <v>70150</v>
      </c>
      <c r="T43" s="24">
        <f t="shared" si="61"/>
        <v>0.175375</v>
      </c>
      <c r="U43" s="24" t="str">
        <f t="shared" si="62"/>
        <v>&lt;20%</v>
      </c>
      <c r="V43" s="23">
        <f t="shared" si="56"/>
        <v>155332.14285714284</v>
      </c>
      <c r="W43" s="24">
        <f t="shared" si="63"/>
        <v>0.38833035714285707</v>
      </c>
    </row>
    <row r="44" spans="1:23" ht="13.5" x14ac:dyDescent="0.25">
      <c r="A44" s="15" t="s">
        <v>190</v>
      </c>
      <c r="B44" s="16" t="s">
        <v>191</v>
      </c>
      <c r="C44" s="16" t="s">
        <v>215</v>
      </c>
      <c r="D44" s="16" t="s">
        <v>216</v>
      </c>
      <c r="E44" s="16" t="s">
        <v>41</v>
      </c>
      <c r="F44" s="16" t="s">
        <v>41</v>
      </c>
      <c r="G44" s="16" t="s">
        <v>217</v>
      </c>
      <c r="H44" s="15"/>
      <c r="I44" s="15" t="s">
        <v>28</v>
      </c>
      <c r="J44" s="17" t="s">
        <v>25</v>
      </c>
      <c r="K44" s="18" t="s">
        <v>25</v>
      </c>
      <c r="L44" s="19">
        <v>430902.55</v>
      </c>
      <c r="M44" s="20">
        <v>176230</v>
      </c>
      <c r="N44" s="21">
        <f t="shared" si="57"/>
        <v>0.4089787818614673</v>
      </c>
      <c r="O44" s="21" t="str">
        <f t="shared" si="58"/>
        <v>&gt;=20%-&lt;50%</v>
      </c>
      <c r="P44" s="20">
        <f t="shared" si="59"/>
        <v>390223.57142857142</v>
      </c>
      <c r="Q44" s="21">
        <f t="shared" si="60"/>
        <v>0.90559587412182041</v>
      </c>
      <c r="R44" s="22">
        <v>125000</v>
      </c>
      <c r="S44" s="23">
        <v>89210</v>
      </c>
      <c r="T44" s="24">
        <f t="shared" si="61"/>
        <v>0.71367999999999998</v>
      </c>
      <c r="U44" s="24" t="str">
        <f t="shared" si="62"/>
        <v>&gt;=50%-&lt;80%</v>
      </c>
      <c r="V44" s="23">
        <f t="shared" si="56"/>
        <v>197536.42857142855</v>
      </c>
      <c r="W44" s="24">
        <f t="shared" si="63"/>
        <v>1.5802914285714285</v>
      </c>
    </row>
    <row r="45" spans="1:23" ht="13.5" x14ac:dyDescent="0.25">
      <c r="A45" s="15" t="s">
        <v>126</v>
      </c>
      <c r="B45" s="16" t="s">
        <v>127</v>
      </c>
      <c r="C45" s="16" t="s">
        <v>218</v>
      </c>
      <c r="D45" s="16" t="s">
        <v>219</v>
      </c>
      <c r="E45" s="16" t="s">
        <v>40</v>
      </c>
      <c r="F45" s="16" t="s">
        <v>41</v>
      </c>
      <c r="G45" s="16" t="s">
        <v>220</v>
      </c>
      <c r="H45" s="15"/>
      <c r="I45" s="15" t="s">
        <v>28</v>
      </c>
      <c r="J45" s="17" t="s">
        <v>25</v>
      </c>
      <c r="K45" s="18" t="s">
        <v>25</v>
      </c>
      <c r="L45" s="19">
        <v>153264.57500000001</v>
      </c>
      <c r="M45" s="20">
        <v>71530</v>
      </c>
      <c r="N45" s="21">
        <f t="shared" si="57"/>
        <v>0.46670928360320701</v>
      </c>
      <c r="O45" s="21"/>
      <c r="P45" s="20">
        <f t="shared" si="59"/>
        <v>158387.85714285716</v>
      </c>
      <c r="Q45" s="21"/>
      <c r="R45" s="22">
        <v>402285</v>
      </c>
      <c r="S45" s="23">
        <v>257690</v>
      </c>
      <c r="T45" s="24">
        <f t="shared" si="61"/>
        <v>0.64056576805001431</v>
      </c>
      <c r="U45" s="24" t="str">
        <f t="shared" si="62"/>
        <v>&gt;=50%-&lt;80%</v>
      </c>
      <c r="V45" s="23">
        <f t="shared" si="56"/>
        <v>570599.2857142858</v>
      </c>
      <c r="W45" s="24">
        <f t="shared" si="63"/>
        <v>1.4183956292536033</v>
      </c>
    </row>
    <row r="46" spans="1:23" ht="13.5" x14ac:dyDescent="0.25">
      <c r="A46" s="15" t="s">
        <v>85</v>
      </c>
      <c r="B46" s="16" t="s">
        <v>86</v>
      </c>
      <c r="C46" s="16" t="s">
        <v>221</v>
      </c>
      <c r="D46" s="16" t="s">
        <v>222</v>
      </c>
      <c r="E46" s="16" t="s">
        <v>40</v>
      </c>
      <c r="F46" s="16" t="s">
        <v>41</v>
      </c>
      <c r="G46" s="16" t="s">
        <v>211</v>
      </c>
      <c r="H46" s="15"/>
      <c r="I46" s="15" t="s">
        <v>28</v>
      </c>
      <c r="J46" s="17" t="s">
        <v>25</v>
      </c>
      <c r="K46" s="18" t="s">
        <v>25</v>
      </c>
      <c r="L46" s="19">
        <v>252390.7</v>
      </c>
      <c r="M46" s="20">
        <v>73120</v>
      </c>
      <c r="N46" s="21">
        <f t="shared" si="57"/>
        <v>0.28970956536829606</v>
      </c>
      <c r="O46" s="21"/>
      <c r="P46" s="20">
        <f t="shared" si="59"/>
        <v>161908.57142857145</v>
      </c>
      <c r="Q46" s="21"/>
      <c r="R46" s="22">
        <v>302381.8</v>
      </c>
      <c r="S46" s="23">
        <v>56670</v>
      </c>
      <c r="T46" s="24">
        <f t="shared" si="61"/>
        <v>0.18741207308111799</v>
      </c>
      <c r="U46" s="24" t="str">
        <f t="shared" si="62"/>
        <v>&lt;20%</v>
      </c>
      <c r="V46" s="23">
        <f t="shared" si="56"/>
        <v>125483.57142857142</v>
      </c>
      <c r="W46" s="24">
        <f t="shared" si="63"/>
        <v>0.41498387610818982</v>
      </c>
    </row>
    <row r="47" spans="1:23" ht="13.5" x14ac:dyDescent="0.25">
      <c r="A47" s="15" t="s">
        <v>126</v>
      </c>
      <c r="B47" s="16" t="s">
        <v>127</v>
      </c>
      <c r="C47" s="16" t="s">
        <v>223</v>
      </c>
      <c r="D47" s="16" t="s">
        <v>224</v>
      </c>
      <c r="E47" s="16" t="s">
        <v>40</v>
      </c>
      <c r="F47" s="16" t="s">
        <v>41</v>
      </c>
      <c r="G47" s="16" t="s">
        <v>220</v>
      </c>
      <c r="H47" s="15"/>
      <c r="I47" s="15" t="s">
        <v>28</v>
      </c>
      <c r="J47" s="17" t="s">
        <v>25</v>
      </c>
      <c r="K47" s="18" t="s">
        <v>25</v>
      </c>
      <c r="L47" s="19">
        <v>204077.94</v>
      </c>
      <c r="M47" s="20">
        <v>104820</v>
      </c>
      <c r="N47" s="21">
        <f t="shared" si="57"/>
        <v>0.5136272935722499</v>
      </c>
      <c r="O47" s="21" t="str">
        <f t="shared" si="58"/>
        <v>&gt;=50%-&lt;80%</v>
      </c>
      <c r="P47" s="20">
        <f t="shared" si="59"/>
        <v>232101.42857142855</v>
      </c>
      <c r="Q47" s="21">
        <f t="shared" si="60"/>
        <v>1.1373175786242675</v>
      </c>
      <c r="R47" s="22">
        <v>346600.8</v>
      </c>
      <c r="S47" s="23">
        <v>65140</v>
      </c>
      <c r="T47" s="24">
        <f t="shared" si="61"/>
        <v>0.18793955466923332</v>
      </c>
      <c r="U47" s="24" t="str">
        <f t="shared" si="62"/>
        <v>&lt;20%</v>
      </c>
      <c r="V47" s="23">
        <f t="shared" si="56"/>
        <v>144238.57142857145</v>
      </c>
      <c r="W47" s="24">
        <f t="shared" si="63"/>
        <v>0.41615187105330242</v>
      </c>
    </row>
    <row r="48" spans="1:23" ht="13.5" x14ac:dyDescent="0.25">
      <c r="A48" s="15" t="s">
        <v>49</v>
      </c>
      <c r="B48" s="16" t="s">
        <v>50</v>
      </c>
      <c r="C48" s="16" t="s">
        <v>226</v>
      </c>
      <c r="D48" s="16" t="s">
        <v>227</v>
      </c>
      <c r="E48" s="16" t="s">
        <v>41</v>
      </c>
      <c r="F48" s="16" t="s">
        <v>41</v>
      </c>
      <c r="G48" s="16" t="s">
        <v>53</v>
      </c>
      <c r="H48" s="15"/>
      <c r="I48" s="15" t="s">
        <v>30</v>
      </c>
      <c r="J48" s="17" t="s">
        <v>25</v>
      </c>
      <c r="K48" s="18" t="s">
        <v>25</v>
      </c>
      <c r="L48" s="19">
        <v>250000</v>
      </c>
      <c r="M48" s="20">
        <v>124395</v>
      </c>
      <c r="N48" s="21">
        <f t="shared" si="57"/>
        <v>0.49758000000000002</v>
      </c>
      <c r="O48" s="21" t="str">
        <f t="shared" si="58"/>
        <v>&gt;=20%-&lt;50%</v>
      </c>
      <c r="P48" s="20">
        <f t="shared" si="59"/>
        <v>275446.07142857142</v>
      </c>
      <c r="Q48" s="21">
        <f t="shared" si="60"/>
        <v>1.1017842857142857</v>
      </c>
      <c r="R48" s="22">
        <v>300000</v>
      </c>
      <c r="S48" s="23">
        <v>182520</v>
      </c>
      <c r="T48" s="24">
        <f t="shared" si="61"/>
        <v>0.60840000000000005</v>
      </c>
      <c r="U48" s="24" t="str">
        <f t="shared" si="62"/>
        <v>&gt;=50%-&lt;80%</v>
      </c>
      <c r="V48" s="23">
        <f t="shared" si="56"/>
        <v>404151.42857142858</v>
      </c>
      <c r="W48" s="24">
        <f t="shared" si="63"/>
        <v>1.3471714285714287</v>
      </c>
    </row>
    <row r="49" spans="1:23" ht="13.5" x14ac:dyDescent="0.25">
      <c r="A49" s="15" t="s">
        <v>118</v>
      </c>
      <c r="B49" s="16" t="s">
        <v>119</v>
      </c>
      <c r="C49" s="16" t="s">
        <v>228</v>
      </c>
      <c r="D49" s="16" t="s">
        <v>229</v>
      </c>
      <c r="E49" s="16" t="s">
        <v>66</v>
      </c>
      <c r="F49" s="16" t="s">
        <v>41</v>
      </c>
      <c r="G49" s="16" t="s">
        <v>214</v>
      </c>
      <c r="H49" s="15"/>
      <c r="I49" s="15" t="s">
        <v>28</v>
      </c>
      <c r="J49" s="17" t="s">
        <v>25</v>
      </c>
      <c r="K49" s="18" t="s">
        <v>25</v>
      </c>
      <c r="L49" s="19">
        <v>200000</v>
      </c>
      <c r="M49" s="20">
        <v>54470</v>
      </c>
      <c r="N49" s="21">
        <f t="shared" si="57"/>
        <v>0.27234999999999998</v>
      </c>
      <c r="O49" s="21" t="str">
        <f t="shared" si="58"/>
        <v>&gt;=20%-&lt;50%</v>
      </c>
      <c r="P49" s="20">
        <f t="shared" si="59"/>
        <v>120612.14285714286</v>
      </c>
      <c r="Q49" s="21">
        <f t="shared" si="60"/>
        <v>0.60306071428571428</v>
      </c>
      <c r="R49" s="22">
        <v>350000</v>
      </c>
      <c r="S49" s="23">
        <v>60190</v>
      </c>
      <c r="T49" s="24">
        <f t="shared" si="61"/>
        <v>0.17197142857142858</v>
      </c>
      <c r="U49" s="24" t="str">
        <f t="shared" si="62"/>
        <v>&lt;20%</v>
      </c>
      <c r="V49" s="23">
        <f t="shared" si="56"/>
        <v>133277.85714285716</v>
      </c>
      <c r="W49" s="24">
        <f t="shared" si="63"/>
        <v>0.38079387755102045</v>
      </c>
    </row>
    <row r="50" spans="1:23" ht="13.5" x14ac:dyDescent="0.25">
      <c r="A50" s="15" t="s">
        <v>190</v>
      </c>
      <c r="B50" s="16" t="s">
        <v>191</v>
      </c>
      <c r="C50" s="16" t="s">
        <v>230</v>
      </c>
      <c r="D50" s="16" t="s">
        <v>57</v>
      </c>
      <c r="E50" s="16" t="s">
        <v>41</v>
      </c>
      <c r="F50" s="16" t="s">
        <v>41</v>
      </c>
      <c r="G50" s="16" t="s">
        <v>217</v>
      </c>
      <c r="H50" s="15"/>
      <c r="I50" s="15" t="s">
        <v>28</v>
      </c>
      <c r="J50" s="17" t="s">
        <v>25</v>
      </c>
      <c r="K50" s="18" t="s">
        <v>25</v>
      </c>
      <c r="L50" s="19">
        <v>250000</v>
      </c>
      <c r="M50" s="20">
        <v>83240</v>
      </c>
      <c r="N50" s="21">
        <f t="shared" ref="N50:N57" si="64">IFERROR(M50/L50,2)</f>
        <v>0.33295999999999998</v>
      </c>
      <c r="O50" s="21" t="str">
        <f t="shared" ref="O50:O57" si="65">IF(N50&gt;=120%, "120% equal &amp; above", IF(N50&gt;=100%,"&gt;=100%- &lt;120%",IF(N50&gt;=80%,"&gt;=80%-&lt;100%",IF(N50&gt;=50%,"&gt;=50%-&lt;80%",IF(N50&gt;=20%,"&gt;=20%-&lt;50%","&lt;20%")))))</f>
        <v>&gt;=20%-&lt;50%</v>
      </c>
      <c r="P50" s="20">
        <f t="shared" ref="P50:P57" si="66">IFERROR(M50/B$3*31,0)</f>
        <v>184317.14285714284</v>
      </c>
      <c r="Q50" s="21">
        <f t="shared" ref="Q50:Q57" si="67">IFERROR(P50/L50,2)</f>
        <v>0.73726857142857138</v>
      </c>
      <c r="R50" s="22">
        <v>298640</v>
      </c>
      <c r="S50" s="23">
        <v>131020</v>
      </c>
      <c r="T50" s="24">
        <f t="shared" ref="T50:T57" si="68">IFERROR(S50/R50,2)</f>
        <v>0.43872220733994105</v>
      </c>
      <c r="U50" s="24" t="str">
        <f t="shared" ref="U50:U57" si="69">IF(T50&gt;=120%, "120% equal &amp; above", IF(T50&gt;=100%,"&gt;=100%- &lt;120%",IF(T50&gt;=80%,"&gt;=80%-&lt;100%",IF(T50&gt;=50%,"&gt;=50%-&lt;80%",IF(T50&gt;=20%,"&gt;=20%-&lt;50%","&lt;20%")))))</f>
        <v>&gt;=20%-&lt;50%</v>
      </c>
      <c r="V50" s="23">
        <f t="shared" ref="V50:V56" si="70">IFERROR(S50/B$3*31,0)</f>
        <v>290115.71428571432</v>
      </c>
      <c r="W50" s="24">
        <f t="shared" ref="W50:W57" si="71">IFERROR(V50/R50,2)</f>
        <v>0.97145631625272677</v>
      </c>
    </row>
    <row r="51" spans="1:23" ht="13.5" x14ac:dyDescent="0.25">
      <c r="A51" s="15" t="s">
        <v>231</v>
      </c>
      <c r="B51" s="16" t="s">
        <v>232</v>
      </c>
      <c r="C51" s="16" t="s">
        <v>233</v>
      </c>
      <c r="D51" s="16" t="s">
        <v>234</v>
      </c>
      <c r="E51" s="16" t="s">
        <v>83</v>
      </c>
      <c r="F51" s="16" t="s">
        <v>41</v>
      </c>
      <c r="G51" s="16" t="s">
        <v>235</v>
      </c>
      <c r="H51" s="15"/>
      <c r="I51" s="15" t="s">
        <v>28</v>
      </c>
      <c r="J51" s="17" t="s">
        <v>25</v>
      </c>
      <c r="K51" s="18" t="s">
        <v>25</v>
      </c>
      <c r="L51" s="19">
        <v>260000</v>
      </c>
      <c r="M51" s="20">
        <v>157130</v>
      </c>
      <c r="N51" s="21">
        <f t="shared" si="64"/>
        <v>0.60434615384615387</v>
      </c>
      <c r="O51" s="21" t="str">
        <f t="shared" si="65"/>
        <v>&gt;=50%-&lt;80%</v>
      </c>
      <c r="P51" s="20">
        <f t="shared" si="66"/>
        <v>347930.71428571432</v>
      </c>
      <c r="Q51" s="21">
        <f t="shared" si="67"/>
        <v>1.338195054945055</v>
      </c>
      <c r="R51" s="22">
        <v>280000</v>
      </c>
      <c r="S51" s="23">
        <v>56850</v>
      </c>
      <c r="T51" s="24">
        <f t="shared" si="68"/>
        <v>0.20303571428571429</v>
      </c>
      <c r="U51" s="24" t="str">
        <f t="shared" si="69"/>
        <v>&gt;=20%-&lt;50%</v>
      </c>
      <c r="V51" s="23">
        <f t="shared" si="70"/>
        <v>125882.14285714286</v>
      </c>
      <c r="W51" s="24">
        <f t="shared" si="71"/>
        <v>0.44957908163265303</v>
      </c>
    </row>
    <row r="52" spans="1:23" ht="13.5" x14ac:dyDescent="0.25">
      <c r="A52" s="15" t="s">
        <v>231</v>
      </c>
      <c r="B52" s="16" t="s">
        <v>232</v>
      </c>
      <c r="C52" s="16" t="s">
        <v>237</v>
      </c>
      <c r="D52" s="16" t="s">
        <v>238</v>
      </c>
      <c r="E52" s="16" t="s">
        <v>83</v>
      </c>
      <c r="F52" s="16" t="s">
        <v>41</v>
      </c>
      <c r="G52" s="16" t="s">
        <v>239</v>
      </c>
      <c r="H52" s="15"/>
      <c r="I52" s="15" t="s">
        <v>30</v>
      </c>
      <c r="J52" s="17" t="s">
        <v>25</v>
      </c>
      <c r="K52" s="18" t="s">
        <v>25</v>
      </c>
      <c r="L52" s="19">
        <v>289449.60000000003</v>
      </c>
      <c r="M52" s="20">
        <v>76300</v>
      </c>
      <c r="N52" s="21">
        <f t="shared" si="64"/>
        <v>0.2636037500138193</v>
      </c>
      <c r="O52" s="21" t="str">
        <f t="shared" si="65"/>
        <v>&gt;=20%-&lt;50%</v>
      </c>
      <c r="P52" s="20">
        <f t="shared" si="66"/>
        <v>168950</v>
      </c>
      <c r="Q52" s="21">
        <f t="shared" si="67"/>
        <v>0.58369401788774278</v>
      </c>
      <c r="R52" s="22">
        <v>250000</v>
      </c>
      <c r="S52" s="23">
        <v>19610</v>
      </c>
      <c r="T52" s="24">
        <f t="shared" si="68"/>
        <v>7.8439999999999996E-2</v>
      </c>
      <c r="U52" s="24" t="str">
        <f t="shared" si="69"/>
        <v>&lt;20%</v>
      </c>
      <c r="V52" s="23">
        <f t="shared" si="70"/>
        <v>43422.142857142862</v>
      </c>
      <c r="W52" s="24">
        <f t="shared" si="71"/>
        <v>0.17368857142857144</v>
      </c>
    </row>
    <row r="53" spans="1:23" ht="13.5" x14ac:dyDescent="0.25">
      <c r="A53" s="15" t="s">
        <v>93</v>
      </c>
      <c r="B53" s="16" t="s">
        <v>94</v>
      </c>
      <c r="C53" s="16" t="s">
        <v>242</v>
      </c>
      <c r="D53" s="16" t="s">
        <v>243</v>
      </c>
      <c r="E53" s="16" t="s">
        <v>73</v>
      </c>
      <c r="F53" s="16" t="s">
        <v>41</v>
      </c>
      <c r="G53" s="16" t="s">
        <v>244</v>
      </c>
      <c r="H53" s="15"/>
      <c r="I53" s="15" t="s">
        <v>28</v>
      </c>
      <c r="J53" s="17" t="s">
        <v>25</v>
      </c>
      <c r="K53" s="18" t="s">
        <v>25</v>
      </c>
      <c r="L53" s="19">
        <v>280000</v>
      </c>
      <c r="M53" s="20">
        <v>119865</v>
      </c>
      <c r="N53" s="21">
        <f t="shared" si="64"/>
        <v>0.42808928571428573</v>
      </c>
      <c r="O53" s="21" t="str">
        <f t="shared" si="65"/>
        <v>&gt;=20%-&lt;50%</v>
      </c>
      <c r="P53" s="20">
        <f t="shared" si="66"/>
        <v>265415.3571428571</v>
      </c>
      <c r="Q53" s="21">
        <f t="shared" si="67"/>
        <v>0.94791198979591818</v>
      </c>
      <c r="R53" s="22">
        <v>250000</v>
      </c>
      <c r="S53" s="23">
        <v>114560</v>
      </c>
      <c r="T53" s="24">
        <f t="shared" si="68"/>
        <v>0.45823999999999998</v>
      </c>
      <c r="U53" s="24" t="str">
        <f t="shared" si="69"/>
        <v>&gt;=20%-&lt;50%</v>
      </c>
      <c r="V53" s="23">
        <f t="shared" si="70"/>
        <v>253668.57142857145</v>
      </c>
      <c r="W53" s="24">
        <f t="shared" si="71"/>
        <v>1.0146742857142859</v>
      </c>
    </row>
    <row r="54" spans="1:23" ht="13.5" x14ac:dyDescent="0.25">
      <c r="A54" s="15" t="s">
        <v>118</v>
      </c>
      <c r="B54" s="16" t="s">
        <v>119</v>
      </c>
      <c r="C54" s="16" t="s">
        <v>249</v>
      </c>
      <c r="D54" s="16" t="s">
        <v>250</v>
      </c>
      <c r="E54" s="16" t="s">
        <v>66</v>
      </c>
      <c r="F54" s="16" t="s">
        <v>41</v>
      </c>
      <c r="G54" s="16" t="s">
        <v>156</v>
      </c>
      <c r="H54" s="15"/>
      <c r="I54" s="15" t="s">
        <v>30</v>
      </c>
      <c r="J54" s="17" t="s">
        <v>25</v>
      </c>
      <c r="K54" s="18" t="s">
        <v>25</v>
      </c>
      <c r="L54" s="19">
        <v>250000</v>
      </c>
      <c r="M54" s="20">
        <v>110815</v>
      </c>
      <c r="N54" s="21">
        <f t="shared" si="64"/>
        <v>0.44325999999999999</v>
      </c>
      <c r="O54" s="21" t="str">
        <f t="shared" si="65"/>
        <v>&gt;=20%-&lt;50%</v>
      </c>
      <c r="P54" s="20">
        <f t="shared" si="66"/>
        <v>245376.07142857145</v>
      </c>
      <c r="Q54" s="21">
        <f t="shared" si="67"/>
        <v>0.98150428571428583</v>
      </c>
      <c r="R54" s="22">
        <v>260000</v>
      </c>
      <c r="S54" s="23">
        <v>128000</v>
      </c>
      <c r="T54" s="24">
        <f t="shared" si="68"/>
        <v>0.49230769230769234</v>
      </c>
      <c r="U54" s="24" t="str">
        <f t="shared" si="69"/>
        <v>&gt;=20%-&lt;50%</v>
      </c>
      <c r="V54" s="23">
        <f t="shared" si="70"/>
        <v>283428.57142857142</v>
      </c>
      <c r="W54" s="24">
        <f t="shared" si="71"/>
        <v>1.09010989010989</v>
      </c>
    </row>
    <row r="55" spans="1:23" ht="13.5" x14ac:dyDescent="0.25">
      <c r="A55" s="15" t="s">
        <v>231</v>
      </c>
      <c r="B55" s="16" t="s">
        <v>232</v>
      </c>
      <c r="C55" s="16" t="s">
        <v>251</v>
      </c>
      <c r="D55" s="16" t="s">
        <v>252</v>
      </c>
      <c r="E55" s="16" t="s">
        <v>83</v>
      </c>
      <c r="F55" s="16" t="s">
        <v>41</v>
      </c>
      <c r="G55" s="16" t="s">
        <v>235</v>
      </c>
      <c r="H55" s="15"/>
      <c r="I55" s="15" t="s">
        <v>30</v>
      </c>
      <c r="J55" s="17" t="s">
        <v>25</v>
      </c>
      <c r="K55" s="18" t="s">
        <v>25</v>
      </c>
      <c r="L55" s="19">
        <v>300000</v>
      </c>
      <c r="M55" s="20">
        <v>75550</v>
      </c>
      <c r="N55" s="21">
        <f t="shared" si="64"/>
        <v>0.25183333333333335</v>
      </c>
      <c r="O55" s="21" t="str">
        <f t="shared" si="65"/>
        <v>&gt;=20%-&lt;50%</v>
      </c>
      <c r="P55" s="20">
        <f t="shared" si="66"/>
        <v>167289.28571428571</v>
      </c>
      <c r="Q55" s="21">
        <f t="shared" si="67"/>
        <v>0.55763095238095239</v>
      </c>
      <c r="R55" s="22">
        <v>208508.85</v>
      </c>
      <c r="S55" s="23">
        <v>46430</v>
      </c>
      <c r="T55" s="24">
        <f t="shared" si="68"/>
        <v>0.22267639958687604</v>
      </c>
      <c r="U55" s="24" t="str">
        <f t="shared" si="69"/>
        <v>&gt;=20%-&lt;50%</v>
      </c>
      <c r="V55" s="23">
        <f t="shared" si="70"/>
        <v>102809.28571428572</v>
      </c>
      <c r="W55" s="24">
        <f t="shared" si="71"/>
        <v>0.49306917051379701</v>
      </c>
    </row>
    <row r="56" spans="1:23" ht="13.5" x14ac:dyDescent="0.25">
      <c r="A56" s="15" t="s">
        <v>143</v>
      </c>
      <c r="B56" s="16" t="s">
        <v>144</v>
      </c>
      <c r="C56" s="16" t="s">
        <v>253</v>
      </c>
      <c r="D56" s="16" t="s">
        <v>35</v>
      </c>
      <c r="E56" s="16" t="s">
        <v>66</v>
      </c>
      <c r="F56" s="16" t="s">
        <v>41</v>
      </c>
      <c r="G56" s="16" t="s">
        <v>162</v>
      </c>
      <c r="H56" s="15"/>
      <c r="I56" s="15" t="s">
        <v>28</v>
      </c>
      <c r="J56" s="17" t="s">
        <v>25</v>
      </c>
      <c r="K56" s="18" t="s">
        <v>25</v>
      </c>
      <c r="L56" s="19">
        <v>200000</v>
      </c>
      <c r="M56" s="20">
        <v>192550</v>
      </c>
      <c r="N56" s="21">
        <f t="shared" si="64"/>
        <v>0.96274999999999999</v>
      </c>
      <c r="O56" s="21" t="str">
        <f t="shared" si="65"/>
        <v>&gt;=80%-&lt;100%</v>
      </c>
      <c r="P56" s="20">
        <f t="shared" si="66"/>
        <v>426360.71428571432</v>
      </c>
      <c r="Q56" s="21">
        <f t="shared" si="67"/>
        <v>2.1318035714285717</v>
      </c>
      <c r="R56" s="22">
        <v>307032</v>
      </c>
      <c r="S56" s="23">
        <v>53260</v>
      </c>
      <c r="T56" s="24">
        <f t="shared" si="68"/>
        <v>0.17346726074155136</v>
      </c>
      <c r="U56" s="24" t="str">
        <f t="shared" si="69"/>
        <v>&lt;20%</v>
      </c>
      <c r="V56" s="23">
        <f t="shared" si="70"/>
        <v>117932.85714285714</v>
      </c>
      <c r="W56" s="24">
        <f t="shared" si="71"/>
        <v>0.38410607735629232</v>
      </c>
    </row>
    <row r="57" spans="1:23" ht="13.5" x14ac:dyDescent="0.25">
      <c r="A57" s="15" t="s">
        <v>85</v>
      </c>
      <c r="B57" s="16" t="s">
        <v>86</v>
      </c>
      <c r="C57" s="16" t="s">
        <v>254</v>
      </c>
      <c r="D57" s="16" t="s">
        <v>255</v>
      </c>
      <c r="E57" s="16" t="s">
        <v>40</v>
      </c>
      <c r="F57" s="16" t="s">
        <v>41</v>
      </c>
      <c r="G57" s="16" t="s">
        <v>117</v>
      </c>
      <c r="H57" s="15"/>
      <c r="I57" s="15" t="s">
        <v>28</v>
      </c>
      <c r="J57" s="17" t="s">
        <v>25</v>
      </c>
      <c r="K57" s="18" t="s">
        <v>25</v>
      </c>
      <c r="L57" s="19">
        <v>303040.98000000004</v>
      </c>
      <c r="M57" s="20">
        <v>38675</v>
      </c>
      <c r="N57" s="21">
        <f t="shared" si="64"/>
        <v>0.1276230033311006</v>
      </c>
      <c r="O57" s="21" t="str">
        <f t="shared" si="65"/>
        <v>&lt;20%</v>
      </c>
      <c r="P57" s="20">
        <f t="shared" si="66"/>
        <v>85637.5</v>
      </c>
      <c r="Q57" s="21">
        <f t="shared" si="67"/>
        <v>0.2825937930902942</v>
      </c>
      <c r="R57" s="22">
        <v>197836.79999999999</v>
      </c>
      <c r="S57" s="23">
        <v>60160</v>
      </c>
      <c r="T57" s="24">
        <f t="shared" si="68"/>
        <v>0.30408902691511391</v>
      </c>
      <c r="U57" s="24" t="str">
        <f t="shared" si="69"/>
        <v>&gt;=20%-&lt;50%</v>
      </c>
      <c r="V57" s="23">
        <f t="shared" ref="V57:V64" si="72">IFERROR(S57/B$3*31,0)</f>
        <v>133211.42857142855</v>
      </c>
      <c r="W57" s="24">
        <f t="shared" si="71"/>
        <v>0.67333998816918061</v>
      </c>
    </row>
    <row r="58" spans="1:23" ht="13.5" x14ac:dyDescent="0.25">
      <c r="A58" s="15" t="s">
        <v>93</v>
      </c>
      <c r="B58" s="16" t="s">
        <v>94</v>
      </c>
      <c r="C58" s="16" t="s">
        <v>256</v>
      </c>
      <c r="D58" s="16" t="s">
        <v>257</v>
      </c>
      <c r="E58" s="16" t="s">
        <v>73</v>
      </c>
      <c r="F58" s="16" t="s">
        <v>41</v>
      </c>
      <c r="G58" s="16" t="s">
        <v>258</v>
      </c>
      <c r="H58" s="15"/>
      <c r="I58" s="15" t="s">
        <v>30</v>
      </c>
      <c r="J58" s="17" t="s">
        <v>25</v>
      </c>
      <c r="K58" s="18" t="s">
        <v>25</v>
      </c>
      <c r="L58" s="19">
        <v>400000</v>
      </c>
      <c r="M58" s="20">
        <v>237145</v>
      </c>
      <c r="N58" s="21">
        <f t="shared" ref="N58:N65" si="73">IFERROR(M58/L58,2)</f>
        <v>0.59286249999999996</v>
      </c>
      <c r="O58" s="21" t="str">
        <f t="shared" ref="O58:O64" si="74">IF(N58&gt;=120%, "120% equal &amp; above", IF(N58&gt;=100%,"&gt;=100%- &lt;120%",IF(N58&gt;=80%,"&gt;=80%-&lt;100%",IF(N58&gt;=50%,"&gt;=50%-&lt;80%",IF(N58&gt;=20%,"&gt;=20%-&lt;50%","&lt;20%")))))</f>
        <v>&gt;=50%-&lt;80%</v>
      </c>
      <c r="P58" s="20">
        <f t="shared" ref="P58:P65" si="75">IFERROR(M58/B$3*31,0)</f>
        <v>525106.7857142858</v>
      </c>
      <c r="Q58" s="21">
        <f t="shared" ref="Q58:Q64" si="76">IFERROR(P58/L58,2)</f>
        <v>1.3127669642857145</v>
      </c>
      <c r="R58" s="22">
        <v>100000</v>
      </c>
      <c r="S58" s="23">
        <v>35610</v>
      </c>
      <c r="T58" s="24">
        <f t="shared" ref="T58:T65" si="77">IFERROR(S58/R58,2)</f>
        <v>0.35610000000000003</v>
      </c>
      <c r="U58" s="24" t="str">
        <f t="shared" ref="U58:U65" si="78">IF(T58&gt;=120%, "120% equal &amp; above", IF(T58&gt;=100%,"&gt;=100%- &lt;120%",IF(T58&gt;=80%,"&gt;=80%-&lt;100%",IF(T58&gt;=50%,"&gt;=50%-&lt;80%",IF(T58&gt;=20%,"&gt;=20%-&lt;50%","&lt;20%")))))</f>
        <v>&gt;=20%-&lt;50%</v>
      </c>
      <c r="V58" s="23">
        <f t="shared" si="72"/>
        <v>78850.714285714275</v>
      </c>
      <c r="W58" s="24">
        <f t="shared" ref="W58:W65" si="79">IFERROR(V58/R58,2)</f>
        <v>0.78850714285714274</v>
      </c>
    </row>
    <row r="59" spans="1:23" ht="13.5" x14ac:dyDescent="0.25">
      <c r="A59" s="15" t="s">
        <v>49</v>
      </c>
      <c r="B59" s="16" t="s">
        <v>50</v>
      </c>
      <c r="C59" s="16" t="s">
        <v>259</v>
      </c>
      <c r="D59" s="16" t="s">
        <v>260</v>
      </c>
      <c r="E59" s="16" t="s">
        <v>41</v>
      </c>
      <c r="F59" s="16" t="s">
        <v>41</v>
      </c>
      <c r="G59" s="16" t="s">
        <v>53</v>
      </c>
      <c r="H59" s="15"/>
      <c r="I59" s="15" t="s">
        <v>28</v>
      </c>
      <c r="J59" s="17" t="s">
        <v>25</v>
      </c>
      <c r="K59" s="18" t="s">
        <v>25</v>
      </c>
      <c r="L59" s="19">
        <v>250000</v>
      </c>
      <c r="M59" s="20">
        <v>187350</v>
      </c>
      <c r="N59" s="21">
        <f t="shared" si="73"/>
        <v>0.74939999999999996</v>
      </c>
      <c r="O59" s="21" t="str">
        <f t="shared" si="74"/>
        <v>&gt;=50%-&lt;80%</v>
      </c>
      <c r="P59" s="20">
        <f t="shared" si="75"/>
        <v>414846.42857142858</v>
      </c>
      <c r="Q59" s="21">
        <f t="shared" si="76"/>
        <v>1.6593857142857142</v>
      </c>
      <c r="R59" s="22">
        <v>250000</v>
      </c>
      <c r="S59" s="23">
        <v>86260</v>
      </c>
      <c r="T59" s="24">
        <f t="shared" si="77"/>
        <v>0.34504000000000001</v>
      </c>
      <c r="U59" s="24" t="str">
        <f t="shared" si="78"/>
        <v>&gt;=20%-&lt;50%</v>
      </c>
      <c r="V59" s="23">
        <f t="shared" si="72"/>
        <v>191004.28571428571</v>
      </c>
      <c r="W59" s="24">
        <f t="shared" si="79"/>
        <v>0.76401714285714284</v>
      </c>
    </row>
    <row r="60" spans="1:23" ht="13.5" x14ac:dyDescent="0.25">
      <c r="A60" s="15" t="s">
        <v>62</v>
      </c>
      <c r="B60" s="16" t="s">
        <v>63</v>
      </c>
      <c r="C60" s="16" t="s">
        <v>262</v>
      </c>
      <c r="D60" s="16" t="s">
        <v>263</v>
      </c>
      <c r="E60" s="16" t="s">
        <v>66</v>
      </c>
      <c r="F60" s="16" t="s">
        <v>41</v>
      </c>
      <c r="G60" s="16" t="s">
        <v>264</v>
      </c>
      <c r="H60" s="15"/>
      <c r="I60" s="15" t="s">
        <v>28</v>
      </c>
      <c r="J60" s="17" t="s">
        <v>25</v>
      </c>
      <c r="K60" s="18" t="s">
        <v>25</v>
      </c>
      <c r="L60" s="19">
        <v>200000</v>
      </c>
      <c r="M60" s="20">
        <v>41695</v>
      </c>
      <c r="N60" s="21">
        <f t="shared" si="73"/>
        <v>0.20847499999999999</v>
      </c>
      <c r="O60" s="21" t="str">
        <f t="shared" si="74"/>
        <v>&gt;=20%-&lt;50%</v>
      </c>
      <c r="P60" s="20">
        <f t="shared" si="75"/>
        <v>92324.642857142855</v>
      </c>
      <c r="Q60" s="21">
        <f t="shared" si="76"/>
        <v>0.46162321428571429</v>
      </c>
      <c r="R60" s="22">
        <v>300000</v>
      </c>
      <c r="S60" s="23">
        <v>49840</v>
      </c>
      <c r="T60" s="24">
        <f t="shared" si="77"/>
        <v>0.16613333333333333</v>
      </c>
      <c r="U60" s="24" t="str">
        <f t="shared" si="78"/>
        <v>&lt;20%</v>
      </c>
      <c r="V60" s="23">
        <f t="shared" si="72"/>
        <v>110360</v>
      </c>
      <c r="W60" s="24">
        <f t="shared" si="79"/>
        <v>0.36786666666666668</v>
      </c>
    </row>
    <row r="61" spans="1:23" ht="13.5" x14ac:dyDescent="0.25">
      <c r="A61" s="15" t="s">
        <v>93</v>
      </c>
      <c r="B61" s="16" t="s">
        <v>94</v>
      </c>
      <c r="C61" s="16" t="s">
        <v>265</v>
      </c>
      <c r="D61" s="16" t="s">
        <v>266</v>
      </c>
      <c r="E61" s="16" t="s">
        <v>73</v>
      </c>
      <c r="F61" s="16" t="s">
        <v>41</v>
      </c>
      <c r="G61" s="16" t="s">
        <v>97</v>
      </c>
      <c r="H61" s="15"/>
      <c r="I61" s="15" t="s">
        <v>28</v>
      </c>
      <c r="J61" s="17" t="s">
        <v>25</v>
      </c>
      <c r="K61" s="18" t="s">
        <v>25</v>
      </c>
      <c r="L61" s="19">
        <v>150000</v>
      </c>
      <c r="M61" s="20">
        <v>53680</v>
      </c>
      <c r="N61" s="21">
        <f t="shared" si="73"/>
        <v>0.35786666666666667</v>
      </c>
      <c r="O61" s="21" t="str">
        <f t="shared" si="74"/>
        <v>&gt;=20%-&lt;50%</v>
      </c>
      <c r="P61" s="20">
        <f t="shared" si="75"/>
        <v>118862.85714285714</v>
      </c>
      <c r="Q61" s="21">
        <f t="shared" si="76"/>
        <v>0.79241904761904758</v>
      </c>
      <c r="R61" s="22">
        <v>350000</v>
      </c>
      <c r="S61" s="23">
        <v>150090</v>
      </c>
      <c r="T61" s="24">
        <f t="shared" si="77"/>
        <v>0.42882857142857145</v>
      </c>
      <c r="U61" s="24" t="str">
        <f t="shared" si="78"/>
        <v>&gt;=20%-&lt;50%</v>
      </c>
      <c r="V61" s="23">
        <f t="shared" si="72"/>
        <v>332342.1428571429</v>
      </c>
      <c r="W61" s="24">
        <f t="shared" si="79"/>
        <v>0.94954897959183682</v>
      </c>
    </row>
    <row r="62" spans="1:23" ht="13.5" x14ac:dyDescent="0.25">
      <c r="A62" s="15" t="s">
        <v>79</v>
      </c>
      <c r="B62" s="16" t="s">
        <v>80</v>
      </c>
      <c r="C62" s="16" t="s">
        <v>267</v>
      </c>
      <c r="D62" s="16" t="s">
        <v>268</v>
      </c>
      <c r="E62" s="16" t="s">
        <v>83</v>
      </c>
      <c r="F62" s="16" t="s">
        <v>41</v>
      </c>
      <c r="G62" s="16" t="s">
        <v>269</v>
      </c>
      <c r="H62" s="15"/>
      <c r="I62" s="15" t="s">
        <v>28</v>
      </c>
      <c r="J62" s="17" t="s">
        <v>25</v>
      </c>
      <c r="K62" s="18" t="s">
        <v>25</v>
      </c>
      <c r="L62" s="19">
        <v>271989.96000000002</v>
      </c>
      <c r="M62" s="20">
        <v>187200</v>
      </c>
      <c r="N62" s="21">
        <f t="shared" si="73"/>
        <v>0.68826069903462606</v>
      </c>
      <c r="O62" s="21" t="str">
        <f t="shared" si="74"/>
        <v>&gt;=50%-&lt;80%</v>
      </c>
      <c r="P62" s="20">
        <f t="shared" si="75"/>
        <v>414514.28571428568</v>
      </c>
      <c r="Q62" s="21">
        <f t="shared" si="76"/>
        <v>1.524005833576672</v>
      </c>
      <c r="R62" s="22">
        <v>220000</v>
      </c>
      <c r="S62" s="23">
        <v>24240</v>
      </c>
      <c r="T62" s="24">
        <f t="shared" si="77"/>
        <v>0.11018181818181819</v>
      </c>
      <c r="U62" s="24" t="str">
        <f t="shared" si="78"/>
        <v>&lt;20%</v>
      </c>
      <c r="V62" s="23">
        <f t="shared" si="72"/>
        <v>53674.28571428571</v>
      </c>
      <c r="W62" s="24">
        <f t="shared" si="79"/>
        <v>0.24397402597402595</v>
      </c>
    </row>
    <row r="63" spans="1:23" ht="13.5" x14ac:dyDescent="0.25">
      <c r="A63" s="15" t="s">
        <v>176</v>
      </c>
      <c r="B63" s="16" t="s">
        <v>177</v>
      </c>
      <c r="C63" s="16" t="s">
        <v>270</v>
      </c>
      <c r="D63" s="16" t="s">
        <v>271</v>
      </c>
      <c r="E63" s="16" t="s">
        <v>73</v>
      </c>
      <c r="F63" s="16" t="s">
        <v>41</v>
      </c>
      <c r="G63" s="16" t="s">
        <v>272</v>
      </c>
      <c r="H63" s="15"/>
      <c r="I63" s="15" t="s">
        <v>30</v>
      </c>
      <c r="J63" s="17" t="s">
        <v>25</v>
      </c>
      <c r="K63" s="18" t="s">
        <v>25</v>
      </c>
      <c r="L63" s="19">
        <v>307608.33333333331</v>
      </c>
      <c r="M63" s="20">
        <v>280670</v>
      </c>
      <c r="N63" s="21">
        <f t="shared" si="73"/>
        <v>0.91242651640343519</v>
      </c>
      <c r="O63" s="21" t="str">
        <f t="shared" si="74"/>
        <v>&gt;=80%-&lt;100%</v>
      </c>
      <c r="P63" s="20">
        <f t="shared" si="75"/>
        <v>621483.57142857136</v>
      </c>
      <c r="Q63" s="21">
        <f t="shared" si="76"/>
        <v>2.0203730006076062</v>
      </c>
      <c r="R63" s="22">
        <v>171162.45</v>
      </c>
      <c r="S63" s="23">
        <v>38820</v>
      </c>
      <c r="T63" s="24">
        <f t="shared" si="77"/>
        <v>0.22680208188186135</v>
      </c>
      <c r="U63" s="24" t="str">
        <f t="shared" si="78"/>
        <v>&gt;=20%-&lt;50%</v>
      </c>
      <c r="V63" s="23">
        <f t="shared" si="72"/>
        <v>85958.57142857142</v>
      </c>
      <c r="W63" s="24">
        <f t="shared" si="79"/>
        <v>0.50220460988126436</v>
      </c>
    </row>
    <row r="64" spans="1:23" ht="13.5" x14ac:dyDescent="0.25">
      <c r="A64" s="15" t="s">
        <v>143</v>
      </c>
      <c r="B64" s="16" t="s">
        <v>144</v>
      </c>
      <c r="C64" s="16" t="s">
        <v>276</v>
      </c>
      <c r="D64" s="16" t="s">
        <v>277</v>
      </c>
      <c r="E64" s="16" t="s">
        <v>66</v>
      </c>
      <c r="F64" s="16" t="s">
        <v>41</v>
      </c>
      <c r="G64" s="16" t="s">
        <v>278</v>
      </c>
      <c r="H64" s="15"/>
      <c r="I64" s="15" t="s">
        <v>28</v>
      </c>
      <c r="J64" s="17" t="s">
        <v>25</v>
      </c>
      <c r="K64" s="18" t="s">
        <v>25</v>
      </c>
      <c r="L64" s="19">
        <v>220000</v>
      </c>
      <c r="M64" s="20">
        <v>145650</v>
      </c>
      <c r="N64" s="21">
        <f t="shared" si="73"/>
        <v>0.66204545454545449</v>
      </c>
      <c r="O64" s="21" t="str">
        <f t="shared" si="74"/>
        <v>&gt;=50%-&lt;80%</v>
      </c>
      <c r="P64" s="20">
        <f t="shared" si="75"/>
        <v>322510.71428571432</v>
      </c>
      <c r="Q64" s="21">
        <f t="shared" si="76"/>
        <v>1.4659577922077924</v>
      </c>
      <c r="R64" s="22">
        <v>250000</v>
      </c>
      <c r="S64" s="23">
        <v>89600</v>
      </c>
      <c r="T64" s="24">
        <f t="shared" si="77"/>
        <v>0.3584</v>
      </c>
      <c r="U64" s="24" t="str">
        <f t="shared" si="78"/>
        <v>&gt;=20%-&lt;50%</v>
      </c>
      <c r="V64" s="23">
        <f t="shared" si="72"/>
        <v>198400</v>
      </c>
      <c r="W64" s="24">
        <f t="shared" si="79"/>
        <v>0.79359999999999997</v>
      </c>
    </row>
    <row r="65" spans="1:23" ht="13.5" x14ac:dyDescent="0.25">
      <c r="A65" s="15" t="s">
        <v>49</v>
      </c>
      <c r="B65" s="16" t="s">
        <v>50</v>
      </c>
      <c r="C65" s="16" t="s">
        <v>280</v>
      </c>
      <c r="D65" s="16" t="s">
        <v>281</v>
      </c>
      <c r="E65" s="16" t="s">
        <v>41</v>
      </c>
      <c r="F65" s="16" t="s">
        <v>41</v>
      </c>
      <c r="G65" s="16" t="s">
        <v>282</v>
      </c>
      <c r="H65" s="15"/>
      <c r="I65" s="15" t="s">
        <v>30</v>
      </c>
      <c r="J65" s="17" t="s">
        <v>25</v>
      </c>
      <c r="K65" s="18" t="s">
        <v>25</v>
      </c>
      <c r="L65" s="19">
        <v>200000</v>
      </c>
      <c r="M65" s="20">
        <v>91155</v>
      </c>
      <c r="N65" s="21">
        <f t="shared" si="73"/>
        <v>0.45577499999999999</v>
      </c>
      <c r="O65" s="21"/>
      <c r="P65" s="20">
        <f t="shared" si="75"/>
        <v>201843.21428571429</v>
      </c>
      <c r="Q65" s="21"/>
      <c r="R65" s="22">
        <v>267877.80000000005</v>
      </c>
      <c r="S65" s="23">
        <v>80250</v>
      </c>
      <c r="T65" s="24">
        <f t="shared" si="77"/>
        <v>0.29957689662973186</v>
      </c>
      <c r="U65" s="24" t="str">
        <f t="shared" si="78"/>
        <v>&gt;=20%-&lt;50%</v>
      </c>
      <c r="V65" s="23">
        <f t="shared" ref="V65:V73" si="80">IFERROR(S65/B$3*31,0)</f>
        <v>177696.42857142855</v>
      </c>
      <c r="W65" s="24">
        <f t="shared" si="79"/>
        <v>0.66334884253726334</v>
      </c>
    </row>
    <row r="66" spans="1:23" ht="13.5" x14ac:dyDescent="0.25">
      <c r="A66" s="15" t="s">
        <v>190</v>
      </c>
      <c r="B66" s="16" t="s">
        <v>191</v>
      </c>
      <c r="C66" s="16" t="s">
        <v>283</v>
      </c>
      <c r="D66" s="16" t="s">
        <v>225</v>
      </c>
      <c r="E66" s="16" t="s">
        <v>41</v>
      </c>
      <c r="F66" s="16" t="s">
        <v>41</v>
      </c>
      <c r="G66" s="16" t="s">
        <v>284</v>
      </c>
      <c r="H66" s="15"/>
      <c r="I66" s="15" t="s">
        <v>28</v>
      </c>
      <c r="J66" s="17" t="s">
        <v>25</v>
      </c>
      <c r="K66" s="18" t="s">
        <v>25</v>
      </c>
      <c r="L66" s="19">
        <v>145453.33333333334</v>
      </c>
      <c r="M66" s="20">
        <v>80855</v>
      </c>
      <c r="N66" s="21">
        <f t="shared" ref="N66:N74" si="81">IFERROR(M66/L66,2)</f>
        <v>0.55588275735631132</v>
      </c>
      <c r="O66" s="21" t="str">
        <f t="shared" ref="O66:O74" si="82">IF(N66&gt;=120%, "120% equal &amp; above", IF(N66&gt;=100%,"&gt;=100%- &lt;120%",IF(N66&gt;=80%,"&gt;=80%-&lt;100%",IF(N66&gt;=50%,"&gt;=50%-&lt;80%",IF(N66&gt;=20%,"&gt;=20%-&lt;50%","&lt;20%")))))</f>
        <v>&gt;=50%-&lt;80%</v>
      </c>
      <c r="P66" s="20">
        <f t="shared" ref="P66:P74" si="83">IFERROR(M66/B$3*31,0)</f>
        <v>179036.07142857145</v>
      </c>
      <c r="Q66" s="21">
        <f t="shared" ref="Q66:Q74" si="84">IFERROR(P66/L66,2)</f>
        <v>1.2308832484318322</v>
      </c>
      <c r="R66" s="22">
        <v>322310.8</v>
      </c>
      <c r="S66" s="23">
        <v>36260</v>
      </c>
      <c r="T66" s="24">
        <f t="shared" ref="T66:T74" si="85">IFERROR(S66/R66,2)</f>
        <v>0.11250010859083841</v>
      </c>
      <c r="U66" s="24" t="str">
        <f t="shared" ref="U66:U74" si="86">IF(T66&gt;=120%, "120% equal &amp; above", IF(T66&gt;=100%,"&gt;=100%- &lt;120%",IF(T66&gt;=80%,"&gt;=80%-&lt;100%",IF(T66&gt;=50%,"&gt;=50%-&lt;80%",IF(T66&gt;=20%,"&gt;=20%-&lt;50%","&lt;20%")))))</f>
        <v>&lt;20%</v>
      </c>
      <c r="V66" s="23">
        <f t="shared" si="80"/>
        <v>80290</v>
      </c>
      <c r="W66" s="24">
        <f t="shared" ref="W66:W74" si="87">IFERROR(V66/R66,2)</f>
        <v>0.24910738330828505</v>
      </c>
    </row>
    <row r="67" spans="1:23" ht="13.5" x14ac:dyDescent="0.25">
      <c r="A67" s="15" t="s">
        <v>118</v>
      </c>
      <c r="B67" s="16" t="s">
        <v>119</v>
      </c>
      <c r="C67" s="16" t="s">
        <v>285</v>
      </c>
      <c r="D67" s="16" t="s">
        <v>78</v>
      </c>
      <c r="E67" s="16" t="s">
        <v>66</v>
      </c>
      <c r="F67" s="16" t="s">
        <v>41</v>
      </c>
      <c r="G67" s="16" t="s">
        <v>286</v>
      </c>
      <c r="H67" s="15"/>
      <c r="I67" s="15" t="s">
        <v>28</v>
      </c>
      <c r="J67" s="17" t="s">
        <v>25</v>
      </c>
      <c r="K67" s="18" t="s">
        <v>25</v>
      </c>
      <c r="L67" s="19">
        <v>65000</v>
      </c>
      <c r="M67" s="20">
        <v>28140</v>
      </c>
      <c r="N67" s="21">
        <f t="shared" si="81"/>
        <v>0.43292307692307691</v>
      </c>
      <c r="O67" s="21" t="str">
        <f t="shared" si="82"/>
        <v>&gt;=20%-&lt;50%</v>
      </c>
      <c r="P67" s="20">
        <f t="shared" si="83"/>
        <v>62310</v>
      </c>
      <c r="Q67" s="21">
        <f t="shared" si="84"/>
        <v>0.95861538461538465</v>
      </c>
      <c r="R67" s="22">
        <v>400000</v>
      </c>
      <c r="S67" s="23">
        <v>246900</v>
      </c>
      <c r="T67" s="24">
        <f t="shared" si="85"/>
        <v>0.61724999999999997</v>
      </c>
      <c r="U67" s="24" t="str">
        <f t="shared" si="86"/>
        <v>&gt;=50%-&lt;80%</v>
      </c>
      <c r="V67" s="23">
        <f t="shared" si="80"/>
        <v>546707.14285714284</v>
      </c>
      <c r="W67" s="24">
        <f t="shared" si="87"/>
        <v>1.3667678571428572</v>
      </c>
    </row>
    <row r="68" spans="1:23" ht="13.5" x14ac:dyDescent="0.25">
      <c r="A68" s="15" t="s">
        <v>62</v>
      </c>
      <c r="B68" s="16" t="s">
        <v>63</v>
      </c>
      <c r="C68" s="16" t="s">
        <v>289</v>
      </c>
      <c r="D68" s="16" t="s">
        <v>290</v>
      </c>
      <c r="E68" s="16" t="s">
        <v>66</v>
      </c>
      <c r="F68" s="16" t="s">
        <v>41</v>
      </c>
      <c r="G68" s="16" t="s">
        <v>291</v>
      </c>
      <c r="H68" s="15"/>
      <c r="I68" s="15" t="s">
        <v>28</v>
      </c>
      <c r="J68" s="17" t="s">
        <v>25</v>
      </c>
      <c r="K68" s="18" t="s">
        <v>25</v>
      </c>
      <c r="L68" s="19">
        <v>200000</v>
      </c>
      <c r="M68" s="20">
        <v>97730</v>
      </c>
      <c r="N68" s="21">
        <f t="shared" si="81"/>
        <v>0.48864999999999997</v>
      </c>
      <c r="O68" s="21" t="str">
        <f t="shared" si="82"/>
        <v>&gt;=20%-&lt;50%</v>
      </c>
      <c r="P68" s="20">
        <f t="shared" si="83"/>
        <v>216402.14285714284</v>
      </c>
      <c r="Q68" s="21">
        <f t="shared" si="84"/>
        <v>1.0820107142857143</v>
      </c>
      <c r="R68" s="22">
        <v>250000</v>
      </c>
      <c r="S68" s="23">
        <v>56650</v>
      </c>
      <c r="T68" s="24">
        <f t="shared" si="85"/>
        <v>0.2266</v>
      </c>
      <c r="U68" s="24" t="str">
        <f t="shared" si="86"/>
        <v>&gt;=20%-&lt;50%</v>
      </c>
      <c r="V68" s="23">
        <f t="shared" si="80"/>
        <v>125439.28571428572</v>
      </c>
      <c r="W68" s="24">
        <f t="shared" si="87"/>
        <v>0.5017571428571429</v>
      </c>
    </row>
    <row r="69" spans="1:23" ht="13.5" x14ac:dyDescent="0.25">
      <c r="A69" s="15" t="s">
        <v>62</v>
      </c>
      <c r="B69" s="16" t="s">
        <v>63</v>
      </c>
      <c r="C69" s="16" t="s">
        <v>292</v>
      </c>
      <c r="D69" s="16" t="s">
        <v>293</v>
      </c>
      <c r="E69" s="16" t="s">
        <v>66</v>
      </c>
      <c r="F69" s="16" t="s">
        <v>41</v>
      </c>
      <c r="G69" s="16" t="s">
        <v>67</v>
      </c>
      <c r="H69" s="15"/>
      <c r="I69" s="15" t="s">
        <v>28</v>
      </c>
      <c r="J69" s="17" t="s">
        <v>25</v>
      </c>
      <c r="K69" s="18" t="s">
        <v>25</v>
      </c>
      <c r="L69" s="19">
        <v>150000</v>
      </c>
      <c r="M69" s="20">
        <v>90170</v>
      </c>
      <c r="N69" s="21">
        <f t="shared" si="81"/>
        <v>0.6011333333333333</v>
      </c>
      <c r="O69" s="21" t="str">
        <f t="shared" si="82"/>
        <v>&gt;=50%-&lt;80%</v>
      </c>
      <c r="P69" s="20">
        <f t="shared" si="83"/>
        <v>199662.14285714284</v>
      </c>
      <c r="Q69" s="21">
        <f t="shared" si="84"/>
        <v>1.3310809523809524</v>
      </c>
      <c r="R69" s="22">
        <v>300000</v>
      </c>
      <c r="S69" s="23">
        <v>108920</v>
      </c>
      <c r="T69" s="24">
        <f t="shared" si="85"/>
        <v>0.36306666666666665</v>
      </c>
      <c r="U69" s="24" t="str">
        <f t="shared" si="86"/>
        <v>&gt;=20%-&lt;50%</v>
      </c>
      <c r="V69" s="23">
        <f t="shared" si="80"/>
        <v>241180</v>
      </c>
      <c r="W69" s="24">
        <f t="shared" si="87"/>
        <v>0.80393333333333339</v>
      </c>
    </row>
    <row r="70" spans="1:23" ht="13.5" x14ac:dyDescent="0.25">
      <c r="A70" s="15" t="s">
        <v>62</v>
      </c>
      <c r="B70" s="16" t="s">
        <v>63</v>
      </c>
      <c r="C70" s="16" t="s">
        <v>294</v>
      </c>
      <c r="D70" s="16" t="s">
        <v>295</v>
      </c>
      <c r="E70" s="16" t="s">
        <v>66</v>
      </c>
      <c r="F70" s="16" t="s">
        <v>41</v>
      </c>
      <c r="G70" s="16" t="s">
        <v>67</v>
      </c>
      <c r="H70" s="15"/>
      <c r="I70" s="15" t="s">
        <v>28</v>
      </c>
      <c r="J70" s="17" t="s">
        <v>25</v>
      </c>
      <c r="K70" s="18" t="s">
        <v>25</v>
      </c>
      <c r="L70" s="19">
        <v>150000</v>
      </c>
      <c r="M70" s="20">
        <v>78185</v>
      </c>
      <c r="N70" s="21">
        <f t="shared" si="81"/>
        <v>0.52123333333333333</v>
      </c>
      <c r="O70" s="21" t="str">
        <f t="shared" si="82"/>
        <v>&gt;=50%-&lt;80%</v>
      </c>
      <c r="P70" s="20">
        <f t="shared" si="83"/>
        <v>173123.92857142855</v>
      </c>
      <c r="Q70" s="21">
        <f t="shared" si="84"/>
        <v>1.1541595238095237</v>
      </c>
      <c r="R70" s="22">
        <v>300000</v>
      </c>
      <c r="S70" s="23">
        <v>74630</v>
      </c>
      <c r="T70" s="24">
        <f t="shared" si="85"/>
        <v>0.24876666666666666</v>
      </c>
      <c r="U70" s="24" t="str">
        <f t="shared" si="86"/>
        <v>&gt;=20%-&lt;50%</v>
      </c>
      <c r="V70" s="23">
        <f t="shared" si="80"/>
        <v>165252.14285714284</v>
      </c>
      <c r="W70" s="24">
        <f t="shared" si="87"/>
        <v>0.55084047619047616</v>
      </c>
    </row>
    <row r="71" spans="1:23" ht="13.5" x14ac:dyDescent="0.25">
      <c r="A71" s="15" t="s">
        <v>176</v>
      </c>
      <c r="B71" s="16" t="s">
        <v>177</v>
      </c>
      <c r="C71" s="16" t="s">
        <v>296</v>
      </c>
      <c r="D71" s="16" t="s">
        <v>297</v>
      </c>
      <c r="E71" s="16" t="s">
        <v>73</v>
      </c>
      <c r="F71" s="16" t="s">
        <v>41</v>
      </c>
      <c r="G71" s="16" t="s">
        <v>272</v>
      </c>
      <c r="H71" s="15"/>
      <c r="I71" s="15" t="s">
        <v>28</v>
      </c>
      <c r="J71" s="17" t="s">
        <v>25</v>
      </c>
      <c r="K71" s="18" t="s">
        <v>25</v>
      </c>
      <c r="L71" s="19">
        <v>200000</v>
      </c>
      <c r="M71" s="20">
        <v>106040</v>
      </c>
      <c r="N71" s="21">
        <f t="shared" si="81"/>
        <v>0.5302</v>
      </c>
      <c r="O71" s="21" t="str">
        <f t="shared" si="82"/>
        <v>&gt;=50%-&lt;80%</v>
      </c>
      <c r="P71" s="20">
        <f t="shared" si="83"/>
        <v>234802.85714285716</v>
      </c>
      <c r="Q71" s="21">
        <f t="shared" si="84"/>
        <v>1.1740142857142859</v>
      </c>
      <c r="R71" s="22">
        <v>250000</v>
      </c>
      <c r="S71" s="23">
        <v>85080</v>
      </c>
      <c r="T71" s="24">
        <f t="shared" si="85"/>
        <v>0.34032000000000001</v>
      </c>
      <c r="U71" s="24" t="str">
        <f t="shared" si="86"/>
        <v>&gt;=20%-&lt;50%</v>
      </c>
      <c r="V71" s="23">
        <f t="shared" si="80"/>
        <v>188391.42857142855</v>
      </c>
      <c r="W71" s="24">
        <f t="shared" si="87"/>
        <v>0.75356571428571417</v>
      </c>
    </row>
    <row r="72" spans="1:23" ht="13.5" x14ac:dyDescent="0.25">
      <c r="A72" s="15" t="s">
        <v>176</v>
      </c>
      <c r="B72" s="16" t="s">
        <v>177</v>
      </c>
      <c r="C72" s="16" t="s">
        <v>298</v>
      </c>
      <c r="D72" s="16" t="s">
        <v>299</v>
      </c>
      <c r="E72" s="16" t="s">
        <v>73</v>
      </c>
      <c r="F72" s="16" t="s">
        <v>41</v>
      </c>
      <c r="G72" s="16" t="s">
        <v>300</v>
      </c>
      <c r="H72" s="15"/>
      <c r="I72" s="15" t="s">
        <v>30</v>
      </c>
      <c r="J72" s="17" t="s">
        <v>25</v>
      </c>
      <c r="K72" s="18" t="s">
        <v>25</v>
      </c>
      <c r="L72" s="19">
        <v>200000</v>
      </c>
      <c r="M72" s="20">
        <v>79850</v>
      </c>
      <c r="N72" s="21">
        <f t="shared" si="81"/>
        <v>0.39924999999999999</v>
      </c>
      <c r="O72" s="21" t="str">
        <f t="shared" si="82"/>
        <v>&gt;=20%-&lt;50%</v>
      </c>
      <c r="P72" s="20">
        <f t="shared" si="83"/>
        <v>176810.71428571429</v>
      </c>
      <c r="Q72" s="21">
        <f t="shared" si="84"/>
        <v>0.88405357142857144</v>
      </c>
      <c r="R72" s="22">
        <v>250000</v>
      </c>
      <c r="S72" s="23">
        <v>135910</v>
      </c>
      <c r="T72" s="24">
        <f t="shared" si="85"/>
        <v>0.54364000000000001</v>
      </c>
      <c r="U72" s="24" t="str">
        <f t="shared" si="86"/>
        <v>&gt;=50%-&lt;80%</v>
      </c>
      <c r="V72" s="23">
        <f t="shared" si="80"/>
        <v>300943.57142857142</v>
      </c>
      <c r="W72" s="24">
        <f t="shared" si="87"/>
        <v>1.2037742857142857</v>
      </c>
    </row>
    <row r="73" spans="1:23" ht="13.5" x14ac:dyDescent="0.25">
      <c r="A73" s="15" t="s">
        <v>126</v>
      </c>
      <c r="B73" s="16" t="s">
        <v>127</v>
      </c>
      <c r="C73" s="16" t="s">
        <v>302</v>
      </c>
      <c r="D73" s="16" t="s">
        <v>303</v>
      </c>
      <c r="E73" s="16" t="s">
        <v>40</v>
      </c>
      <c r="F73" s="16" t="s">
        <v>41</v>
      </c>
      <c r="G73" s="16" t="s">
        <v>304</v>
      </c>
      <c r="H73" s="15"/>
      <c r="I73" s="15" t="s">
        <v>30</v>
      </c>
      <c r="J73" s="17" t="s">
        <v>25</v>
      </c>
      <c r="K73" s="18" t="s">
        <v>25</v>
      </c>
      <c r="L73" s="19">
        <v>190645.12</v>
      </c>
      <c r="M73" s="20">
        <v>121010</v>
      </c>
      <c r="N73" s="21">
        <f t="shared" si="81"/>
        <v>0.63473956217709637</v>
      </c>
      <c r="O73" s="21" t="str">
        <f t="shared" si="82"/>
        <v>&gt;=50%-&lt;80%</v>
      </c>
      <c r="P73" s="20">
        <f t="shared" si="83"/>
        <v>267950.71428571432</v>
      </c>
      <c r="Q73" s="21">
        <f t="shared" si="84"/>
        <v>1.4054947448207136</v>
      </c>
      <c r="R73" s="22">
        <v>254487.55</v>
      </c>
      <c r="S73" s="23">
        <v>83760</v>
      </c>
      <c r="T73" s="24">
        <f t="shared" si="85"/>
        <v>0.32913201451308721</v>
      </c>
      <c r="U73" s="24" t="str">
        <f t="shared" si="86"/>
        <v>&gt;=20%-&lt;50%</v>
      </c>
      <c r="V73" s="23">
        <f t="shared" si="80"/>
        <v>185468.57142857145</v>
      </c>
      <c r="W73" s="24">
        <f t="shared" si="87"/>
        <v>0.72879231785040743</v>
      </c>
    </row>
    <row r="74" spans="1:23" ht="13.5" x14ac:dyDescent="0.25">
      <c r="A74" s="15" t="s">
        <v>126</v>
      </c>
      <c r="B74" s="16" t="s">
        <v>127</v>
      </c>
      <c r="C74" s="16" t="s">
        <v>306</v>
      </c>
      <c r="D74" s="16" t="s">
        <v>307</v>
      </c>
      <c r="E74" s="16" t="s">
        <v>40</v>
      </c>
      <c r="F74" s="16" t="s">
        <v>41</v>
      </c>
      <c r="G74" s="16" t="s">
        <v>304</v>
      </c>
      <c r="H74" s="15"/>
      <c r="I74" s="15" t="s">
        <v>28</v>
      </c>
      <c r="J74" s="17" t="s">
        <v>25</v>
      </c>
      <c r="K74" s="18" t="s">
        <v>25</v>
      </c>
      <c r="L74" s="19">
        <v>181538.28</v>
      </c>
      <c r="M74" s="20">
        <v>140660</v>
      </c>
      <c r="N74" s="21">
        <f t="shared" si="81"/>
        <v>0.77482280872111386</v>
      </c>
      <c r="O74" s="21" t="str">
        <f t="shared" si="82"/>
        <v>&gt;=50%-&lt;80%</v>
      </c>
      <c r="P74" s="20">
        <f t="shared" si="83"/>
        <v>311461.42857142858</v>
      </c>
      <c r="Q74" s="21">
        <f t="shared" si="84"/>
        <v>1.7156790764538949</v>
      </c>
      <c r="R74" s="22">
        <v>256992.4</v>
      </c>
      <c r="S74" s="23">
        <v>53880</v>
      </c>
      <c r="T74" s="24">
        <f t="shared" si="85"/>
        <v>0.20965600539159912</v>
      </c>
      <c r="U74" s="24" t="str">
        <f t="shared" si="86"/>
        <v>&gt;=20%-&lt;50%</v>
      </c>
      <c r="V74" s="23">
        <f t="shared" ref="V74:V81" si="88">IFERROR(S74/B$3*31,0)</f>
        <v>119305.71428571428</v>
      </c>
      <c r="W74" s="24">
        <f t="shared" si="87"/>
        <v>0.46423829765282659</v>
      </c>
    </row>
    <row r="75" spans="1:23" ht="13.5" x14ac:dyDescent="0.25">
      <c r="A75" s="15" t="s">
        <v>79</v>
      </c>
      <c r="B75" s="16" t="s">
        <v>80</v>
      </c>
      <c r="C75" s="16" t="s">
        <v>308</v>
      </c>
      <c r="D75" s="16" t="s">
        <v>309</v>
      </c>
      <c r="E75" s="16" t="s">
        <v>83</v>
      </c>
      <c r="F75" s="16" t="s">
        <v>41</v>
      </c>
      <c r="G75" s="16" t="s">
        <v>269</v>
      </c>
      <c r="H75" s="15"/>
      <c r="I75" s="15" t="s">
        <v>28</v>
      </c>
      <c r="J75" s="17" t="s">
        <v>25</v>
      </c>
      <c r="K75" s="18" t="s">
        <v>25</v>
      </c>
      <c r="L75" s="19">
        <v>186621.6</v>
      </c>
      <c r="M75" s="20">
        <v>247100</v>
      </c>
      <c r="N75" s="21">
        <f t="shared" ref="N75:N82" si="89">IFERROR(M75/L75,2)</f>
        <v>1.3240696682484772</v>
      </c>
      <c r="O75" s="21" t="str">
        <f t="shared" ref="O75:O82" si="90">IF(N75&gt;=120%, "120% equal &amp; above", IF(N75&gt;=100%,"&gt;=100%- &lt;120%",IF(N75&gt;=80%,"&gt;=80%-&lt;100%",IF(N75&gt;=50%,"&gt;=50%-&lt;80%",IF(N75&gt;=20%,"&gt;=20%-&lt;50%","&lt;20%")))))</f>
        <v>120% equal &amp; above</v>
      </c>
      <c r="P75" s="20">
        <f t="shared" ref="P75:P82" si="91">IFERROR(M75/B$3*31,0)</f>
        <v>547150</v>
      </c>
      <c r="Q75" s="21">
        <f t="shared" ref="Q75:Q82" si="92">IFERROR(P75/L75,2)</f>
        <v>2.931868551121628</v>
      </c>
      <c r="R75" s="22">
        <v>250000</v>
      </c>
      <c r="S75" s="23">
        <v>33300</v>
      </c>
      <c r="T75" s="24">
        <f t="shared" ref="T75:T82" si="93">IFERROR(S75/R75,2)</f>
        <v>0.13320000000000001</v>
      </c>
      <c r="U75" s="24" t="str">
        <f t="shared" ref="U75:U82" si="94">IF(T75&gt;=120%, "120% equal &amp; above", IF(T75&gt;=100%,"&gt;=100%- &lt;120%",IF(T75&gt;=80%,"&gt;=80%-&lt;100%",IF(T75&gt;=50%,"&gt;=50%-&lt;80%",IF(T75&gt;=20%,"&gt;=20%-&lt;50%","&lt;20%")))))</f>
        <v>&lt;20%</v>
      </c>
      <c r="V75" s="23">
        <f t="shared" si="88"/>
        <v>73735.714285714275</v>
      </c>
      <c r="W75" s="24">
        <f t="shared" ref="W75:W82" si="95">IFERROR(V75/R75,2)</f>
        <v>0.29494285714285712</v>
      </c>
    </row>
    <row r="76" spans="1:23" ht="13.5" x14ac:dyDescent="0.25">
      <c r="A76" s="15" t="s">
        <v>184</v>
      </c>
      <c r="B76" s="16" t="s">
        <v>185</v>
      </c>
      <c r="C76" s="16" t="s">
        <v>310</v>
      </c>
      <c r="D76" s="16" t="s">
        <v>311</v>
      </c>
      <c r="E76" s="16" t="s">
        <v>113</v>
      </c>
      <c r="F76" s="16" t="s">
        <v>41</v>
      </c>
      <c r="G76" s="16" t="s">
        <v>312</v>
      </c>
      <c r="H76" s="15"/>
      <c r="I76" s="15" t="s">
        <v>30</v>
      </c>
      <c r="J76" s="17" t="s">
        <v>25</v>
      </c>
      <c r="K76" s="18" t="s">
        <v>25</v>
      </c>
      <c r="L76" s="19">
        <v>211931.94</v>
      </c>
      <c r="M76" s="20">
        <v>76250</v>
      </c>
      <c r="N76" s="21">
        <f t="shared" si="89"/>
        <v>0.35978531598398994</v>
      </c>
      <c r="O76" s="21" t="str">
        <f t="shared" si="90"/>
        <v>&gt;=20%-&lt;50%</v>
      </c>
      <c r="P76" s="20">
        <f t="shared" si="91"/>
        <v>168839.28571428571</v>
      </c>
      <c r="Q76" s="21">
        <f t="shared" si="92"/>
        <v>0.7966674853931206</v>
      </c>
      <c r="R76" s="22">
        <v>221640.30000000002</v>
      </c>
      <c r="S76" s="23">
        <v>7350</v>
      </c>
      <c r="T76" s="24">
        <f t="shared" si="93"/>
        <v>3.3161839250352931E-2</v>
      </c>
      <c r="U76" s="24" t="str">
        <f t="shared" si="94"/>
        <v>&lt;20%</v>
      </c>
      <c r="V76" s="23">
        <f t="shared" si="88"/>
        <v>16275</v>
      </c>
      <c r="W76" s="24">
        <f t="shared" si="95"/>
        <v>7.3429786911495779E-2</v>
      </c>
    </row>
    <row r="77" spans="1:23" ht="13.5" x14ac:dyDescent="0.25">
      <c r="A77" s="15" t="s">
        <v>49</v>
      </c>
      <c r="B77" s="16" t="s">
        <v>50</v>
      </c>
      <c r="C77" s="16" t="s">
        <v>313</v>
      </c>
      <c r="D77" s="16" t="s">
        <v>314</v>
      </c>
      <c r="E77" s="16" t="s">
        <v>41</v>
      </c>
      <c r="F77" s="16" t="s">
        <v>41</v>
      </c>
      <c r="G77" s="16" t="s">
        <v>315</v>
      </c>
      <c r="H77" s="15"/>
      <c r="I77" s="15" t="s">
        <v>28</v>
      </c>
      <c r="J77" s="17" t="s">
        <v>25</v>
      </c>
      <c r="K77" s="18" t="s">
        <v>25</v>
      </c>
      <c r="L77" s="19">
        <v>180000</v>
      </c>
      <c r="M77" s="20">
        <v>128775</v>
      </c>
      <c r="N77" s="21">
        <f t="shared" si="89"/>
        <v>0.7154166666666667</v>
      </c>
      <c r="O77" s="21"/>
      <c r="P77" s="20">
        <f t="shared" si="91"/>
        <v>285144.6428571429</v>
      </c>
      <c r="Q77" s="21"/>
      <c r="R77" s="22">
        <v>250000</v>
      </c>
      <c r="S77" s="23">
        <v>102720</v>
      </c>
      <c r="T77" s="24">
        <f t="shared" si="93"/>
        <v>0.41088000000000002</v>
      </c>
      <c r="U77" s="24" t="str">
        <f t="shared" si="94"/>
        <v>&gt;=20%-&lt;50%</v>
      </c>
      <c r="V77" s="23">
        <f t="shared" si="88"/>
        <v>227451.42857142855</v>
      </c>
      <c r="W77" s="24">
        <f t="shared" si="95"/>
        <v>0.90980571428571422</v>
      </c>
    </row>
    <row r="78" spans="1:23" ht="13.5" x14ac:dyDescent="0.25">
      <c r="A78" s="15" t="s">
        <v>62</v>
      </c>
      <c r="B78" s="16" t="s">
        <v>63</v>
      </c>
      <c r="C78" s="16" t="s">
        <v>316</v>
      </c>
      <c r="D78" s="16" t="s">
        <v>317</v>
      </c>
      <c r="E78" s="16" t="s">
        <v>66</v>
      </c>
      <c r="F78" s="16" t="s">
        <v>41</v>
      </c>
      <c r="G78" s="16" t="s">
        <v>318</v>
      </c>
      <c r="H78" s="15"/>
      <c r="I78" s="15" t="s">
        <v>28</v>
      </c>
      <c r="J78" s="17" t="s">
        <v>25</v>
      </c>
      <c r="K78" s="18" t="s">
        <v>25</v>
      </c>
      <c r="L78" s="19">
        <v>180000</v>
      </c>
      <c r="M78" s="20">
        <v>110040</v>
      </c>
      <c r="N78" s="21">
        <f t="shared" si="89"/>
        <v>0.61133333333333328</v>
      </c>
      <c r="O78" s="21"/>
      <c r="P78" s="20">
        <f t="shared" si="91"/>
        <v>243660</v>
      </c>
      <c r="Q78" s="21"/>
      <c r="R78" s="22">
        <v>250000</v>
      </c>
      <c r="S78" s="23">
        <v>36670</v>
      </c>
      <c r="T78" s="24">
        <f t="shared" si="93"/>
        <v>0.14668</v>
      </c>
      <c r="U78" s="24" t="str">
        <f t="shared" si="94"/>
        <v>&lt;20%</v>
      </c>
      <c r="V78" s="23">
        <f t="shared" si="88"/>
        <v>81197.857142857145</v>
      </c>
      <c r="W78" s="24">
        <f t="shared" si="95"/>
        <v>0.32479142857142856</v>
      </c>
    </row>
    <row r="79" spans="1:23" ht="13.5" x14ac:dyDescent="0.25">
      <c r="A79" s="15" t="s">
        <v>184</v>
      </c>
      <c r="B79" s="16" t="s">
        <v>185</v>
      </c>
      <c r="C79" s="16" t="s">
        <v>320</v>
      </c>
      <c r="D79" s="16" t="s">
        <v>321</v>
      </c>
      <c r="E79" s="16" t="s">
        <v>113</v>
      </c>
      <c r="F79" s="16" t="s">
        <v>41</v>
      </c>
      <c r="G79" s="16" t="s">
        <v>322</v>
      </c>
      <c r="H79" s="15"/>
      <c r="I79" s="15" t="s">
        <v>30</v>
      </c>
      <c r="J79" s="17" t="s">
        <v>25</v>
      </c>
      <c r="K79" s="18" t="s">
        <v>25</v>
      </c>
      <c r="L79" s="19">
        <v>214028.76</v>
      </c>
      <c r="M79" s="20">
        <v>106990</v>
      </c>
      <c r="N79" s="21">
        <f t="shared" si="89"/>
        <v>0.4998860900749974</v>
      </c>
      <c r="O79" s="21" t="str">
        <f t="shared" si="90"/>
        <v>&gt;=20%-&lt;50%</v>
      </c>
      <c r="P79" s="20">
        <f t="shared" si="91"/>
        <v>236906.42857142855</v>
      </c>
      <c r="Q79" s="21">
        <f t="shared" si="92"/>
        <v>1.1068906280232085</v>
      </c>
      <c r="R79" s="22">
        <v>213302.15</v>
      </c>
      <c r="S79" s="23">
        <v>24400</v>
      </c>
      <c r="T79" s="24">
        <f t="shared" si="93"/>
        <v>0.11439172085232147</v>
      </c>
      <c r="U79" s="24" t="str">
        <f t="shared" si="94"/>
        <v>&lt;20%</v>
      </c>
      <c r="V79" s="23">
        <f t="shared" si="88"/>
        <v>54028.571428571428</v>
      </c>
      <c r="W79" s="24">
        <f t="shared" si="95"/>
        <v>0.25329595331585464</v>
      </c>
    </row>
    <row r="80" spans="1:23" ht="13.5" x14ac:dyDescent="0.25">
      <c r="A80" s="15" t="s">
        <v>109</v>
      </c>
      <c r="B80" s="16" t="s">
        <v>110</v>
      </c>
      <c r="C80" s="16" t="s">
        <v>324</v>
      </c>
      <c r="D80" s="16" t="s">
        <v>325</v>
      </c>
      <c r="E80" s="16" t="s">
        <v>113</v>
      </c>
      <c r="F80" s="16" t="s">
        <v>41</v>
      </c>
      <c r="G80" s="16" t="s">
        <v>114</v>
      </c>
      <c r="H80" s="15"/>
      <c r="I80" s="15" t="s">
        <v>28</v>
      </c>
      <c r="J80" s="17" t="s">
        <v>25</v>
      </c>
      <c r="K80" s="18" t="s">
        <v>25</v>
      </c>
      <c r="L80" s="19">
        <v>296815.2</v>
      </c>
      <c r="M80" s="20">
        <v>100655</v>
      </c>
      <c r="N80" s="21">
        <f t="shared" si="89"/>
        <v>0.33911672987097696</v>
      </c>
      <c r="O80" s="21" t="str">
        <f t="shared" si="90"/>
        <v>&gt;=20%-&lt;50%</v>
      </c>
      <c r="P80" s="20">
        <f t="shared" si="91"/>
        <v>222878.92857142855</v>
      </c>
      <c r="Q80" s="21">
        <f t="shared" si="92"/>
        <v>0.75090133042859175</v>
      </c>
      <c r="R80" s="22">
        <v>125000</v>
      </c>
      <c r="S80" s="23">
        <v>67590</v>
      </c>
      <c r="T80" s="24">
        <f t="shared" si="93"/>
        <v>0.54071999999999998</v>
      </c>
      <c r="U80" s="24" t="str">
        <f t="shared" si="94"/>
        <v>&gt;=50%-&lt;80%</v>
      </c>
      <c r="V80" s="23">
        <f t="shared" si="88"/>
        <v>149663.57142857145</v>
      </c>
      <c r="W80" s="24">
        <f t="shared" si="95"/>
        <v>1.1973085714285716</v>
      </c>
    </row>
    <row r="81" spans="1:23" ht="13.5" x14ac:dyDescent="0.25">
      <c r="A81" s="15" t="s">
        <v>36</v>
      </c>
      <c r="B81" s="16" t="s">
        <v>37</v>
      </c>
      <c r="C81" s="16" t="s">
        <v>328</v>
      </c>
      <c r="D81" s="16" t="s">
        <v>329</v>
      </c>
      <c r="E81" s="16" t="s">
        <v>40</v>
      </c>
      <c r="F81" s="16" t="s">
        <v>41</v>
      </c>
      <c r="G81" s="16" t="s">
        <v>330</v>
      </c>
      <c r="H81" s="15"/>
      <c r="I81" s="15" t="s">
        <v>28</v>
      </c>
      <c r="J81" s="17" t="s">
        <v>25</v>
      </c>
      <c r="K81" s="18" t="s">
        <v>25</v>
      </c>
      <c r="L81" s="19">
        <v>168319.14</v>
      </c>
      <c r="M81" s="20">
        <v>49515</v>
      </c>
      <c r="N81" s="21">
        <f t="shared" si="89"/>
        <v>0.29417331861367635</v>
      </c>
      <c r="O81" s="21" t="str">
        <f t="shared" si="90"/>
        <v>&gt;=20%-&lt;50%</v>
      </c>
      <c r="P81" s="20">
        <f t="shared" si="91"/>
        <v>109640.35714285714</v>
      </c>
      <c r="Q81" s="21">
        <f t="shared" si="92"/>
        <v>0.65138377693028338</v>
      </c>
      <c r="R81" s="22">
        <v>248245.19999999998</v>
      </c>
      <c r="S81" s="23">
        <v>35390</v>
      </c>
      <c r="T81" s="24">
        <f t="shared" si="93"/>
        <v>0.14256066179728752</v>
      </c>
      <c r="U81" s="24" t="str">
        <f t="shared" si="94"/>
        <v>&lt;20%</v>
      </c>
      <c r="V81" s="23">
        <f t="shared" si="88"/>
        <v>78363.57142857142</v>
      </c>
      <c r="W81" s="24">
        <f t="shared" si="95"/>
        <v>0.31567003683685091</v>
      </c>
    </row>
    <row r="82" spans="1:23" ht="13.5" x14ac:dyDescent="0.25">
      <c r="A82" s="15" t="s">
        <v>132</v>
      </c>
      <c r="B82" s="16" t="s">
        <v>133</v>
      </c>
      <c r="C82" s="16" t="s">
        <v>331</v>
      </c>
      <c r="D82" s="16" t="s">
        <v>332</v>
      </c>
      <c r="E82" s="16" t="s">
        <v>73</v>
      </c>
      <c r="F82" s="16" t="s">
        <v>41</v>
      </c>
      <c r="G82" s="16" t="s">
        <v>153</v>
      </c>
      <c r="H82" s="15"/>
      <c r="I82" s="15" t="s">
        <v>30</v>
      </c>
      <c r="J82" s="17" t="s">
        <v>25</v>
      </c>
      <c r="K82" s="18" t="s">
        <v>25</v>
      </c>
      <c r="L82" s="19">
        <v>220000</v>
      </c>
      <c r="M82" s="20">
        <v>75910</v>
      </c>
      <c r="N82" s="21">
        <f t="shared" si="89"/>
        <v>0.34504545454545454</v>
      </c>
      <c r="O82" s="21" t="str">
        <f t="shared" si="90"/>
        <v>&gt;=20%-&lt;50%</v>
      </c>
      <c r="P82" s="20">
        <f t="shared" si="91"/>
        <v>168086.42857142855</v>
      </c>
      <c r="Q82" s="21">
        <f t="shared" si="92"/>
        <v>0.76402922077922064</v>
      </c>
      <c r="R82" s="22">
        <v>195573.15000000002</v>
      </c>
      <c r="S82" s="23">
        <v>6570</v>
      </c>
      <c r="T82" s="24">
        <f t="shared" si="93"/>
        <v>3.3593568442293838E-2</v>
      </c>
      <c r="U82" s="24" t="str">
        <f t="shared" si="94"/>
        <v>&lt;20%</v>
      </c>
      <c r="V82" s="23">
        <f t="shared" ref="V82:V97" si="96">IFERROR(S82/B$3*31,0)</f>
        <v>14547.857142857143</v>
      </c>
      <c r="W82" s="24">
        <f t="shared" si="95"/>
        <v>7.4385758693650647E-2</v>
      </c>
    </row>
    <row r="83" spans="1:23" ht="13.5" x14ac:dyDescent="0.25">
      <c r="A83" s="15" t="s">
        <v>184</v>
      </c>
      <c r="B83" s="16" t="s">
        <v>185</v>
      </c>
      <c r="C83" s="16" t="s">
        <v>333</v>
      </c>
      <c r="D83" s="16" t="s">
        <v>334</v>
      </c>
      <c r="E83" s="16" t="s">
        <v>113</v>
      </c>
      <c r="F83" s="16" t="s">
        <v>41</v>
      </c>
      <c r="G83" s="16" t="s">
        <v>322</v>
      </c>
      <c r="H83" s="15"/>
      <c r="I83" s="15" t="s">
        <v>30</v>
      </c>
      <c r="J83" s="17" t="s">
        <v>25</v>
      </c>
      <c r="K83" s="18" t="s">
        <v>25</v>
      </c>
      <c r="L83" s="19">
        <v>230638.32</v>
      </c>
      <c r="M83" s="20">
        <v>148770</v>
      </c>
      <c r="N83" s="21">
        <f t="shared" ref="N83:N97" si="97">IFERROR(M83/L83,2)</f>
        <v>0.6450359159744139</v>
      </c>
      <c r="O83" s="21" t="str">
        <f t="shared" ref="O83:O97" si="98">IF(N83&gt;=120%, "120% equal &amp; above", IF(N83&gt;=100%,"&gt;=100%- &lt;120%",IF(N83&gt;=80%,"&gt;=80%-&lt;100%",IF(N83&gt;=50%,"&gt;=50%-&lt;80%",IF(N83&gt;=20%,"&gt;=20%-&lt;50%","&lt;20%")))))</f>
        <v>&gt;=50%-&lt;80%</v>
      </c>
      <c r="P83" s="20">
        <f t="shared" ref="P83:P97" si="99">IFERROR(M83/B$3*31,0)</f>
        <v>329419.28571428568</v>
      </c>
      <c r="Q83" s="21">
        <f t="shared" ref="Q83:Q97" si="100">IFERROR(P83/L83,2)</f>
        <v>1.428293813943345</v>
      </c>
      <c r="R83" s="22">
        <v>184808.25</v>
      </c>
      <c r="S83" s="23">
        <v>137990</v>
      </c>
      <c r="T83" s="24">
        <f t="shared" ref="T83:T97" si="101">IFERROR(S83/R83,2)</f>
        <v>0.746665800904451</v>
      </c>
      <c r="U83" s="24" t="str">
        <f t="shared" ref="U83:U97" si="102">IF(T83&gt;=120%, "120% equal &amp; above", IF(T83&gt;=100%,"&gt;=100%- &lt;120%",IF(T83&gt;=80%,"&gt;=80%-&lt;100%",IF(T83&gt;=50%,"&gt;=50%-&lt;80%",IF(T83&gt;=20%,"&gt;=20%-&lt;50%","&lt;20%")))))</f>
        <v>&gt;=50%-&lt;80%</v>
      </c>
      <c r="V83" s="23">
        <f t="shared" si="96"/>
        <v>305549.28571428568</v>
      </c>
      <c r="W83" s="24">
        <f t="shared" ref="W83:W97" si="103">IFERROR(V83/R83,2)</f>
        <v>1.6533314162884269</v>
      </c>
    </row>
    <row r="84" spans="1:23" ht="13.5" x14ac:dyDescent="0.25">
      <c r="A84" s="15" t="s">
        <v>49</v>
      </c>
      <c r="B84" s="16" t="s">
        <v>50</v>
      </c>
      <c r="C84" s="16" t="s">
        <v>337</v>
      </c>
      <c r="D84" s="16" t="s">
        <v>338</v>
      </c>
      <c r="E84" s="16" t="s">
        <v>41</v>
      </c>
      <c r="F84" s="16" t="s">
        <v>41</v>
      </c>
      <c r="G84" s="16" t="s">
        <v>53</v>
      </c>
      <c r="H84" s="15"/>
      <c r="I84" s="15" t="s">
        <v>30</v>
      </c>
      <c r="J84" s="17" t="s">
        <v>25</v>
      </c>
      <c r="K84" s="18" t="s">
        <v>25</v>
      </c>
      <c r="L84" s="19">
        <v>250000</v>
      </c>
      <c r="M84" s="20">
        <v>224325</v>
      </c>
      <c r="N84" s="21">
        <f t="shared" si="97"/>
        <v>0.89729999999999999</v>
      </c>
      <c r="O84" s="21" t="str">
        <f t="shared" si="98"/>
        <v>&gt;=80%-&lt;100%</v>
      </c>
      <c r="P84" s="20">
        <f t="shared" si="99"/>
        <v>496719.6428571429</v>
      </c>
      <c r="Q84" s="21">
        <f t="shared" si="100"/>
        <v>1.9868785714285715</v>
      </c>
      <c r="R84" s="22">
        <v>160000</v>
      </c>
      <c r="S84" s="23">
        <v>38020</v>
      </c>
      <c r="T84" s="24">
        <f t="shared" si="101"/>
        <v>0.237625</v>
      </c>
      <c r="U84" s="24" t="str">
        <f t="shared" si="102"/>
        <v>&gt;=20%-&lt;50%</v>
      </c>
      <c r="V84" s="23">
        <f t="shared" si="96"/>
        <v>84187.142857142855</v>
      </c>
      <c r="W84" s="24">
        <f t="shared" si="103"/>
        <v>0.52616964285714285</v>
      </c>
    </row>
    <row r="85" spans="1:23" ht="13.5" x14ac:dyDescent="0.25">
      <c r="A85" s="15" t="s">
        <v>85</v>
      </c>
      <c r="B85" s="16" t="s">
        <v>86</v>
      </c>
      <c r="C85" s="16" t="s">
        <v>339</v>
      </c>
      <c r="D85" s="16" t="s">
        <v>340</v>
      </c>
      <c r="E85" s="16" t="s">
        <v>40</v>
      </c>
      <c r="F85" s="16" t="s">
        <v>41</v>
      </c>
      <c r="G85" s="16" t="s">
        <v>117</v>
      </c>
      <c r="H85" s="15"/>
      <c r="I85" s="15" t="s">
        <v>28</v>
      </c>
      <c r="J85" s="17" t="s">
        <v>25</v>
      </c>
      <c r="K85" s="18" t="s">
        <v>25</v>
      </c>
      <c r="L85" s="19">
        <v>182618.68</v>
      </c>
      <c r="M85" s="20">
        <v>55330</v>
      </c>
      <c r="N85" s="21">
        <f t="shared" si="97"/>
        <v>0.30298105319784374</v>
      </c>
      <c r="O85" s="21" t="str">
        <f t="shared" si="98"/>
        <v>&gt;=20%-&lt;50%</v>
      </c>
      <c r="P85" s="20">
        <f t="shared" si="99"/>
        <v>122516.42857142858</v>
      </c>
      <c r="Q85" s="21">
        <f t="shared" si="100"/>
        <v>0.67088661779522551</v>
      </c>
      <c r="R85" s="22">
        <v>226498.4</v>
      </c>
      <c r="S85" s="23">
        <v>30260</v>
      </c>
      <c r="T85" s="24">
        <f t="shared" si="101"/>
        <v>0.13359917774253594</v>
      </c>
      <c r="U85" s="24" t="str">
        <f t="shared" si="102"/>
        <v>&lt;20%</v>
      </c>
      <c r="V85" s="23">
        <f t="shared" si="96"/>
        <v>67004.285714285725</v>
      </c>
      <c r="W85" s="24">
        <f t="shared" si="103"/>
        <v>0.29582675071561532</v>
      </c>
    </row>
    <row r="86" spans="1:23" ht="13.5" x14ac:dyDescent="0.25">
      <c r="A86" s="15" t="s">
        <v>231</v>
      </c>
      <c r="B86" s="16" t="s">
        <v>232</v>
      </c>
      <c r="C86" s="16" t="s">
        <v>341</v>
      </c>
      <c r="D86" s="16" t="s">
        <v>342</v>
      </c>
      <c r="E86" s="16" t="s">
        <v>83</v>
      </c>
      <c r="F86" s="16" t="s">
        <v>41</v>
      </c>
      <c r="G86" s="16" t="s">
        <v>239</v>
      </c>
      <c r="H86" s="15"/>
      <c r="I86" s="15" t="s">
        <v>28</v>
      </c>
      <c r="J86" s="17" t="s">
        <v>25</v>
      </c>
      <c r="K86" s="18" t="s">
        <v>25</v>
      </c>
      <c r="L86" s="19">
        <v>188612.16</v>
      </c>
      <c r="M86" s="20">
        <v>74030</v>
      </c>
      <c r="N86" s="21">
        <f t="shared" si="97"/>
        <v>0.39249855364574582</v>
      </c>
      <c r="O86" s="21" t="str">
        <f t="shared" si="98"/>
        <v>&gt;=20%-&lt;50%</v>
      </c>
      <c r="P86" s="20">
        <f t="shared" si="99"/>
        <v>163923.57142857145</v>
      </c>
      <c r="Q86" s="21">
        <f t="shared" si="100"/>
        <v>0.86910394021558024</v>
      </c>
      <c r="R86" s="22">
        <v>220000</v>
      </c>
      <c r="S86" s="23">
        <v>57580</v>
      </c>
      <c r="T86" s="24">
        <f t="shared" si="101"/>
        <v>0.26172727272727275</v>
      </c>
      <c r="U86" s="24" t="str">
        <f t="shared" si="102"/>
        <v>&gt;=20%-&lt;50%</v>
      </c>
      <c r="V86" s="23">
        <f t="shared" si="96"/>
        <v>127498.57142857143</v>
      </c>
      <c r="W86" s="24">
        <f t="shared" si="103"/>
        <v>0.57953896103896108</v>
      </c>
    </row>
    <row r="87" spans="1:23" ht="13.5" x14ac:dyDescent="0.25">
      <c r="A87" s="15" t="s">
        <v>126</v>
      </c>
      <c r="B87" s="16" t="s">
        <v>127</v>
      </c>
      <c r="C87" s="16" t="s">
        <v>343</v>
      </c>
      <c r="D87" s="16" t="s">
        <v>344</v>
      </c>
      <c r="E87" s="16" t="s">
        <v>40</v>
      </c>
      <c r="F87" s="16" t="s">
        <v>41</v>
      </c>
      <c r="G87" s="16" t="s">
        <v>130</v>
      </c>
      <c r="H87" s="15"/>
      <c r="I87" s="15" t="s">
        <v>30</v>
      </c>
      <c r="J87" s="17" t="s">
        <v>25</v>
      </c>
      <c r="K87" s="18" t="s">
        <v>25</v>
      </c>
      <c r="L87" s="19">
        <v>180881.02</v>
      </c>
      <c r="M87" s="20">
        <v>135715</v>
      </c>
      <c r="N87" s="21">
        <f t="shared" si="97"/>
        <v>0.75029983798189559</v>
      </c>
      <c r="O87" s="21" t="str">
        <f t="shared" si="98"/>
        <v>&gt;=50%-&lt;80%</v>
      </c>
      <c r="P87" s="20">
        <f t="shared" si="99"/>
        <v>300511.78571428568</v>
      </c>
      <c r="Q87" s="21">
        <f t="shared" si="100"/>
        <v>1.6613782126741972</v>
      </c>
      <c r="R87" s="22">
        <v>219921.45</v>
      </c>
      <c r="S87" s="23">
        <v>154440</v>
      </c>
      <c r="T87" s="24">
        <f t="shared" si="101"/>
        <v>0.70225073543303751</v>
      </c>
      <c r="U87" s="24" t="str">
        <f t="shared" si="102"/>
        <v>&gt;=50%-&lt;80%</v>
      </c>
      <c r="V87" s="23">
        <f t="shared" si="96"/>
        <v>341974.28571428568</v>
      </c>
      <c r="W87" s="24">
        <f t="shared" si="103"/>
        <v>1.5549837713160115</v>
      </c>
    </row>
    <row r="88" spans="1:23" ht="13.5" x14ac:dyDescent="0.25">
      <c r="A88" s="15" t="s">
        <v>62</v>
      </c>
      <c r="B88" s="16" t="s">
        <v>63</v>
      </c>
      <c r="C88" s="16" t="s">
        <v>345</v>
      </c>
      <c r="D88" s="16" t="s">
        <v>346</v>
      </c>
      <c r="E88" s="16" t="s">
        <v>66</v>
      </c>
      <c r="F88" s="16" t="s">
        <v>41</v>
      </c>
      <c r="G88" s="16" t="s">
        <v>291</v>
      </c>
      <c r="H88" s="15"/>
      <c r="I88" s="15" t="s">
        <v>30</v>
      </c>
      <c r="J88" s="17" t="s">
        <v>25</v>
      </c>
      <c r="K88" s="18" t="s">
        <v>25</v>
      </c>
      <c r="L88" s="19">
        <v>300000</v>
      </c>
      <c r="M88" s="20">
        <v>154695</v>
      </c>
      <c r="N88" s="21">
        <f t="shared" si="97"/>
        <v>0.51565000000000005</v>
      </c>
      <c r="O88" s="21" t="str">
        <f t="shared" si="98"/>
        <v>&gt;=50%-&lt;80%</v>
      </c>
      <c r="P88" s="20">
        <f t="shared" si="99"/>
        <v>342538.92857142858</v>
      </c>
      <c r="Q88" s="21">
        <f t="shared" si="100"/>
        <v>1.1417964285714286</v>
      </c>
      <c r="R88" s="22">
        <v>100000</v>
      </c>
      <c r="S88" s="23">
        <v>23870</v>
      </c>
      <c r="T88" s="24">
        <f t="shared" si="101"/>
        <v>0.2387</v>
      </c>
      <c r="U88" s="24" t="str">
        <f t="shared" si="102"/>
        <v>&gt;=20%-&lt;50%</v>
      </c>
      <c r="V88" s="23">
        <f t="shared" si="96"/>
        <v>52855</v>
      </c>
      <c r="W88" s="24">
        <f t="shared" si="103"/>
        <v>0.52854999999999996</v>
      </c>
    </row>
    <row r="89" spans="1:23" ht="13.5" x14ac:dyDescent="0.25">
      <c r="A89" s="15" t="s">
        <v>49</v>
      </c>
      <c r="B89" s="16" t="s">
        <v>50</v>
      </c>
      <c r="C89" s="16" t="s">
        <v>347</v>
      </c>
      <c r="D89" s="16" t="s">
        <v>348</v>
      </c>
      <c r="E89" s="16" t="s">
        <v>41</v>
      </c>
      <c r="F89" s="16" t="s">
        <v>41</v>
      </c>
      <c r="G89" s="16" t="s">
        <v>349</v>
      </c>
      <c r="H89" s="15"/>
      <c r="I89" s="15" t="s">
        <v>30</v>
      </c>
      <c r="J89" s="17" t="s">
        <v>25</v>
      </c>
      <c r="K89" s="18" t="s">
        <v>25</v>
      </c>
      <c r="L89" s="19">
        <v>250000</v>
      </c>
      <c r="M89" s="20">
        <v>201680</v>
      </c>
      <c r="N89" s="21">
        <f t="shared" si="97"/>
        <v>0.80671999999999999</v>
      </c>
      <c r="O89" s="21" t="str">
        <f t="shared" si="98"/>
        <v>&gt;=80%-&lt;100%</v>
      </c>
      <c r="P89" s="20">
        <f t="shared" si="99"/>
        <v>446577.1428571429</v>
      </c>
      <c r="Q89" s="21">
        <f t="shared" si="100"/>
        <v>1.7863085714285716</v>
      </c>
      <c r="R89" s="22">
        <v>150000</v>
      </c>
      <c r="S89" s="23">
        <v>20930</v>
      </c>
      <c r="T89" s="24">
        <f t="shared" si="101"/>
        <v>0.13953333333333334</v>
      </c>
      <c r="U89" s="24" t="str">
        <f t="shared" si="102"/>
        <v>&lt;20%</v>
      </c>
      <c r="V89" s="23">
        <f t="shared" si="96"/>
        <v>46345</v>
      </c>
      <c r="W89" s="24">
        <f t="shared" si="103"/>
        <v>0.30896666666666667</v>
      </c>
    </row>
    <row r="90" spans="1:23" ht="13.5" x14ac:dyDescent="0.25">
      <c r="A90" s="15" t="s">
        <v>132</v>
      </c>
      <c r="B90" s="16" t="s">
        <v>133</v>
      </c>
      <c r="C90" s="16" t="s">
        <v>350</v>
      </c>
      <c r="D90" s="16" t="s">
        <v>351</v>
      </c>
      <c r="E90" s="16" t="s">
        <v>73</v>
      </c>
      <c r="F90" s="16" t="s">
        <v>41</v>
      </c>
      <c r="G90" s="16" t="s">
        <v>352</v>
      </c>
      <c r="H90" s="15"/>
      <c r="I90" s="15" t="s">
        <v>30</v>
      </c>
      <c r="J90" s="17" t="s">
        <v>25</v>
      </c>
      <c r="K90" s="18" t="s">
        <v>25</v>
      </c>
      <c r="L90" s="19">
        <v>280000</v>
      </c>
      <c r="M90" s="20">
        <v>108250</v>
      </c>
      <c r="N90" s="21">
        <f t="shared" si="97"/>
        <v>0.38660714285714287</v>
      </c>
      <c r="O90" s="21" t="str">
        <f t="shared" si="98"/>
        <v>&gt;=20%-&lt;50%</v>
      </c>
      <c r="P90" s="20">
        <f t="shared" si="99"/>
        <v>239696.42857142855</v>
      </c>
      <c r="Q90" s="21">
        <f t="shared" si="100"/>
        <v>0.85605867346938769</v>
      </c>
      <c r="R90" s="22">
        <v>120000</v>
      </c>
      <c r="S90" s="23">
        <v>11880</v>
      </c>
      <c r="T90" s="24">
        <f t="shared" si="101"/>
        <v>9.9000000000000005E-2</v>
      </c>
      <c r="U90" s="24" t="str">
        <f t="shared" si="102"/>
        <v>&lt;20%</v>
      </c>
      <c r="V90" s="23">
        <f t="shared" si="96"/>
        <v>26305.714285714286</v>
      </c>
      <c r="W90" s="24">
        <f t="shared" si="103"/>
        <v>0.21921428571428572</v>
      </c>
    </row>
    <row r="91" spans="1:23" ht="13.5" x14ac:dyDescent="0.25">
      <c r="A91" s="15" t="s">
        <v>132</v>
      </c>
      <c r="B91" s="16" t="s">
        <v>133</v>
      </c>
      <c r="C91" s="16" t="s">
        <v>354</v>
      </c>
      <c r="D91" s="16" t="s">
        <v>355</v>
      </c>
      <c r="E91" s="16" t="s">
        <v>73</v>
      </c>
      <c r="F91" s="16" t="s">
        <v>41</v>
      </c>
      <c r="G91" s="16" t="s">
        <v>356</v>
      </c>
      <c r="H91" s="15"/>
      <c r="I91" s="15" t="s">
        <v>28</v>
      </c>
      <c r="J91" s="17" t="s">
        <v>25</v>
      </c>
      <c r="K91" s="18" t="s">
        <v>25</v>
      </c>
      <c r="L91" s="19">
        <v>200000</v>
      </c>
      <c r="M91" s="20">
        <v>95840</v>
      </c>
      <c r="N91" s="21">
        <f t="shared" si="97"/>
        <v>0.47920000000000001</v>
      </c>
      <c r="O91" s="21" t="str">
        <f t="shared" si="98"/>
        <v>&gt;=20%-&lt;50%</v>
      </c>
      <c r="P91" s="20">
        <f t="shared" si="99"/>
        <v>212217.14285714284</v>
      </c>
      <c r="Q91" s="21">
        <f t="shared" si="100"/>
        <v>1.0610857142857142</v>
      </c>
      <c r="R91" s="22">
        <v>200000</v>
      </c>
      <c r="S91" s="23">
        <v>91860</v>
      </c>
      <c r="T91" s="24">
        <f t="shared" si="101"/>
        <v>0.45929999999999999</v>
      </c>
      <c r="U91" s="24" t="str">
        <f t="shared" si="102"/>
        <v>&gt;=20%-&lt;50%</v>
      </c>
      <c r="V91" s="23">
        <f t="shared" si="96"/>
        <v>203404.28571428571</v>
      </c>
      <c r="W91" s="24">
        <f t="shared" si="103"/>
        <v>1.0170214285714285</v>
      </c>
    </row>
    <row r="92" spans="1:23" ht="13.5" x14ac:dyDescent="0.25">
      <c r="A92" s="15" t="s">
        <v>49</v>
      </c>
      <c r="B92" s="16" t="s">
        <v>50</v>
      </c>
      <c r="C92" s="16" t="s">
        <v>358</v>
      </c>
      <c r="D92" s="16" t="s">
        <v>359</v>
      </c>
      <c r="E92" s="16" t="s">
        <v>41</v>
      </c>
      <c r="F92" s="16" t="s">
        <v>41</v>
      </c>
      <c r="G92" s="16" t="s">
        <v>349</v>
      </c>
      <c r="H92" s="15"/>
      <c r="I92" s="15" t="s">
        <v>30</v>
      </c>
      <c r="J92" s="17" t="s">
        <v>25</v>
      </c>
      <c r="K92" s="18" t="s">
        <v>25</v>
      </c>
      <c r="L92" s="19">
        <v>200000</v>
      </c>
      <c r="M92" s="20">
        <v>114190</v>
      </c>
      <c r="N92" s="21">
        <f t="shared" si="97"/>
        <v>0.57094999999999996</v>
      </c>
      <c r="O92" s="21" t="str">
        <f t="shared" si="98"/>
        <v>&gt;=50%-&lt;80%</v>
      </c>
      <c r="P92" s="20">
        <f t="shared" si="99"/>
        <v>252849.28571428571</v>
      </c>
      <c r="Q92" s="21">
        <f t="shared" si="100"/>
        <v>1.2642464285714285</v>
      </c>
      <c r="R92" s="22">
        <v>200000</v>
      </c>
      <c r="S92" s="23">
        <v>181940</v>
      </c>
      <c r="T92" s="24">
        <f t="shared" si="101"/>
        <v>0.90969999999999995</v>
      </c>
      <c r="U92" s="24" t="str">
        <f t="shared" si="102"/>
        <v>&gt;=80%-&lt;100%</v>
      </c>
      <c r="V92" s="23">
        <f t="shared" si="96"/>
        <v>402867.1428571429</v>
      </c>
      <c r="W92" s="24">
        <f t="shared" si="103"/>
        <v>2.0143357142857146</v>
      </c>
    </row>
    <row r="93" spans="1:23" ht="13.5" x14ac:dyDescent="0.25">
      <c r="A93" s="15" t="s">
        <v>176</v>
      </c>
      <c r="B93" s="16" t="s">
        <v>177</v>
      </c>
      <c r="C93" s="16" t="s">
        <v>360</v>
      </c>
      <c r="D93" s="16" t="s">
        <v>361</v>
      </c>
      <c r="E93" s="16" t="s">
        <v>73</v>
      </c>
      <c r="F93" s="16" t="s">
        <v>41</v>
      </c>
      <c r="G93" s="16" t="s">
        <v>362</v>
      </c>
      <c r="H93" s="15"/>
      <c r="I93" s="15" t="s">
        <v>28</v>
      </c>
      <c r="J93" s="17" t="s">
        <v>25</v>
      </c>
      <c r="K93" s="18" t="s">
        <v>25</v>
      </c>
      <c r="L93" s="19">
        <v>200000</v>
      </c>
      <c r="M93" s="20">
        <v>86850</v>
      </c>
      <c r="N93" s="21">
        <f t="shared" si="97"/>
        <v>0.43425000000000002</v>
      </c>
      <c r="O93" s="21" t="str">
        <f t="shared" si="98"/>
        <v>&gt;=20%-&lt;50%</v>
      </c>
      <c r="P93" s="20">
        <f t="shared" si="99"/>
        <v>192310.71428571429</v>
      </c>
      <c r="Q93" s="21">
        <f t="shared" si="100"/>
        <v>0.96155357142857145</v>
      </c>
      <c r="R93" s="22">
        <v>200000</v>
      </c>
      <c r="S93" s="23">
        <v>32220</v>
      </c>
      <c r="T93" s="24">
        <f t="shared" si="101"/>
        <v>0.16109999999999999</v>
      </c>
      <c r="U93" s="24" t="str">
        <f t="shared" si="102"/>
        <v>&lt;20%</v>
      </c>
      <c r="V93" s="23">
        <f t="shared" si="96"/>
        <v>71344.285714285725</v>
      </c>
      <c r="W93" s="24">
        <f t="shared" si="103"/>
        <v>0.35672142857142863</v>
      </c>
    </row>
    <row r="94" spans="1:23" ht="13.5" x14ac:dyDescent="0.25">
      <c r="A94" s="15" t="s">
        <v>70</v>
      </c>
      <c r="B94" s="16" t="s">
        <v>71</v>
      </c>
      <c r="C94" s="16" t="s">
        <v>364</v>
      </c>
      <c r="D94" s="16" t="s">
        <v>365</v>
      </c>
      <c r="E94" s="16" t="s">
        <v>73</v>
      </c>
      <c r="F94" s="16" t="s">
        <v>41</v>
      </c>
      <c r="G94" s="16" t="s">
        <v>366</v>
      </c>
      <c r="H94" s="15"/>
      <c r="I94" s="15" t="s">
        <v>30</v>
      </c>
      <c r="J94" s="17" t="s">
        <v>25</v>
      </c>
      <c r="K94" s="18" t="s">
        <v>25</v>
      </c>
      <c r="L94" s="19">
        <v>150000</v>
      </c>
      <c r="M94" s="20">
        <v>133635</v>
      </c>
      <c r="N94" s="21">
        <f t="shared" si="97"/>
        <v>0.89090000000000003</v>
      </c>
      <c r="O94" s="21" t="str">
        <f t="shared" si="98"/>
        <v>&gt;=80%-&lt;100%</v>
      </c>
      <c r="P94" s="20">
        <f t="shared" si="99"/>
        <v>295906.07142857142</v>
      </c>
      <c r="Q94" s="21">
        <f t="shared" si="100"/>
        <v>1.9727071428571428</v>
      </c>
      <c r="R94" s="22">
        <v>250000</v>
      </c>
      <c r="S94" s="23">
        <v>121090</v>
      </c>
      <c r="T94" s="24">
        <f t="shared" si="101"/>
        <v>0.48436000000000001</v>
      </c>
      <c r="U94" s="24" t="str">
        <f t="shared" si="102"/>
        <v>&gt;=20%-&lt;50%</v>
      </c>
      <c r="V94" s="23">
        <f t="shared" si="96"/>
        <v>268127.8571428571</v>
      </c>
      <c r="W94" s="24">
        <f t="shared" si="103"/>
        <v>1.0725114285714283</v>
      </c>
    </row>
    <row r="95" spans="1:23" ht="13.5" x14ac:dyDescent="0.25">
      <c r="A95" s="15" t="s">
        <v>143</v>
      </c>
      <c r="B95" s="16" t="s">
        <v>144</v>
      </c>
      <c r="C95" s="16" t="s">
        <v>367</v>
      </c>
      <c r="D95" s="16" t="s">
        <v>368</v>
      </c>
      <c r="E95" s="16" t="s">
        <v>66</v>
      </c>
      <c r="F95" s="16" t="s">
        <v>41</v>
      </c>
      <c r="G95" s="16" t="s">
        <v>278</v>
      </c>
      <c r="H95" s="15"/>
      <c r="I95" s="15" t="s">
        <v>28</v>
      </c>
      <c r="J95" s="17" t="s">
        <v>25</v>
      </c>
      <c r="K95" s="18" t="s">
        <v>25</v>
      </c>
      <c r="L95" s="19">
        <v>150000</v>
      </c>
      <c r="M95" s="20">
        <v>59415</v>
      </c>
      <c r="N95" s="21">
        <f t="shared" si="97"/>
        <v>0.39610000000000001</v>
      </c>
      <c r="O95" s="21" t="str">
        <f t="shared" si="98"/>
        <v>&gt;=20%-&lt;50%</v>
      </c>
      <c r="P95" s="20">
        <f t="shared" si="99"/>
        <v>131561.78571428571</v>
      </c>
      <c r="Q95" s="21">
        <f t="shared" si="100"/>
        <v>0.87707857142857137</v>
      </c>
      <c r="R95" s="22">
        <v>250000</v>
      </c>
      <c r="S95" s="23">
        <v>89680</v>
      </c>
      <c r="T95" s="24">
        <f t="shared" si="101"/>
        <v>0.35871999999999998</v>
      </c>
      <c r="U95" s="24" t="str">
        <f t="shared" si="102"/>
        <v>&gt;=20%-&lt;50%</v>
      </c>
      <c r="V95" s="23">
        <f t="shared" si="96"/>
        <v>198577.14285714284</v>
      </c>
      <c r="W95" s="24">
        <f t="shared" si="103"/>
        <v>0.79430857142857136</v>
      </c>
    </row>
    <row r="96" spans="1:23" ht="13.5" x14ac:dyDescent="0.25">
      <c r="A96" s="15" t="s">
        <v>93</v>
      </c>
      <c r="B96" s="16" t="s">
        <v>94</v>
      </c>
      <c r="C96" s="16" t="s">
        <v>369</v>
      </c>
      <c r="D96" s="16" t="s">
        <v>370</v>
      </c>
      <c r="E96" s="16" t="s">
        <v>73</v>
      </c>
      <c r="F96" s="16" t="s">
        <v>41</v>
      </c>
      <c r="G96" s="16" t="s">
        <v>97</v>
      </c>
      <c r="H96" s="15"/>
      <c r="I96" s="15" t="s">
        <v>30</v>
      </c>
      <c r="J96" s="17" t="s">
        <v>25</v>
      </c>
      <c r="K96" s="18" t="s">
        <v>25</v>
      </c>
      <c r="L96" s="19">
        <v>100000</v>
      </c>
      <c r="M96" s="20">
        <v>8360</v>
      </c>
      <c r="N96" s="21">
        <f t="shared" si="97"/>
        <v>8.3599999999999994E-2</v>
      </c>
      <c r="O96" s="21" t="str">
        <f t="shared" si="98"/>
        <v>&lt;20%</v>
      </c>
      <c r="P96" s="20">
        <f t="shared" si="99"/>
        <v>18511.428571428569</v>
      </c>
      <c r="Q96" s="21">
        <f t="shared" si="100"/>
        <v>0.18511428571428568</v>
      </c>
      <c r="R96" s="22">
        <v>300000</v>
      </c>
      <c r="S96" s="23">
        <v>35970</v>
      </c>
      <c r="T96" s="24">
        <f t="shared" si="101"/>
        <v>0.11990000000000001</v>
      </c>
      <c r="U96" s="24" t="str">
        <f t="shared" si="102"/>
        <v>&lt;20%</v>
      </c>
      <c r="V96" s="23">
        <f t="shared" si="96"/>
        <v>79647.857142857145</v>
      </c>
      <c r="W96" s="24">
        <f t="shared" si="103"/>
        <v>0.26549285714285714</v>
      </c>
    </row>
    <row r="97" spans="1:23" ht="13.5" x14ac:dyDescent="0.25">
      <c r="A97" s="15" t="s">
        <v>36</v>
      </c>
      <c r="B97" s="16" t="s">
        <v>37</v>
      </c>
      <c r="C97" s="16" t="s">
        <v>371</v>
      </c>
      <c r="D97" s="16" t="s">
        <v>353</v>
      </c>
      <c r="E97" s="16" t="s">
        <v>40</v>
      </c>
      <c r="F97" s="16" t="s">
        <v>41</v>
      </c>
      <c r="G97" s="16" t="s">
        <v>372</v>
      </c>
      <c r="H97" s="15"/>
      <c r="I97" s="15" t="s">
        <v>28</v>
      </c>
      <c r="J97" s="17" t="s">
        <v>25</v>
      </c>
      <c r="K97" s="18" t="s">
        <v>25</v>
      </c>
      <c r="L97" s="19">
        <v>185445.44</v>
      </c>
      <c r="M97" s="20">
        <v>65205</v>
      </c>
      <c r="N97" s="21">
        <f t="shared" si="97"/>
        <v>0.35161285173687745</v>
      </c>
      <c r="O97" s="21" t="str">
        <f t="shared" si="98"/>
        <v>&gt;=20%-&lt;50%</v>
      </c>
      <c r="P97" s="20">
        <f t="shared" si="99"/>
        <v>144382.5</v>
      </c>
      <c r="Q97" s="21">
        <f t="shared" si="100"/>
        <v>0.77857131456022854</v>
      </c>
      <c r="R97" s="22">
        <v>213007.19999999998</v>
      </c>
      <c r="S97" s="23">
        <v>0</v>
      </c>
      <c r="T97" s="24">
        <f t="shared" si="101"/>
        <v>0</v>
      </c>
      <c r="U97" s="24" t="str">
        <f t="shared" si="102"/>
        <v>&lt;20%</v>
      </c>
      <c r="V97" s="23">
        <f t="shared" si="96"/>
        <v>0</v>
      </c>
      <c r="W97" s="24">
        <f t="shared" si="103"/>
        <v>0</v>
      </c>
    </row>
    <row r="98" spans="1:23" ht="13.5" x14ac:dyDescent="0.25">
      <c r="A98" s="15" t="s">
        <v>36</v>
      </c>
      <c r="B98" s="16" t="s">
        <v>37</v>
      </c>
      <c r="C98" s="16" t="s">
        <v>374</v>
      </c>
      <c r="D98" s="16" t="s">
        <v>375</v>
      </c>
      <c r="E98" s="16" t="s">
        <v>40</v>
      </c>
      <c r="F98" s="16" t="s">
        <v>41</v>
      </c>
      <c r="G98" s="16" t="s">
        <v>42</v>
      </c>
      <c r="H98" s="15"/>
      <c r="I98" s="15" t="s">
        <v>30</v>
      </c>
      <c r="J98" s="17" t="s">
        <v>25</v>
      </c>
      <c r="K98" s="18" t="s">
        <v>25</v>
      </c>
      <c r="L98" s="19">
        <v>199028.94</v>
      </c>
      <c r="M98" s="20">
        <v>71670</v>
      </c>
      <c r="N98" s="21">
        <f t="shared" ref="N98:N104" si="104">IFERROR(M98/L98,2)</f>
        <v>0.3600983856920506</v>
      </c>
      <c r="O98" s="21" t="str">
        <f t="shared" ref="O98:O104" si="105">IF(N98&gt;=120%, "120% equal &amp; above", IF(N98&gt;=100%,"&gt;=100%- &lt;120%",IF(N98&gt;=80%,"&gt;=80%-&lt;100%",IF(N98&gt;=50%,"&gt;=50%-&lt;80%",IF(N98&gt;=20%,"&gt;=20%-&lt;50%","&lt;20%")))))</f>
        <v>&gt;=20%-&lt;50%</v>
      </c>
      <c r="P98" s="20">
        <f t="shared" ref="P98:P104" si="106">IFERROR(M98/B$3*31,0)</f>
        <v>158697.85714285716</v>
      </c>
      <c r="Q98" s="21">
        <f t="shared" ref="Q98:Q104" si="107">IFERROR(P98/L98,2)</f>
        <v>0.79736071117525498</v>
      </c>
      <c r="R98" s="22">
        <v>192936.6</v>
      </c>
      <c r="S98" s="23">
        <v>60330</v>
      </c>
      <c r="T98" s="24">
        <f t="shared" ref="T98:T104" si="108">IFERROR(S98/R98,2)</f>
        <v>0.31269339254449391</v>
      </c>
      <c r="U98" s="24" t="str">
        <f t="shared" ref="U98:U104" si="109">IF(T98&gt;=120%, "120% equal &amp; above", IF(T98&gt;=100%,"&gt;=100%- &lt;120%",IF(T98&gt;=80%,"&gt;=80%-&lt;100%",IF(T98&gt;=50%,"&gt;=50%-&lt;80%",IF(T98&gt;=20%,"&gt;=20%-&lt;50%","&lt;20%")))))</f>
        <v>&gt;=20%-&lt;50%</v>
      </c>
      <c r="V98" s="23">
        <f t="shared" ref="V98:V104" si="110">IFERROR(S98/B$3*31,0)</f>
        <v>133587.85714285716</v>
      </c>
      <c r="W98" s="24">
        <f t="shared" ref="W98:W104" si="111">IFERROR(V98/R98,2)</f>
        <v>0.69239251206280794</v>
      </c>
    </row>
    <row r="99" spans="1:23" ht="13.5" x14ac:dyDescent="0.25">
      <c r="A99" s="15" t="s">
        <v>36</v>
      </c>
      <c r="B99" s="16" t="s">
        <v>37</v>
      </c>
      <c r="C99" s="16" t="s">
        <v>377</v>
      </c>
      <c r="D99" s="16" t="s">
        <v>378</v>
      </c>
      <c r="E99" s="16" t="s">
        <v>40</v>
      </c>
      <c r="F99" s="16" t="s">
        <v>41</v>
      </c>
      <c r="G99" s="16" t="s">
        <v>372</v>
      </c>
      <c r="H99" s="15"/>
      <c r="I99" s="15" t="s">
        <v>28</v>
      </c>
      <c r="J99" s="17" t="s">
        <v>25</v>
      </c>
      <c r="K99" s="18" t="s">
        <v>25</v>
      </c>
      <c r="L99" s="19">
        <v>193364.16</v>
      </c>
      <c r="M99" s="20">
        <v>82495</v>
      </c>
      <c r="N99" s="21">
        <f t="shared" si="104"/>
        <v>0.42663025040421143</v>
      </c>
      <c r="O99" s="21"/>
      <c r="P99" s="20">
        <f t="shared" si="106"/>
        <v>182667.5</v>
      </c>
      <c r="Q99" s="21"/>
      <c r="R99" s="22">
        <v>195687.8</v>
      </c>
      <c r="S99" s="23">
        <v>79810</v>
      </c>
      <c r="T99" s="24">
        <f t="shared" si="108"/>
        <v>0.40784351400547203</v>
      </c>
      <c r="U99" s="24" t="str">
        <f t="shared" si="109"/>
        <v>&gt;=20%-&lt;50%</v>
      </c>
      <c r="V99" s="23">
        <f t="shared" si="110"/>
        <v>176722.14285714284</v>
      </c>
      <c r="W99" s="24">
        <f t="shared" si="111"/>
        <v>0.90308206672640223</v>
      </c>
    </row>
    <row r="100" spans="1:23" ht="13.5" x14ac:dyDescent="0.25">
      <c r="A100" s="15" t="s">
        <v>93</v>
      </c>
      <c r="B100" s="16" t="s">
        <v>94</v>
      </c>
      <c r="C100" s="16" t="s">
        <v>381</v>
      </c>
      <c r="D100" s="16" t="s">
        <v>382</v>
      </c>
      <c r="E100" s="16" t="s">
        <v>73</v>
      </c>
      <c r="F100" s="16" t="s">
        <v>41</v>
      </c>
      <c r="G100" s="16" t="s">
        <v>383</v>
      </c>
      <c r="H100" s="15"/>
      <c r="I100" s="15" t="s">
        <v>28</v>
      </c>
      <c r="J100" s="17" t="s">
        <v>25</v>
      </c>
      <c r="K100" s="18" t="s">
        <v>25</v>
      </c>
      <c r="L100" s="19">
        <v>180000</v>
      </c>
      <c r="M100" s="20">
        <v>21605</v>
      </c>
      <c r="N100" s="21">
        <f t="shared" si="104"/>
        <v>0.12002777777777777</v>
      </c>
      <c r="O100" s="21"/>
      <c r="P100" s="20">
        <f t="shared" si="106"/>
        <v>47839.642857142862</v>
      </c>
      <c r="Q100" s="21"/>
      <c r="R100" s="22">
        <v>200000</v>
      </c>
      <c r="S100" s="23">
        <v>48040</v>
      </c>
      <c r="T100" s="24">
        <f t="shared" si="108"/>
        <v>0.2402</v>
      </c>
      <c r="U100" s="24" t="str">
        <f t="shared" si="109"/>
        <v>&gt;=20%-&lt;50%</v>
      </c>
      <c r="V100" s="23">
        <f t="shared" si="110"/>
        <v>106374.28571428572</v>
      </c>
      <c r="W100" s="24">
        <f t="shared" si="111"/>
        <v>0.53187142857142866</v>
      </c>
    </row>
    <row r="101" spans="1:23" ht="13.5" x14ac:dyDescent="0.25">
      <c r="A101" s="15" t="s">
        <v>118</v>
      </c>
      <c r="B101" s="16" t="s">
        <v>119</v>
      </c>
      <c r="C101" s="16" t="s">
        <v>384</v>
      </c>
      <c r="D101" s="16" t="s">
        <v>385</v>
      </c>
      <c r="E101" s="16" t="s">
        <v>66</v>
      </c>
      <c r="F101" s="16" t="s">
        <v>41</v>
      </c>
      <c r="G101" s="16" t="s">
        <v>386</v>
      </c>
      <c r="H101" s="15"/>
      <c r="I101" s="15" t="s">
        <v>30</v>
      </c>
      <c r="J101" s="17" t="s">
        <v>25</v>
      </c>
      <c r="K101" s="18" t="s">
        <v>25</v>
      </c>
      <c r="L101" s="19">
        <v>200000</v>
      </c>
      <c r="M101" s="20">
        <v>28010</v>
      </c>
      <c r="N101" s="21">
        <f t="shared" si="104"/>
        <v>0.14005000000000001</v>
      </c>
      <c r="O101" s="21" t="str">
        <f t="shared" si="105"/>
        <v>&lt;20%</v>
      </c>
      <c r="P101" s="20">
        <f t="shared" si="106"/>
        <v>62022.142857142862</v>
      </c>
      <c r="Q101" s="21">
        <f t="shared" si="107"/>
        <v>0.3101107142857143</v>
      </c>
      <c r="R101" s="22">
        <v>180000</v>
      </c>
      <c r="S101" s="23">
        <v>44980</v>
      </c>
      <c r="T101" s="24">
        <f t="shared" si="108"/>
        <v>0.24988888888888888</v>
      </c>
      <c r="U101" s="24" t="str">
        <f t="shared" si="109"/>
        <v>&gt;=20%-&lt;50%</v>
      </c>
      <c r="V101" s="23">
        <f t="shared" si="110"/>
        <v>99598.57142857142</v>
      </c>
      <c r="W101" s="24">
        <f t="shared" si="111"/>
        <v>0.55332539682539683</v>
      </c>
    </row>
    <row r="102" spans="1:23" ht="13.5" x14ac:dyDescent="0.25">
      <c r="A102" s="15" t="s">
        <v>126</v>
      </c>
      <c r="B102" s="16" t="s">
        <v>127</v>
      </c>
      <c r="C102" s="16" t="s">
        <v>387</v>
      </c>
      <c r="D102" s="16" t="s">
        <v>241</v>
      </c>
      <c r="E102" s="16" t="s">
        <v>40</v>
      </c>
      <c r="F102" s="16" t="s">
        <v>41</v>
      </c>
      <c r="G102" s="16" t="s">
        <v>130</v>
      </c>
      <c r="H102" s="15"/>
      <c r="I102" s="15" t="s">
        <v>28</v>
      </c>
      <c r="J102" s="17" t="s">
        <v>25</v>
      </c>
      <c r="K102" s="18" t="s">
        <v>25</v>
      </c>
      <c r="L102" s="19">
        <v>130901.40000000001</v>
      </c>
      <c r="M102" s="20">
        <v>11950</v>
      </c>
      <c r="N102" s="21">
        <f t="shared" si="104"/>
        <v>9.1290085514746211E-2</v>
      </c>
      <c r="O102" s="21" t="str">
        <f t="shared" si="105"/>
        <v>&lt;20%</v>
      </c>
      <c r="P102" s="20">
        <f t="shared" si="106"/>
        <v>26460.714285714286</v>
      </c>
      <c r="Q102" s="21">
        <f t="shared" si="107"/>
        <v>0.20214233221122374</v>
      </c>
      <c r="R102" s="22">
        <v>248944.6</v>
      </c>
      <c r="S102" s="23">
        <v>56220</v>
      </c>
      <c r="T102" s="24">
        <f t="shared" si="108"/>
        <v>0.22583337818936422</v>
      </c>
      <c r="U102" s="24" t="str">
        <f t="shared" si="109"/>
        <v>&gt;=20%-&lt;50%</v>
      </c>
      <c r="V102" s="23">
        <f t="shared" si="110"/>
        <v>124487.14285714286</v>
      </c>
      <c r="W102" s="24">
        <f t="shared" si="111"/>
        <v>0.5000596231335922</v>
      </c>
    </row>
    <row r="103" spans="1:23" ht="13.5" x14ac:dyDescent="0.25">
      <c r="A103" s="15" t="s">
        <v>79</v>
      </c>
      <c r="B103" s="16" t="s">
        <v>80</v>
      </c>
      <c r="C103" s="16" t="s">
        <v>389</v>
      </c>
      <c r="D103" s="16" t="s">
        <v>390</v>
      </c>
      <c r="E103" s="16" t="s">
        <v>83</v>
      </c>
      <c r="F103" s="16" t="s">
        <v>41</v>
      </c>
      <c r="G103" s="16" t="s">
        <v>391</v>
      </c>
      <c r="H103" s="15"/>
      <c r="I103" s="15" t="s">
        <v>28</v>
      </c>
      <c r="J103" s="17" t="s">
        <v>25</v>
      </c>
      <c r="K103" s="18" t="s">
        <v>25</v>
      </c>
      <c r="L103" s="19">
        <v>159070.56</v>
      </c>
      <c r="M103" s="20">
        <v>54095</v>
      </c>
      <c r="N103" s="21">
        <f t="shared" si="104"/>
        <v>0.34006921205281482</v>
      </c>
      <c r="O103" s="21" t="str">
        <f t="shared" si="105"/>
        <v>&gt;=20%-&lt;50%</v>
      </c>
      <c r="P103" s="20">
        <f t="shared" si="106"/>
        <v>119781.78571428572</v>
      </c>
      <c r="Q103" s="21">
        <f t="shared" si="107"/>
        <v>0.75301039811694714</v>
      </c>
      <c r="R103" s="22">
        <v>216953.33333333334</v>
      </c>
      <c r="S103" s="23">
        <v>77570</v>
      </c>
      <c r="T103" s="24">
        <f t="shared" si="108"/>
        <v>0.35754232861137569</v>
      </c>
      <c r="U103" s="24" t="str">
        <f t="shared" si="109"/>
        <v>&gt;=20%-&lt;50%</v>
      </c>
      <c r="V103" s="23">
        <f t="shared" si="110"/>
        <v>171762.14285714284</v>
      </c>
      <c r="W103" s="24">
        <f t="shared" si="111"/>
        <v>0.79170087049661753</v>
      </c>
    </row>
    <row r="104" spans="1:23" ht="13.5" x14ac:dyDescent="0.25">
      <c r="A104" s="15" t="s">
        <v>79</v>
      </c>
      <c r="B104" s="16" t="s">
        <v>80</v>
      </c>
      <c r="C104" s="16" t="s">
        <v>392</v>
      </c>
      <c r="D104" s="16" t="s">
        <v>393</v>
      </c>
      <c r="E104" s="16" t="s">
        <v>83</v>
      </c>
      <c r="F104" s="16" t="s">
        <v>41</v>
      </c>
      <c r="G104" s="16" t="s">
        <v>391</v>
      </c>
      <c r="H104" s="15"/>
      <c r="I104" s="15" t="s">
        <v>28</v>
      </c>
      <c r="J104" s="17" t="s">
        <v>25</v>
      </c>
      <c r="K104" s="18" t="s">
        <v>25</v>
      </c>
      <c r="L104" s="19">
        <v>250000</v>
      </c>
      <c r="M104" s="20">
        <v>112150</v>
      </c>
      <c r="N104" s="21">
        <f t="shared" si="104"/>
        <v>0.4486</v>
      </c>
      <c r="O104" s="21" t="str">
        <f t="shared" si="105"/>
        <v>&gt;=20%-&lt;50%</v>
      </c>
      <c r="P104" s="20">
        <f t="shared" si="106"/>
        <v>248332.14285714284</v>
      </c>
      <c r="Q104" s="21">
        <f t="shared" si="107"/>
        <v>0.99332857142857134</v>
      </c>
      <c r="R104" s="22">
        <v>125000</v>
      </c>
      <c r="S104" s="23">
        <v>48360</v>
      </c>
      <c r="T104" s="24">
        <f t="shared" si="108"/>
        <v>0.38688</v>
      </c>
      <c r="U104" s="24" t="str">
        <f t="shared" si="109"/>
        <v>&gt;=20%-&lt;50%</v>
      </c>
      <c r="V104" s="23">
        <f t="shared" si="110"/>
        <v>107082.85714285714</v>
      </c>
      <c r="W104" s="24">
        <f t="shared" si="111"/>
        <v>0.85666285714285717</v>
      </c>
    </row>
    <row r="105" spans="1:23" ht="13.5" x14ac:dyDescent="0.25">
      <c r="A105" s="15" t="s">
        <v>85</v>
      </c>
      <c r="B105" s="16" t="s">
        <v>86</v>
      </c>
      <c r="C105" s="16" t="s">
        <v>394</v>
      </c>
      <c r="D105" s="16" t="s">
        <v>103</v>
      </c>
      <c r="E105" s="16" t="s">
        <v>40</v>
      </c>
      <c r="F105" s="16" t="s">
        <v>41</v>
      </c>
      <c r="G105" s="16" t="s">
        <v>395</v>
      </c>
      <c r="H105" s="15"/>
      <c r="I105" s="15" t="s">
        <v>28</v>
      </c>
      <c r="J105" s="17" t="s">
        <v>25</v>
      </c>
      <c r="K105" s="18" t="s">
        <v>25</v>
      </c>
      <c r="L105" s="19">
        <v>150509.70000000001</v>
      </c>
      <c r="M105" s="20">
        <v>64150</v>
      </c>
      <c r="N105" s="21">
        <f t="shared" ref="N105:N113" si="112">IFERROR(M105/L105,2)</f>
        <v>0.42621837662290202</v>
      </c>
      <c r="O105" s="21" t="str">
        <f t="shared" ref="O105:O112" si="113">IF(N105&gt;=120%, "120% equal &amp; above", IF(N105&gt;=100%,"&gt;=100%- &lt;120%",IF(N105&gt;=80%,"&gt;=80%-&lt;100%",IF(N105&gt;=50%,"&gt;=50%-&lt;80%",IF(N105&gt;=20%,"&gt;=20%-&lt;50%","&lt;20%")))))</f>
        <v>&gt;=20%-&lt;50%</v>
      </c>
      <c r="P105" s="20">
        <f t="shared" ref="P105:P113" si="114">IFERROR(M105/B$3*31,0)</f>
        <v>142046.42857142855</v>
      </c>
      <c r="Q105" s="21">
        <f t="shared" ref="Q105:Q112" si="115">IFERROR(P105/L105,2)</f>
        <v>0.94376926252214</v>
      </c>
      <c r="R105" s="22">
        <v>220658.19999999998</v>
      </c>
      <c r="S105" s="23">
        <v>63680</v>
      </c>
      <c r="T105" s="24">
        <f t="shared" ref="T105:T113" si="116">IFERROR(S105/R105,2)</f>
        <v>0.28859113325496177</v>
      </c>
      <c r="U105" s="24" t="str">
        <f t="shared" ref="U105:U113" si="117">IF(T105&gt;=120%, "120% equal &amp; above", IF(T105&gt;=100%,"&gt;=100%- &lt;120%",IF(T105&gt;=80%,"&gt;=80%-&lt;100%",IF(T105&gt;=50%,"&gt;=50%-&lt;80%",IF(T105&gt;=20%,"&gt;=20%-&lt;50%","&lt;20%")))))</f>
        <v>&gt;=20%-&lt;50%</v>
      </c>
      <c r="V105" s="23">
        <f t="shared" ref="V105:V113" si="118">IFERROR(S105/B$3*31,0)</f>
        <v>141005.71428571429</v>
      </c>
      <c r="W105" s="24">
        <f t="shared" ref="W105:W113" si="119">IFERROR(V105/R105,2)</f>
        <v>0.63902322363598685</v>
      </c>
    </row>
    <row r="106" spans="1:23" ht="13.5" x14ac:dyDescent="0.25">
      <c r="A106" s="15" t="s">
        <v>231</v>
      </c>
      <c r="B106" s="16" t="s">
        <v>232</v>
      </c>
      <c r="C106" s="16" t="s">
        <v>396</v>
      </c>
      <c r="D106" s="16" t="s">
        <v>301</v>
      </c>
      <c r="E106" s="16" t="s">
        <v>83</v>
      </c>
      <c r="F106" s="16" t="s">
        <v>41</v>
      </c>
      <c r="G106" s="16" t="s">
        <v>235</v>
      </c>
      <c r="H106" s="15"/>
      <c r="I106" s="15" t="s">
        <v>28</v>
      </c>
      <c r="J106" s="17" t="s">
        <v>25</v>
      </c>
      <c r="K106" s="18" t="s">
        <v>25</v>
      </c>
      <c r="L106" s="19">
        <v>220000</v>
      </c>
      <c r="M106" s="20">
        <v>114350</v>
      </c>
      <c r="N106" s="21">
        <f t="shared" si="112"/>
        <v>0.51977272727272728</v>
      </c>
      <c r="O106" s="21" t="str">
        <f t="shared" si="113"/>
        <v>&gt;=50%-&lt;80%</v>
      </c>
      <c r="P106" s="20">
        <f t="shared" si="114"/>
        <v>253203.57142857145</v>
      </c>
      <c r="Q106" s="21">
        <f t="shared" si="115"/>
        <v>1.1509253246753248</v>
      </c>
      <c r="R106" s="22">
        <v>150000</v>
      </c>
      <c r="S106" s="23">
        <v>13140</v>
      </c>
      <c r="T106" s="24">
        <f t="shared" si="116"/>
        <v>8.7599999999999997E-2</v>
      </c>
      <c r="U106" s="24" t="str">
        <f t="shared" si="117"/>
        <v>&lt;20%</v>
      </c>
      <c r="V106" s="23">
        <f t="shared" si="118"/>
        <v>29095.714285714286</v>
      </c>
      <c r="W106" s="24">
        <f t="shared" si="119"/>
        <v>0.19397142857142857</v>
      </c>
    </row>
    <row r="107" spans="1:23" ht="13.5" x14ac:dyDescent="0.25">
      <c r="A107" s="15" t="s">
        <v>36</v>
      </c>
      <c r="B107" s="16" t="s">
        <v>37</v>
      </c>
      <c r="C107" s="16" t="s">
        <v>398</v>
      </c>
      <c r="D107" s="16" t="s">
        <v>399</v>
      </c>
      <c r="E107" s="16" t="s">
        <v>40</v>
      </c>
      <c r="F107" s="16" t="s">
        <v>41</v>
      </c>
      <c r="G107" s="16" t="s">
        <v>330</v>
      </c>
      <c r="H107" s="15"/>
      <c r="I107" s="15" t="s">
        <v>28</v>
      </c>
      <c r="J107" s="17" t="s">
        <v>25</v>
      </c>
      <c r="K107" s="18" t="s">
        <v>25</v>
      </c>
      <c r="L107" s="19">
        <v>126517.27500000001</v>
      </c>
      <c r="M107" s="20">
        <v>70150</v>
      </c>
      <c r="N107" s="21">
        <f t="shared" si="112"/>
        <v>0.5544697354570749</v>
      </c>
      <c r="O107" s="21" t="str">
        <f t="shared" si="113"/>
        <v>&gt;=50%-&lt;80%</v>
      </c>
      <c r="P107" s="20">
        <f t="shared" si="114"/>
        <v>155332.14285714284</v>
      </c>
      <c r="Q107" s="21">
        <f t="shared" si="115"/>
        <v>1.2277544142263801</v>
      </c>
      <c r="R107" s="22">
        <v>241581.19999999998</v>
      </c>
      <c r="S107" s="23">
        <v>69650</v>
      </c>
      <c r="T107" s="24">
        <f t="shared" si="116"/>
        <v>0.28830885847077509</v>
      </c>
      <c r="U107" s="24" t="str">
        <f t="shared" si="117"/>
        <v>&gt;=20%-&lt;50%</v>
      </c>
      <c r="V107" s="23">
        <f t="shared" si="118"/>
        <v>154225</v>
      </c>
      <c r="W107" s="24">
        <f t="shared" si="119"/>
        <v>0.63839818661385905</v>
      </c>
    </row>
    <row r="108" spans="1:23" ht="13.5" x14ac:dyDescent="0.25">
      <c r="A108" s="15" t="s">
        <v>190</v>
      </c>
      <c r="B108" s="16" t="s">
        <v>191</v>
      </c>
      <c r="C108" s="16" t="s">
        <v>402</v>
      </c>
      <c r="D108" s="16" t="s">
        <v>191</v>
      </c>
      <c r="E108" s="16" t="s">
        <v>41</v>
      </c>
      <c r="F108" s="16" t="s">
        <v>41</v>
      </c>
      <c r="G108" s="16" t="s">
        <v>403</v>
      </c>
      <c r="H108" s="15"/>
      <c r="I108" s="15" t="s">
        <v>28</v>
      </c>
      <c r="J108" s="17" t="s">
        <v>25</v>
      </c>
      <c r="K108" s="18" t="s">
        <v>25</v>
      </c>
      <c r="L108" s="19">
        <v>130000</v>
      </c>
      <c r="M108" s="20">
        <v>182735</v>
      </c>
      <c r="N108" s="21">
        <f t="shared" si="112"/>
        <v>1.4056538461538461</v>
      </c>
      <c r="O108" s="21" t="str">
        <f t="shared" si="113"/>
        <v>120% equal &amp; above</v>
      </c>
      <c r="P108" s="20">
        <f t="shared" si="114"/>
        <v>404627.5</v>
      </c>
      <c r="Q108" s="21">
        <f t="shared" si="115"/>
        <v>3.1125192307692306</v>
      </c>
      <c r="R108" s="22">
        <v>230596.66666666666</v>
      </c>
      <c r="S108" s="23">
        <v>71180</v>
      </c>
      <c r="T108" s="24">
        <f t="shared" si="116"/>
        <v>0.30867748883331647</v>
      </c>
      <c r="U108" s="24" t="str">
        <f t="shared" si="117"/>
        <v>&gt;=20%-&lt;50%</v>
      </c>
      <c r="V108" s="23">
        <f t="shared" si="118"/>
        <v>157612.85714285716</v>
      </c>
      <c r="W108" s="24">
        <f t="shared" si="119"/>
        <v>0.68350015384520091</v>
      </c>
    </row>
    <row r="109" spans="1:23" ht="13.5" x14ac:dyDescent="0.25">
      <c r="A109" s="15" t="s">
        <v>132</v>
      </c>
      <c r="B109" s="16" t="s">
        <v>133</v>
      </c>
      <c r="C109" s="16" t="s">
        <v>404</v>
      </c>
      <c r="D109" s="16" t="s">
        <v>405</v>
      </c>
      <c r="E109" s="16" t="s">
        <v>73</v>
      </c>
      <c r="F109" s="16" t="s">
        <v>41</v>
      </c>
      <c r="G109" s="16" t="s">
        <v>136</v>
      </c>
      <c r="H109" s="15"/>
      <c r="I109" s="15" t="s">
        <v>30</v>
      </c>
      <c r="J109" s="17" t="s">
        <v>25</v>
      </c>
      <c r="K109" s="18" t="s">
        <v>25</v>
      </c>
      <c r="L109" s="19">
        <v>160000</v>
      </c>
      <c r="M109" s="20">
        <v>65150</v>
      </c>
      <c r="N109" s="21">
        <f t="shared" si="112"/>
        <v>0.40718749999999998</v>
      </c>
      <c r="O109" s="21"/>
      <c r="P109" s="20">
        <f t="shared" si="114"/>
        <v>144260.71428571429</v>
      </c>
      <c r="Q109" s="21"/>
      <c r="R109" s="22">
        <v>200000</v>
      </c>
      <c r="S109" s="23">
        <v>72400</v>
      </c>
      <c r="T109" s="24">
        <f t="shared" si="116"/>
        <v>0.36199999999999999</v>
      </c>
      <c r="U109" s="24" t="str">
        <f t="shared" si="117"/>
        <v>&gt;=20%-&lt;50%</v>
      </c>
      <c r="V109" s="23">
        <f t="shared" si="118"/>
        <v>160314.28571428571</v>
      </c>
      <c r="W109" s="24">
        <f t="shared" si="119"/>
        <v>0.8015714285714286</v>
      </c>
    </row>
    <row r="110" spans="1:23" ht="13.5" x14ac:dyDescent="0.25">
      <c r="A110" s="15" t="s">
        <v>79</v>
      </c>
      <c r="B110" s="16" t="s">
        <v>80</v>
      </c>
      <c r="C110" s="16" t="s">
        <v>406</v>
      </c>
      <c r="D110" s="16" t="s">
        <v>407</v>
      </c>
      <c r="E110" s="16" t="s">
        <v>83</v>
      </c>
      <c r="F110" s="16" t="s">
        <v>41</v>
      </c>
      <c r="G110" s="16" t="s">
        <v>408</v>
      </c>
      <c r="H110" s="15"/>
      <c r="I110" s="15" t="s">
        <v>28</v>
      </c>
      <c r="J110" s="17" t="s">
        <v>25</v>
      </c>
      <c r="K110" s="18" t="s">
        <v>25</v>
      </c>
      <c r="L110" s="19">
        <v>110000</v>
      </c>
      <c r="M110" s="20">
        <v>66160</v>
      </c>
      <c r="N110" s="21">
        <f t="shared" si="112"/>
        <v>0.60145454545454546</v>
      </c>
      <c r="O110" s="21"/>
      <c r="P110" s="20">
        <f t="shared" si="114"/>
        <v>146497.14285714284</v>
      </c>
      <c r="Q110" s="21"/>
      <c r="R110" s="22">
        <v>250000</v>
      </c>
      <c r="S110" s="23">
        <v>80750</v>
      </c>
      <c r="T110" s="24">
        <f t="shared" si="116"/>
        <v>0.32300000000000001</v>
      </c>
      <c r="U110" s="24" t="str">
        <f t="shared" si="117"/>
        <v>&gt;=20%-&lt;50%</v>
      </c>
      <c r="V110" s="23">
        <f t="shared" si="118"/>
        <v>178803.57142857145</v>
      </c>
      <c r="W110" s="24">
        <f t="shared" si="119"/>
        <v>0.7152142857142858</v>
      </c>
    </row>
    <row r="111" spans="1:23" ht="13.5" x14ac:dyDescent="0.25">
      <c r="A111" s="15" t="s">
        <v>109</v>
      </c>
      <c r="B111" s="16" t="s">
        <v>110</v>
      </c>
      <c r="C111" s="16" t="s">
        <v>409</v>
      </c>
      <c r="D111" s="16" t="s">
        <v>410</v>
      </c>
      <c r="E111" s="16" t="s">
        <v>113</v>
      </c>
      <c r="F111" s="16" t="s">
        <v>41</v>
      </c>
      <c r="G111" s="16" t="s">
        <v>114</v>
      </c>
      <c r="H111" s="15"/>
      <c r="I111" s="15" t="s">
        <v>30</v>
      </c>
      <c r="J111" s="17" t="s">
        <v>25</v>
      </c>
      <c r="K111" s="18" t="s">
        <v>25</v>
      </c>
      <c r="L111" s="19">
        <v>186082.38</v>
      </c>
      <c r="M111" s="20">
        <v>107615</v>
      </c>
      <c r="N111" s="21">
        <f t="shared" si="112"/>
        <v>0.57831912940924335</v>
      </c>
      <c r="O111" s="21" t="str">
        <f t="shared" si="113"/>
        <v>&gt;=50%-&lt;80%</v>
      </c>
      <c r="P111" s="20">
        <f t="shared" si="114"/>
        <v>238290.35714285716</v>
      </c>
      <c r="Q111" s="21">
        <f t="shared" si="115"/>
        <v>1.2805637865490389</v>
      </c>
      <c r="R111" s="22">
        <v>173151.8</v>
      </c>
      <c r="S111" s="23">
        <v>51760</v>
      </c>
      <c r="T111" s="24">
        <f t="shared" si="116"/>
        <v>0.29892845468542634</v>
      </c>
      <c r="U111" s="24" t="str">
        <f t="shared" si="117"/>
        <v>&gt;=20%-&lt;50%</v>
      </c>
      <c r="V111" s="23">
        <f t="shared" si="118"/>
        <v>114611.42857142858</v>
      </c>
      <c r="W111" s="24">
        <f t="shared" si="119"/>
        <v>0.66191300680344412</v>
      </c>
    </row>
    <row r="112" spans="1:23" ht="13.5" x14ac:dyDescent="0.25">
      <c r="A112" s="15" t="s">
        <v>85</v>
      </c>
      <c r="B112" s="16" t="s">
        <v>86</v>
      </c>
      <c r="C112" s="16" t="s">
        <v>412</v>
      </c>
      <c r="D112" s="16" t="s">
        <v>413</v>
      </c>
      <c r="E112" s="16" t="s">
        <v>40</v>
      </c>
      <c r="F112" s="16" t="s">
        <v>41</v>
      </c>
      <c r="G112" s="16" t="s">
        <v>395</v>
      </c>
      <c r="H112" s="15"/>
      <c r="I112" s="15" t="s">
        <v>28</v>
      </c>
      <c r="J112" s="17" t="s">
        <v>25</v>
      </c>
      <c r="K112" s="18" t="s">
        <v>25</v>
      </c>
      <c r="L112" s="19">
        <v>128457.22500000001</v>
      </c>
      <c r="M112" s="20">
        <v>120495</v>
      </c>
      <c r="N112" s="21">
        <f t="shared" si="112"/>
        <v>0.93801652651300849</v>
      </c>
      <c r="O112" s="21" t="str">
        <f t="shared" si="113"/>
        <v>&gt;=80%-&lt;100%</v>
      </c>
      <c r="P112" s="20">
        <f t="shared" si="114"/>
        <v>266810.3571428571</v>
      </c>
      <c r="Q112" s="21">
        <f t="shared" si="115"/>
        <v>2.0770365944216613</v>
      </c>
      <c r="R112" s="22">
        <v>225255.8</v>
      </c>
      <c r="S112" s="23">
        <v>143280</v>
      </c>
      <c r="T112" s="24">
        <f t="shared" si="116"/>
        <v>0.63607685129528302</v>
      </c>
      <c r="U112" s="24" t="str">
        <f t="shared" si="117"/>
        <v>&gt;=50%-&lt;80%</v>
      </c>
      <c r="V112" s="23">
        <f t="shared" si="118"/>
        <v>317262.8571428571</v>
      </c>
      <c r="W112" s="24">
        <f t="shared" si="119"/>
        <v>1.4084558850109836</v>
      </c>
    </row>
    <row r="113" spans="1:23" ht="13.5" x14ac:dyDescent="0.25">
      <c r="A113" s="15" t="s">
        <v>184</v>
      </c>
      <c r="B113" s="16" t="s">
        <v>185</v>
      </c>
      <c r="C113" s="16" t="s">
        <v>414</v>
      </c>
      <c r="D113" s="16" t="s">
        <v>415</v>
      </c>
      <c r="E113" s="16" t="s">
        <v>113</v>
      </c>
      <c r="F113" s="16" t="s">
        <v>41</v>
      </c>
      <c r="G113" s="16" t="s">
        <v>416</v>
      </c>
      <c r="H113" s="15"/>
      <c r="I113" s="15" t="s">
        <v>30</v>
      </c>
      <c r="J113" s="17" t="s">
        <v>25</v>
      </c>
      <c r="K113" s="18" t="s">
        <v>25</v>
      </c>
      <c r="L113" s="19">
        <v>232339.80000000002</v>
      </c>
      <c r="M113" s="20">
        <v>115015</v>
      </c>
      <c r="N113" s="21">
        <f t="shared" si="112"/>
        <v>0.49502926317402351</v>
      </c>
      <c r="O113" s="21"/>
      <c r="P113" s="20">
        <f t="shared" si="114"/>
        <v>254676.07142857145</v>
      </c>
      <c r="Q113" s="21"/>
      <c r="R113" s="22">
        <v>118906.2</v>
      </c>
      <c r="S113" s="23">
        <v>49660</v>
      </c>
      <c r="T113" s="24">
        <f t="shared" si="116"/>
        <v>0.4176401230549795</v>
      </c>
      <c r="U113" s="24" t="str">
        <f t="shared" si="117"/>
        <v>&gt;=20%-&lt;50%</v>
      </c>
      <c r="V113" s="23">
        <f t="shared" si="118"/>
        <v>109961.42857142858</v>
      </c>
      <c r="W113" s="24">
        <f t="shared" si="119"/>
        <v>0.92477455819316889</v>
      </c>
    </row>
    <row r="114" spans="1:23" ht="13.5" x14ac:dyDescent="0.25">
      <c r="A114" s="15" t="s">
        <v>190</v>
      </c>
      <c r="B114" s="16" t="s">
        <v>191</v>
      </c>
      <c r="C114" s="16" t="s">
        <v>419</v>
      </c>
      <c r="D114" s="16" t="s">
        <v>420</v>
      </c>
      <c r="E114" s="16" t="s">
        <v>41</v>
      </c>
      <c r="F114" s="16" t="s">
        <v>41</v>
      </c>
      <c r="G114" s="16" t="s">
        <v>403</v>
      </c>
      <c r="H114" s="15"/>
      <c r="I114" s="15" t="s">
        <v>28</v>
      </c>
      <c r="J114" s="17" t="s">
        <v>25</v>
      </c>
      <c r="K114" s="18" t="s">
        <v>25</v>
      </c>
      <c r="L114" s="19">
        <v>150000</v>
      </c>
      <c r="M114" s="20">
        <v>112800</v>
      </c>
      <c r="N114" s="21">
        <f t="shared" ref="N114:N123" si="120">IFERROR(M114/L114,2)</f>
        <v>0.752</v>
      </c>
      <c r="O114" s="21" t="str">
        <f t="shared" ref="O114:O123" si="121">IF(N114&gt;=120%, "120% equal &amp; above", IF(N114&gt;=100%,"&gt;=100%- &lt;120%",IF(N114&gt;=80%,"&gt;=80%-&lt;100%",IF(N114&gt;=50%,"&gt;=50%-&lt;80%",IF(N114&gt;=20%,"&gt;=20%-&lt;50%","&lt;20%")))))</f>
        <v>&gt;=50%-&lt;80%</v>
      </c>
      <c r="P114" s="20">
        <f t="shared" ref="P114:P123" si="122">IFERROR(M114/B$3*31,0)</f>
        <v>249771.42857142855</v>
      </c>
      <c r="Q114" s="21">
        <f t="shared" ref="Q114:Q123" si="123">IFERROR(P114/L114,2)</f>
        <v>1.665142857142857</v>
      </c>
      <c r="R114" s="22">
        <v>200000</v>
      </c>
      <c r="S114" s="23">
        <v>175860</v>
      </c>
      <c r="T114" s="24">
        <f t="shared" ref="T114:T123" si="124">IFERROR(S114/R114,2)</f>
        <v>0.87929999999999997</v>
      </c>
      <c r="U114" s="24" t="str">
        <f t="shared" ref="U114:U123" si="125">IF(T114&gt;=120%, "120% equal &amp; above", IF(T114&gt;=100%,"&gt;=100%- &lt;120%",IF(T114&gt;=80%,"&gt;=80%-&lt;100%",IF(T114&gt;=50%,"&gt;=50%-&lt;80%",IF(T114&gt;=20%,"&gt;=20%-&lt;50%","&lt;20%")))))</f>
        <v>&gt;=80%-&lt;100%</v>
      </c>
      <c r="V114" s="23">
        <f t="shared" ref="V114:V123" si="126">IFERROR(S114/B$3*31,0)</f>
        <v>389404.28571428568</v>
      </c>
      <c r="W114" s="24">
        <f t="shared" ref="W114:W123" si="127">IFERROR(V114/R114,2)</f>
        <v>1.9470214285714285</v>
      </c>
    </row>
    <row r="115" spans="1:23" ht="13.5" x14ac:dyDescent="0.25">
      <c r="A115" s="15" t="s">
        <v>231</v>
      </c>
      <c r="B115" s="16" t="s">
        <v>232</v>
      </c>
      <c r="C115" s="16" t="s">
        <v>421</v>
      </c>
      <c r="D115" s="16" t="s">
        <v>422</v>
      </c>
      <c r="E115" s="16" t="s">
        <v>83</v>
      </c>
      <c r="F115" s="16" t="s">
        <v>41</v>
      </c>
      <c r="G115" s="16" t="s">
        <v>239</v>
      </c>
      <c r="H115" s="15"/>
      <c r="I115" s="15" t="s">
        <v>28</v>
      </c>
      <c r="J115" s="17" t="s">
        <v>25</v>
      </c>
      <c r="K115" s="18" t="s">
        <v>25</v>
      </c>
      <c r="L115" s="19">
        <v>150000</v>
      </c>
      <c r="M115" s="20">
        <v>37510</v>
      </c>
      <c r="N115" s="21">
        <f t="shared" si="120"/>
        <v>0.25006666666666666</v>
      </c>
      <c r="O115" s="21" t="str">
        <f t="shared" si="121"/>
        <v>&gt;=20%-&lt;50%</v>
      </c>
      <c r="P115" s="20">
        <f t="shared" si="122"/>
        <v>83057.857142857145</v>
      </c>
      <c r="Q115" s="21">
        <f t="shared" si="123"/>
        <v>0.55371904761904767</v>
      </c>
      <c r="R115" s="22">
        <v>200000</v>
      </c>
      <c r="S115" s="23">
        <v>17540</v>
      </c>
      <c r="T115" s="24">
        <f t="shared" si="124"/>
        <v>8.77E-2</v>
      </c>
      <c r="U115" s="24" t="str">
        <f t="shared" si="125"/>
        <v>&lt;20%</v>
      </c>
      <c r="V115" s="23">
        <f t="shared" si="126"/>
        <v>38838.571428571428</v>
      </c>
      <c r="W115" s="24">
        <f t="shared" si="127"/>
        <v>0.19419285714285714</v>
      </c>
    </row>
    <row r="116" spans="1:23" ht="13.5" x14ac:dyDescent="0.25">
      <c r="A116" s="15" t="s">
        <v>231</v>
      </c>
      <c r="B116" s="16" t="s">
        <v>232</v>
      </c>
      <c r="C116" s="16" t="s">
        <v>423</v>
      </c>
      <c r="D116" s="16" t="s">
        <v>424</v>
      </c>
      <c r="E116" s="16" t="s">
        <v>83</v>
      </c>
      <c r="F116" s="16" t="s">
        <v>41</v>
      </c>
      <c r="G116" s="16" t="s">
        <v>235</v>
      </c>
      <c r="H116" s="15"/>
      <c r="I116" s="15" t="s">
        <v>28</v>
      </c>
      <c r="J116" s="17" t="s">
        <v>25</v>
      </c>
      <c r="K116" s="18" t="s">
        <v>25</v>
      </c>
      <c r="L116" s="19">
        <v>188237.28</v>
      </c>
      <c r="M116" s="20">
        <v>39300</v>
      </c>
      <c r="N116" s="21">
        <f t="shared" si="120"/>
        <v>0.20877904738105013</v>
      </c>
      <c r="O116" s="21"/>
      <c r="P116" s="20">
        <f t="shared" si="122"/>
        <v>87021.42857142858</v>
      </c>
      <c r="Q116" s="21"/>
      <c r="R116" s="22">
        <v>160000</v>
      </c>
      <c r="S116" s="23">
        <v>6570</v>
      </c>
      <c r="T116" s="24">
        <f t="shared" si="124"/>
        <v>4.1062500000000002E-2</v>
      </c>
      <c r="U116" s="24" t="str">
        <f t="shared" si="125"/>
        <v>&lt;20%</v>
      </c>
      <c r="V116" s="23">
        <f t="shared" si="126"/>
        <v>14547.857142857143</v>
      </c>
      <c r="W116" s="24">
        <f t="shared" si="127"/>
        <v>9.0924107142857147E-2</v>
      </c>
    </row>
    <row r="117" spans="1:23" ht="13.5" x14ac:dyDescent="0.25">
      <c r="A117" s="15" t="s">
        <v>85</v>
      </c>
      <c r="B117" s="16" t="s">
        <v>86</v>
      </c>
      <c r="C117" s="16" t="s">
        <v>425</v>
      </c>
      <c r="D117" s="16" t="s">
        <v>54</v>
      </c>
      <c r="E117" s="16" t="s">
        <v>40</v>
      </c>
      <c r="F117" s="16" t="s">
        <v>41</v>
      </c>
      <c r="G117" s="16" t="s">
        <v>426</v>
      </c>
      <c r="H117" s="15"/>
      <c r="I117" s="15" t="s">
        <v>28</v>
      </c>
      <c r="J117" s="17" t="s">
        <v>25</v>
      </c>
      <c r="K117" s="18" t="s">
        <v>25</v>
      </c>
      <c r="L117" s="19">
        <v>181176.22</v>
      </c>
      <c r="M117" s="20">
        <v>59730</v>
      </c>
      <c r="N117" s="21">
        <f t="shared" si="120"/>
        <v>0.32967902741320027</v>
      </c>
      <c r="O117" s="21" t="str">
        <f t="shared" si="121"/>
        <v>&gt;=20%-&lt;50%</v>
      </c>
      <c r="P117" s="20">
        <f t="shared" si="122"/>
        <v>132259.28571428571</v>
      </c>
      <c r="Q117" s="21">
        <f t="shared" si="123"/>
        <v>0.73000356070065764</v>
      </c>
      <c r="R117" s="22">
        <v>165176.19999999998</v>
      </c>
      <c r="S117" s="23">
        <v>0</v>
      </c>
      <c r="T117" s="24">
        <f t="shared" si="124"/>
        <v>0</v>
      </c>
      <c r="U117" s="24" t="str">
        <f t="shared" si="125"/>
        <v>&lt;20%</v>
      </c>
      <c r="V117" s="23">
        <f t="shared" si="126"/>
        <v>0</v>
      </c>
      <c r="W117" s="24">
        <f t="shared" si="127"/>
        <v>0</v>
      </c>
    </row>
    <row r="118" spans="1:23" ht="13.5" x14ac:dyDescent="0.25">
      <c r="A118" s="15" t="s">
        <v>184</v>
      </c>
      <c r="B118" s="16" t="s">
        <v>185</v>
      </c>
      <c r="C118" s="16" t="s">
        <v>427</v>
      </c>
      <c r="D118" s="16" t="s">
        <v>428</v>
      </c>
      <c r="E118" s="16" t="s">
        <v>113</v>
      </c>
      <c r="F118" s="16" t="s">
        <v>41</v>
      </c>
      <c r="G118" s="16" t="s">
        <v>188</v>
      </c>
      <c r="H118" s="15"/>
      <c r="I118" s="15" t="s">
        <v>30</v>
      </c>
      <c r="J118" s="17" t="s">
        <v>25</v>
      </c>
      <c r="K118" s="18" t="s">
        <v>25</v>
      </c>
      <c r="L118" s="19">
        <v>130630.72500000001</v>
      </c>
      <c r="M118" s="20">
        <v>57900</v>
      </c>
      <c r="N118" s="21">
        <f t="shared" si="120"/>
        <v>0.44323416256014808</v>
      </c>
      <c r="O118" s="21" t="str">
        <f t="shared" si="121"/>
        <v>&gt;=20%-&lt;50%</v>
      </c>
      <c r="P118" s="20">
        <f t="shared" si="122"/>
        <v>128207.14285714284</v>
      </c>
      <c r="Q118" s="21">
        <f t="shared" si="123"/>
        <v>0.98144707424032773</v>
      </c>
      <c r="R118" s="22">
        <v>213582.15000000002</v>
      </c>
      <c r="S118" s="23">
        <v>81770</v>
      </c>
      <c r="T118" s="24">
        <f t="shared" si="124"/>
        <v>0.38285034587394118</v>
      </c>
      <c r="U118" s="24" t="str">
        <f t="shared" si="125"/>
        <v>&gt;=20%-&lt;50%</v>
      </c>
      <c r="V118" s="23">
        <f t="shared" si="126"/>
        <v>181062.14285714284</v>
      </c>
      <c r="W118" s="24">
        <f t="shared" si="127"/>
        <v>0.84774005157801258</v>
      </c>
    </row>
    <row r="119" spans="1:23" ht="13.5" x14ac:dyDescent="0.25">
      <c r="A119" s="15" t="s">
        <v>118</v>
      </c>
      <c r="B119" s="16" t="s">
        <v>119</v>
      </c>
      <c r="C119" s="16" t="s">
        <v>430</v>
      </c>
      <c r="D119" s="16" t="s">
        <v>431</v>
      </c>
      <c r="E119" s="16" t="s">
        <v>66</v>
      </c>
      <c r="F119" s="16" t="s">
        <v>41</v>
      </c>
      <c r="G119" s="16" t="s">
        <v>432</v>
      </c>
      <c r="H119" s="15"/>
      <c r="I119" s="15" t="s">
        <v>30</v>
      </c>
      <c r="J119" s="17" t="s">
        <v>25</v>
      </c>
      <c r="K119" s="18" t="s">
        <v>25</v>
      </c>
      <c r="L119" s="19">
        <v>180000</v>
      </c>
      <c r="M119" s="20">
        <v>67785</v>
      </c>
      <c r="N119" s="21">
        <f t="shared" si="120"/>
        <v>0.37658333333333333</v>
      </c>
      <c r="O119" s="21" t="str">
        <f t="shared" si="121"/>
        <v>&gt;=20%-&lt;50%</v>
      </c>
      <c r="P119" s="20">
        <f t="shared" si="122"/>
        <v>150095.35714285716</v>
      </c>
      <c r="Q119" s="21">
        <f t="shared" si="123"/>
        <v>0.83386309523809532</v>
      </c>
      <c r="R119" s="22">
        <v>160000</v>
      </c>
      <c r="S119" s="23">
        <v>37890</v>
      </c>
      <c r="T119" s="24">
        <f t="shared" si="124"/>
        <v>0.23681250000000001</v>
      </c>
      <c r="U119" s="24" t="str">
        <f t="shared" si="125"/>
        <v>&gt;=20%-&lt;50%</v>
      </c>
      <c r="V119" s="23">
        <f t="shared" si="126"/>
        <v>83899.285714285725</v>
      </c>
      <c r="W119" s="24">
        <f t="shared" si="127"/>
        <v>0.52437053571428582</v>
      </c>
    </row>
    <row r="120" spans="1:23" ht="13.5" x14ac:dyDescent="0.25">
      <c r="A120" s="15" t="s">
        <v>176</v>
      </c>
      <c r="B120" s="16" t="s">
        <v>177</v>
      </c>
      <c r="C120" s="16" t="s">
        <v>433</v>
      </c>
      <c r="D120" s="16" t="s">
        <v>434</v>
      </c>
      <c r="E120" s="16" t="s">
        <v>73</v>
      </c>
      <c r="F120" s="16" t="s">
        <v>41</v>
      </c>
      <c r="G120" s="16" t="s">
        <v>272</v>
      </c>
      <c r="H120" s="15"/>
      <c r="I120" s="15" t="s">
        <v>30</v>
      </c>
      <c r="J120" s="17" t="s">
        <v>25</v>
      </c>
      <c r="K120" s="18" t="s">
        <v>25</v>
      </c>
      <c r="L120" s="19">
        <v>160000</v>
      </c>
      <c r="M120" s="20">
        <v>93920</v>
      </c>
      <c r="N120" s="21">
        <f t="shared" si="120"/>
        <v>0.58699999999999997</v>
      </c>
      <c r="O120" s="21" t="str">
        <f t="shared" si="121"/>
        <v>&gt;=50%-&lt;80%</v>
      </c>
      <c r="P120" s="20">
        <f t="shared" si="122"/>
        <v>207965.71428571429</v>
      </c>
      <c r="Q120" s="21">
        <f t="shared" si="123"/>
        <v>1.2997857142857143</v>
      </c>
      <c r="R120" s="22">
        <v>180000</v>
      </c>
      <c r="S120" s="23">
        <v>129750</v>
      </c>
      <c r="T120" s="24">
        <f t="shared" si="124"/>
        <v>0.72083333333333333</v>
      </c>
      <c r="U120" s="24" t="str">
        <f t="shared" si="125"/>
        <v>&gt;=50%-&lt;80%</v>
      </c>
      <c r="V120" s="23">
        <f t="shared" si="126"/>
        <v>287303.57142857142</v>
      </c>
      <c r="W120" s="24">
        <f t="shared" si="127"/>
        <v>1.5961309523809524</v>
      </c>
    </row>
    <row r="121" spans="1:23" ht="13.5" x14ac:dyDescent="0.25">
      <c r="A121" s="15" t="s">
        <v>79</v>
      </c>
      <c r="B121" s="16" t="s">
        <v>80</v>
      </c>
      <c r="C121" s="16" t="s">
        <v>435</v>
      </c>
      <c r="D121" s="16" t="s">
        <v>436</v>
      </c>
      <c r="E121" s="16" t="s">
        <v>83</v>
      </c>
      <c r="F121" s="16" t="s">
        <v>41</v>
      </c>
      <c r="G121" s="16" t="s">
        <v>437</v>
      </c>
      <c r="H121" s="15"/>
      <c r="I121" s="15" t="s">
        <v>28</v>
      </c>
      <c r="J121" s="17" t="s">
        <v>25</v>
      </c>
      <c r="K121" s="18" t="s">
        <v>25</v>
      </c>
      <c r="L121" s="19">
        <v>80000</v>
      </c>
      <c r="M121" s="20">
        <v>26430</v>
      </c>
      <c r="N121" s="21">
        <f t="shared" si="120"/>
        <v>0.33037499999999997</v>
      </c>
      <c r="O121" s="21" t="str">
        <f t="shared" si="121"/>
        <v>&gt;=20%-&lt;50%</v>
      </c>
      <c r="P121" s="20">
        <f t="shared" si="122"/>
        <v>58523.571428571428</v>
      </c>
      <c r="Q121" s="21">
        <f t="shared" si="123"/>
        <v>0.73154464285714282</v>
      </c>
      <c r="R121" s="22">
        <v>260000</v>
      </c>
      <c r="S121" s="23">
        <v>54010</v>
      </c>
      <c r="T121" s="24">
        <f t="shared" si="124"/>
        <v>0.20773076923076922</v>
      </c>
      <c r="U121" s="24" t="str">
        <f t="shared" si="125"/>
        <v>&gt;=20%-&lt;50%</v>
      </c>
      <c r="V121" s="23">
        <f t="shared" si="126"/>
        <v>119593.57142857142</v>
      </c>
      <c r="W121" s="24">
        <f t="shared" si="127"/>
        <v>0.45997527472527472</v>
      </c>
    </row>
    <row r="122" spans="1:23" ht="13.5" x14ac:dyDescent="0.25">
      <c r="A122" s="15" t="s">
        <v>85</v>
      </c>
      <c r="B122" s="16" t="s">
        <v>86</v>
      </c>
      <c r="C122" s="16" t="s">
        <v>438</v>
      </c>
      <c r="D122" s="16" t="s">
        <v>439</v>
      </c>
      <c r="E122" s="16" t="s">
        <v>40</v>
      </c>
      <c r="F122" s="16" t="s">
        <v>41</v>
      </c>
      <c r="G122" s="16" t="s">
        <v>211</v>
      </c>
      <c r="H122" s="15"/>
      <c r="I122" s="15" t="s">
        <v>28</v>
      </c>
      <c r="J122" s="17" t="s">
        <v>25</v>
      </c>
      <c r="K122" s="18" t="s">
        <v>25</v>
      </c>
      <c r="L122" s="19">
        <v>128124.45000000001</v>
      </c>
      <c r="M122" s="20">
        <v>13410</v>
      </c>
      <c r="N122" s="21">
        <f t="shared" si="120"/>
        <v>0.10466386392292805</v>
      </c>
      <c r="O122" s="21" t="str">
        <f t="shared" si="121"/>
        <v>&lt;20%</v>
      </c>
      <c r="P122" s="20">
        <f t="shared" si="122"/>
        <v>29693.571428571431</v>
      </c>
      <c r="Q122" s="21">
        <f t="shared" si="123"/>
        <v>0.23175569868648355</v>
      </c>
      <c r="R122" s="22">
        <v>211551.19999999998</v>
      </c>
      <c r="S122" s="23">
        <v>72740</v>
      </c>
      <c r="T122" s="24">
        <f t="shared" si="124"/>
        <v>0.34384111269517736</v>
      </c>
      <c r="U122" s="24" t="str">
        <f t="shared" si="125"/>
        <v>&gt;=20%-&lt;50%</v>
      </c>
      <c r="V122" s="23">
        <f t="shared" si="126"/>
        <v>161067.14285714284</v>
      </c>
      <c r="W122" s="24">
        <f t="shared" si="127"/>
        <v>0.76136246382503547</v>
      </c>
    </row>
    <row r="123" spans="1:23" ht="13.5" x14ac:dyDescent="0.25">
      <c r="A123" s="15" t="s">
        <v>190</v>
      </c>
      <c r="B123" s="16" t="s">
        <v>191</v>
      </c>
      <c r="C123" s="16" t="s">
        <v>441</v>
      </c>
      <c r="D123" s="16" t="s">
        <v>357</v>
      </c>
      <c r="E123" s="16" t="s">
        <v>41</v>
      </c>
      <c r="F123" s="16" t="s">
        <v>41</v>
      </c>
      <c r="G123" s="16" t="s">
        <v>442</v>
      </c>
      <c r="H123" s="15"/>
      <c r="I123" s="15" t="s">
        <v>28</v>
      </c>
      <c r="J123" s="17" t="s">
        <v>25</v>
      </c>
      <c r="K123" s="18" t="s">
        <v>25</v>
      </c>
      <c r="L123" s="19">
        <v>80000</v>
      </c>
      <c r="M123" s="20">
        <v>26135</v>
      </c>
      <c r="N123" s="21">
        <f t="shared" si="120"/>
        <v>0.32668750000000002</v>
      </c>
      <c r="O123" s="21" t="str">
        <f t="shared" si="121"/>
        <v>&gt;=20%-&lt;50%</v>
      </c>
      <c r="P123" s="20">
        <f t="shared" si="122"/>
        <v>57870.357142857138</v>
      </c>
      <c r="Q123" s="21">
        <f t="shared" si="123"/>
        <v>0.7233794642857142</v>
      </c>
      <c r="R123" s="22">
        <v>255303.99999999997</v>
      </c>
      <c r="S123" s="23">
        <v>47490</v>
      </c>
      <c r="T123" s="24">
        <f t="shared" si="124"/>
        <v>0.18601353680318367</v>
      </c>
      <c r="U123" s="24" t="str">
        <f t="shared" si="125"/>
        <v>&lt;20%</v>
      </c>
      <c r="V123" s="23">
        <f t="shared" si="126"/>
        <v>105156.42857142858</v>
      </c>
      <c r="W123" s="24">
        <f t="shared" si="127"/>
        <v>0.41188711720704962</v>
      </c>
    </row>
    <row r="124" spans="1:23" ht="13.5" x14ac:dyDescent="0.25">
      <c r="A124" s="15" t="s">
        <v>79</v>
      </c>
      <c r="B124" s="16" t="s">
        <v>80</v>
      </c>
      <c r="C124" s="16" t="s">
        <v>443</v>
      </c>
      <c r="D124" s="16" t="s">
        <v>444</v>
      </c>
      <c r="E124" s="16" t="s">
        <v>83</v>
      </c>
      <c r="F124" s="16" t="s">
        <v>41</v>
      </c>
      <c r="G124" s="16" t="s">
        <v>445</v>
      </c>
      <c r="H124" s="15"/>
      <c r="I124" s="15" t="s">
        <v>28</v>
      </c>
      <c r="J124" s="17" t="s">
        <v>25</v>
      </c>
      <c r="K124" s="18" t="s">
        <v>25</v>
      </c>
      <c r="L124" s="19">
        <v>181767.96000000002</v>
      </c>
      <c r="M124" s="20">
        <v>119075</v>
      </c>
      <c r="N124" s="21">
        <f t="shared" ref="N124:N132" si="128">IFERROR(M124/L124,2)</f>
        <v>0.65509344991273477</v>
      </c>
      <c r="O124" s="21" t="str">
        <f t="shared" ref="O124:O132" si="129">IF(N124&gt;=120%, "120% equal &amp; above", IF(N124&gt;=100%,"&gt;=100%- &lt;120%",IF(N124&gt;=80%,"&gt;=80%-&lt;100%",IF(N124&gt;=50%,"&gt;=50%-&lt;80%",IF(N124&gt;=20%,"&gt;=20%-&lt;50%","&lt;20%")))))</f>
        <v>&gt;=50%-&lt;80%</v>
      </c>
      <c r="P124" s="20">
        <f t="shared" ref="P124:P132" si="130">IFERROR(M124/B$3*31,0)</f>
        <v>263666.07142857142</v>
      </c>
      <c r="Q124" s="21">
        <f t="shared" ref="Q124:Q132" si="131">IFERROR(P124/L124,2)</f>
        <v>1.4505640676639127</v>
      </c>
      <c r="R124" s="22">
        <v>150000</v>
      </c>
      <c r="S124" s="23">
        <v>45730</v>
      </c>
      <c r="T124" s="24">
        <f t="shared" ref="T124:T132" si="132">IFERROR(S124/R124,2)</f>
        <v>0.30486666666666667</v>
      </c>
      <c r="U124" s="24" t="str">
        <f t="shared" ref="U124:U132" si="133">IF(T124&gt;=120%, "120% equal &amp; above", IF(T124&gt;=100%,"&gt;=100%- &lt;120%",IF(T124&gt;=80%,"&gt;=80%-&lt;100%",IF(T124&gt;=50%,"&gt;=50%-&lt;80%",IF(T124&gt;=20%,"&gt;=20%-&lt;50%","&lt;20%")))))</f>
        <v>&gt;=20%-&lt;50%</v>
      </c>
      <c r="V124" s="23">
        <f t="shared" ref="V124:V132" si="134">IFERROR(S124/B$3*31,0)</f>
        <v>101259.28571428572</v>
      </c>
      <c r="W124" s="24">
        <f t="shared" ref="W124:W132" si="135">IFERROR(V124/R124,2)</f>
        <v>0.67506190476190486</v>
      </c>
    </row>
    <row r="125" spans="1:23" ht="13.5" x14ac:dyDescent="0.25">
      <c r="A125" s="15" t="s">
        <v>70</v>
      </c>
      <c r="B125" s="16" t="s">
        <v>71</v>
      </c>
      <c r="C125" s="16" t="s">
        <v>447</v>
      </c>
      <c r="D125" s="16" t="s">
        <v>448</v>
      </c>
      <c r="E125" s="16" t="s">
        <v>73</v>
      </c>
      <c r="F125" s="16" t="s">
        <v>41</v>
      </c>
      <c r="G125" s="16" t="s">
        <v>366</v>
      </c>
      <c r="H125" s="15"/>
      <c r="I125" s="15" t="s">
        <v>28</v>
      </c>
      <c r="J125" s="17" t="s">
        <v>25</v>
      </c>
      <c r="K125" s="18" t="s">
        <v>25</v>
      </c>
      <c r="L125" s="19">
        <v>150000</v>
      </c>
      <c r="M125" s="20">
        <v>84925</v>
      </c>
      <c r="N125" s="21">
        <f t="shared" si="128"/>
        <v>0.56616666666666671</v>
      </c>
      <c r="O125" s="21" t="str">
        <f t="shared" si="129"/>
        <v>&gt;=50%-&lt;80%</v>
      </c>
      <c r="P125" s="20">
        <f t="shared" si="130"/>
        <v>188048.21428571429</v>
      </c>
      <c r="Q125" s="21">
        <f t="shared" si="131"/>
        <v>1.253654761904762</v>
      </c>
      <c r="R125" s="22">
        <v>180000</v>
      </c>
      <c r="S125" s="23">
        <v>77170</v>
      </c>
      <c r="T125" s="24">
        <f t="shared" si="132"/>
        <v>0.42872222222222223</v>
      </c>
      <c r="U125" s="24" t="str">
        <f t="shared" si="133"/>
        <v>&gt;=20%-&lt;50%</v>
      </c>
      <c r="V125" s="23">
        <f t="shared" si="134"/>
        <v>170876.42857142855</v>
      </c>
      <c r="W125" s="24">
        <f t="shared" si="135"/>
        <v>0.94931349206349191</v>
      </c>
    </row>
    <row r="126" spans="1:23" ht="13.5" x14ac:dyDescent="0.25">
      <c r="A126" s="15" t="s">
        <v>79</v>
      </c>
      <c r="B126" s="16" t="s">
        <v>80</v>
      </c>
      <c r="C126" s="16" t="s">
        <v>452</v>
      </c>
      <c r="D126" s="16" t="s">
        <v>453</v>
      </c>
      <c r="E126" s="16" t="s">
        <v>83</v>
      </c>
      <c r="F126" s="16" t="s">
        <v>41</v>
      </c>
      <c r="G126" s="16" t="s">
        <v>391</v>
      </c>
      <c r="H126" s="15"/>
      <c r="I126" s="15" t="s">
        <v>28</v>
      </c>
      <c r="J126" s="17" t="s">
        <v>25</v>
      </c>
      <c r="K126" s="18" t="s">
        <v>25</v>
      </c>
      <c r="L126" s="19">
        <v>120000</v>
      </c>
      <c r="M126" s="20">
        <v>30520</v>
      </c>
      <c r="N126" s="21">
        <f t="shared" si="128"/>
        <v>0.25433333333333336</v>
      </c>
      <c r="O126" s="21" t="str">
        <f t="shared" si="129"/>
        <v>&gt;=20%-&lt;50%</v>
      </c>
      <c r="P126" s="20">
        <f t="shared" si="130"/>
        <v>67580</v>
      </c>
      <c r="Q126" s="21">
        <f t="shared" si="131"/>
        <v>0.5631666666666667</v>
      </c>
      <c r="R126" s="22">
        <v>203903.33333333334</v>
      </c>
      <c r="S126" s="23">
        <v>63410</v>
      </c>
      <c r="T126" s="24">
        <f t="shared" si="132"/>
        <v>0.31098069346585799</v>
      </c>
      <c r="U126" s="24" t="str">
        <f t="shared" si="133"/>
        <v>&gt;=20%-&lt;50%</v>
      </c>
      <c r="V126" s="23">
        <f t="shared" si="134"/>
        <v>140407.85714285716</v>
      </c>
      <c r="W126" s="24">
        <f t="shared" si="135"/>
        <v>0.6886001069601142</v>
      </c>
    </row>
    <row r="127" spans="1:23" ht="13.5" x14ac:dyDescent="0.25">
      <c r="A127" s="15" t="s">
        <v>62</v>
      </c>
      <c r="B127" s="16" t="s">
        <v>63</v>
      </c>
      <c r="C127" s="16" t="s">
        <v>455</v>
      </c>
      <c r="D127" s="16" t="s">
        <v>456</v>
      </c>
      <c r="E127" s="16" t="s">
        <v>66</v>
      </c>
      <c r="F127" s="16" t="s">
        <v>41</v>
      </c>
      <c r="G127" s="16" t="s">
        <v>318</v>
      </c>
      <c r="H127" s="15"/>
      <c r="I127" s="15" t="s">
        <v>30</v>
      </c>
      <c r="J127" s="17" t="s">
        <v>25</v>
      </c>
      <c r="K127" s="18" t="s">
        <v>25</v>
      </c>
      <c r="L127" s="19">
        <v>250000</v>
      </c>
      <c r="M127" s="20">
        <v>123280</v>
      </c>
      <c r="N127" s="21">
        <f t="shared" si="128"/>
        <v>0.49312</v>
      </c>
      <c r="O127" s="21" t="str">
        <f t="shared" si="129"/>
        <v>&gt;=20%-&lt;50%</v>
      </c>
      <c r="P127" s="20">
        <f t="shared" si="130"/>
        <v>272977.1428571429</v>
      </c>
      <c r="Q127" s="21">
        <f t="shared" si="131"/>
        <v>1.0919085714285717</v>
      </c>
      <c r="R127" s="22">
        <v>70000</v>
      </c>
      <c r="S127" s="23">
        <v>23910</v>
      </c>
      <c r="T127" s="24">
        <f t="shared" si="132"/>
        <v>0.34157142857142858</v>
      </c>
      <c r="U127" s="24" t="str">
        <f t="shared" si="133"/>
        <v>&gt;=20%-&lt;50%</v>
      </c>
      <c r="V127" s="23">
        <f t="shared" si="134"/>
        <v>52943.571428571428</v>
      </c>
      <c r="W127" s="24">
        <f t="shared" si="135"/>
        <v>0.75633673469387752</v>
      </c>
    </row>
    <row r="128" spans="1:23" ht="13.5" x14ac:dyDescent="0.25">
      <c r="A128" s="15" t="s">
        <v>143</v>
      </c>
      <c r="B128" s="16" t="s">
        <v>144</v>
      </c>
      <c r="C128" s="16" t="s">
        <v>457</v>
      </c>
      <c r="D128" s="16" t="s">
        <v>135</v>
      </c>
      <c r="E128" s="16" t="s">
        <v>66</v>
      </c>
      <c r="F128" s="16" t="s">
        <v>41</v>
      </c>
      <c r="G128" s="16" t="s">
        <v>147</v>
      </c>
      <c r="H128" s="15"/>
      <c r="I128" s="15" t="s">
        <v>28</v>
      </c>
      <c r="J128" s="17" t="s">
        <v>25</v>
      </c>
      <c r="K128" s="18" t="s">
        <v>25</v>
      </c>
      <c r="L128" s="19">
        <v>120000</v>
      </c>
      <c r="M128" s="20">
        <v>78395</v>
      </c>
      <c r="N128" s="21">
        <f t="shared" si="128"/>
        <v>0.65329166666666671</v>
      </c>
      <c r="O128" s="21" t="str">
        <f t="shared" si="129"/>
        <v>&gt;=50%-&lt;80%</v>
      </c>
      <c r="P128" s="20">
        <f t="shared" si="130"/>
        <v>173588.92857142855</v>
      </c>
      <c r="Q128" s="21">
        <f t="shared" si="131"/>
        <v>1.4465744047619047</v>
      </c>
      <c r="R128" s="22">
        <v>200000</v>
      </c>
      <c r="S128" s="23">
        <v>29410</v>
      </c>
      <c r="T128" s="24">
        <f t="shared" si="132"/>
        <v>0.14704999999999999</v>
      </c>
      <c r="U128" s="24" t="str">
        <f t="shared" si="133"/>
        <v>&lt;20%</v>
      </c>
      <c r="V128" s="23">
        <f t="shared" si="134"/>
        <v>65122.142857142862</v>
      </c>
      <c r="W128" s="24">
        <f t="shared" si="135"/>
        <v>0.32561071428571431</v>
      </c>
    </row>
    <row r="129" spans="1:23" ht="13.5" x14ac:dyDescent="0.25">
      <c r="A129" s="15" t="s">
        <v>49</v>
      </c>
      <c r="B129" s="16" t="s">
        <v>50</v>
      </c>
      <c r="C129" s="16" t="s">
        <v>458</v>
      </c>
      <c r="D129" s="16" t="s">
        <v>459</v>
      </c>
      <c r="E129" s="16" t="s">
        <v>41</v>
      </c>
      <c r="F129" s="16" t="s">
        <v>41</v>
      </c>
      <c r="G129" s="16" t="s">
        <v>349</v>
      </c>
      <c r="H129" s="15"/>
      <c r="I129" s="15" t="s">
        <v>30</v>
      </c>
      <c r="J129" s="17" t="s">
        <v>25</v>
      </c>
      <c r="K129" s="18" t="s">
        <v>25</v>
      </c>
      <c r="L129" s="19">
        <v>120000</v>
      </c>
      <c r="M129" s="20">
        <v>15840</v>
      </c>
      <c r="N129" s="21">
        <f t="shared" si="128"/>
        <v>0.13200000000000001</v>
      </c>
      <c r="O129" s="21" t="str">
        <f t="shared" si="129"/>
        <v>&lt;20%</v>
      </c>
      <c r="P129" s="20">
        <f t="shared" si="130"/>
        <v>35074.28571428571</v>
      </c>
      <c r="Q129" s="21">
        <f t="shared" si="131"/>
        <v>0.29228571428571426</v>
      </c>
      <c r="R129" s="22">
        <v>200000</v>
      </c>
      <c r="S129" s="23">
        <v>24910</v>
      </c>
      <c r="T129" s="24">
        <f t="shared" si="132"/>
        <v>0.12454999999999999</v>
      </c>
      <c r="U129" s="24" t="str">
        <f t="shared" si="133"/>
        <v>&lt;20%</v>
      </c>
      <c r="V129" s="23">
        <f t="shared" si="134"/>
        <v>55157.857142857138</v>
      </c>
      <c r="W129" s="24">
        <f t="shared" si="135"/>
        <v>0.27578928571428568</v>
      </c>
    </row>
    <row r="130" spans="1:23" ht="13.5" x14ac:dyDescent="0.25">
      <c r="A130" s="15" t="s">
        <v>79</v>
      </c>
      <c r="B130" s="16" t="s">
        <v>80</v>
      </c>
      <c r="C130" s="16" t="s">
        <v>460</v>
      </c>
      <c r="D130" s="16" t="s">
        <v>461</v>
      </c>
      <c r="E130" s="16" t="s">
        <v>83</v>
      </c>
      <c r="F130" s="16" t="s">
        <v>41</v>
      </c>
      <c r="G130" s="16" t="s">
        <v>269</v>
      </c>
      <c r="H130" s="15"/>
      <c r="I130" s="15" t="s">
        <v>28</v>
      </c>
      <c r="J130" s="17" t="s">
        <v>25</v>
      </c>
      <c r="K130" s="18" t="s">
        <v>25</v>
      </c>
      <c r="L130" s="19">
        <v>120000</v>
      </c>
      <c r="M130" s="20">
        <v>44940</v>
      </c>
      <c r="N130" s="21">
        <f t="shared" si="128"/>
        <v>0.3745</v>
      </c>
      <c r="O130" s="21" t="str">
        <f t="shared" si="129"/>
        <v>&gt;=20%-&lt;50%</v>
      </c>
      <c r="P130" s="20">
        <f t="shared" si="130"/>
        <v>99510</v>
      </c>
      <c r="Q130" s="21">
        <f t="shared" si="131"/>
        <v>0.82925000000000004</v>
      </c>
      <c r="R130" s="22">
        <v>200000</v>
      </c>
      <c r="S130" s="23">
        <v>6570</v>
      </c>
      <c r="T130" s="24">
        <f t="shared" si="132"/>
        <v>3.2849999999999997E-2</v>
      </c>
      <c r="U130" s="24" t="str">
        <f t="shared" si="133"/>
        <v>&lt;20%</v>
      </c>
      <c r="V130" s="23">
        <f t="shared" si="134"/>
        <v>14547.857142857143</v>
      </c>
      <c r="W130" s="24">
        <f t="shared" si="135"/>
        <v>7.2739285714285715E-2</v>
      </c>
    </row>
    <row r="131" spans="1:23" ht="13.5" x14ac:dyDescent="0.25">
      <c r="A131" s="15" t="s">
        <v>184</v>
      </c>
      <c r="B131" s="16" t="s">
        <v>185</v>
      </c>
      <c r="C131" s="16" t="s">
        <v>463</v>
      </c>
      <c r="D131" s="16" t="s">
        <v>464</v>
      </c>
      <c r="E131" s="16" t="s">
        <v>113</v>
      </c>
      <c r="F131" s="16" t="s">
        <v>41</v>
      </c>
      <c r="G131" s="16" t="s">
        <v>465</v>
      </c>
      <c r="H131" s="15"/>
      <c r="I131" s="15" t="s">
        <v>30</v>
      </c>
      <c r="J131" s="17" t="s">
        <v>25</v>
      </c>
      <c r="K131" s="18" t="s">
        <v>25</v>
      </c>
      <c r="L131" s="19">
        <v>166347.72</v>
      </c>
      <c r="M131" s="20">
        <v>117740</v>
      </c>
      <c r="N131" s="21">
        <f t="shared" si="128"/>
        <v>0.707794492163764</v>
      </c>
      <c r="O131" s="21" t="str">
        <f t="shared" si="129"/>
        <v>&gt;=50%-&lt;80%</v>
      </c>
      <c r="P131" s="20">
        <f t="shared" si="130"/>
        <v>260710</v>
      </c>
      <c r="Q131" s="21">
        <f t="shared" si="131"/>
        <v>1.5672592326483346</v>
      </c>
      <c r="R131" s="22">
        <v>152984.15</v>
      </c>
      <c r="S131" s="23">
        <v>9990</v>
      </c>
      <c r="T131" s="24">
        <f t="shared" si="132"/>
        <v>6.5300882477040925E-2</v>
      </c>
      <c r="U131" s="24" t="str">
        <f t="shared" si="133"/>
        <v>&lt;20%</v>
      </c>
      <c r="V131" s="23">
        <f t="shared" si="134"/>
        <v>22120.714285714286</v>
      </c>
      <c r="W131" s="24">
        <f t="shared" si="135"/>
        <v>0.14459481119916204</v>
      </c>
    </row>
    <row r="132" spans="1:23" ht="13.5" x14ac:dyDescent="0.25">
      <c r="A132" s="15" t="s">
        <v>79</v>
      </c>
      <c r="B132" s="16" t="s">
        <v>80</v>
      </c>
      <c r="C132" s="16" t="s">
        <v>467</v>
      </c>
      <c r="D132" s="16" t="s">
        <v>468</v>
      </c>
      <c r="E132" s="16" t="s">
        <v>83</v>
      </c>
      <c r="F132" s="16" t="s">
        <v>41</v>
      </c>
      <c r="G132" s="16" t="s">
        <v>437</v>
      </c>
      <c r="H132" s="15"/>
      <c r="I132" s="15" t="s">
        <v>28</v>
      </c>
      <c r="J132" s="17" t="s">
        <v>25</v>
      </c>
      <c r="K132" s="18" t="s">
        <v>25</v>
      </c>
      <c r="L132" s="19">
        <v>114474.6</v>
      </c>
      <c r="M132" s="20">
        <v>75725</v>
      </c>
      <c r="N132" s="21">
        <f t="shared" si="128"/>
        <v>0.66150045512279576</v>
      </c>
      <c r="O132" s="21" t="str">
        <f t="shared" si="129"/>
        <v>&gt;=50%-&lt;80%</v>
      </c>
      <c r="P132" s="20">
        <f t="shared" si="130"/>
        <v>167676.78571428571</v>
      </c>
      <c r="Q132" s="21">
        <f t="shared" si="131"/>
        <v>1.4647510077719048</v>
      </c>
      <c r="R132" s="22">
        <v>202837.59999999998</v>
      </c>
      <c r="S132" s="23">
        <v>53790</v>
      </c>
      <c r="T132" s="24">
        <f t="shared" si="132"/>
        <v>0.26518751947370706</v>
      </c>
      <c r="U132" s="24" t="str">
        <f t="shared" si="133"/>
        <v>&gt;=20%-&lt;50%</v>
      </c>
      <c r="V132" s="23">
        <f t="shared" si="134"/>
        <v>119106.42857142858</v>
      </c>
      <c r="W132" s="24">
        <f t="shared" si="135"/>
        <v>0.58720093597749423</v>
      </c>
    </row>
    <row r="133" spans="1:23" ht="13.5" x14ac:dyDescent="0.25">
      <c r="A133" s="15" t="s">
        <v>36</v>
      </c>
      <c r="B133" s="16" t="s">
        <v>37</v>
      </c>
      <c r="C133" s="16" t="s">
        <v>469</v>
      </c>
      <c r="D133" s="16" t="s">
        <v>470</v>
      </c>
      <c r="E133" s="16" t="s">
        <v>40</v>
      </c>
      <c r="F133" s="16" t="s">
        <v>41</v>
      </c>
      <c r="G133" s="16" t="s">
        <v>330</v>
      </c>
      <c r="H133" s="15"/>
      <c r="I133" s="15" t="s">
        <v>28</v>
      </c>
      <c r="J133" s="17" t="s">
        <v>25</v>
      </c>
      <c r="K133" s="18" t="s">
        <v>25</v>
      </c>
      <c r="L133" s="19">
        <v>145797.96000000002</v>
      </c>
      <c r="M133" s="20">
        <v>43750</v>
      </c>
      <c r="N133" s="21">
        <f t="shared" ref="N133:N136" si="136">IFERROR(M133/L133,2)</f>
        <v>0.30007278565488843</v>
      </c>
      <c r="O133" s="21" t="str">
        <f t="shared" ref="O133:O136" si="137">IF(N133&gt;=120%, "120% equal &amp; above", IF(N133&gt;=100%,"&gt;=100%- &lt;120%",IF(N133&gt;=80%,"&gt;=80%-&lt;100%",IF(N133&gt;=50%,"&gt;=50%-&lt;80%",IF(N133&gt;=20%,"&gt;=20%-&lt;50%","&lt;20%")))))</f>
        <v>&gt;=20%-&lt;50%</v>
      </c>
      <c r="P133" s="20">
        <f t="shared" ref="P133:P136" si="138">IFERROR(M133/B$3*31,0)</f>
        <v>96875</v>
      </c>
      <c r="Q133" s="21">
        <f t="shared" ref="Q133:Q136" si="139">IFERROR(P133/L133,2)</f>
        <v>0.66444688252153861</v>
      </c>
      <c r="R133" s="22">
        <v>167512.79999999999</v>
      </c>
      <c r="S133" s="23">
        <v>18690</v>
      </c>
      <c r="T133" s="24">
        <f t="shared" ref="T133:T136" si="140">IFERROR(S133/R133,2)</f>
        <v>0.11157356333366765</v>
      </c>
      <c r="U133" s="24" t="str">
        <f t="shared" ref="U133:U136" si="141">IF(T133&gt;=120%, "120% equal &amp; above", IF(T133&gt;=100%,"&gt;=100%- &lt;120%",IF(T133&gt;=80%,"&gt;=80%-&lt;100%",IF(T133&gt;=50%,"&gt;=50%-&lt;80%",IF(T133&gt;=20%,"&gt;=20%-&lt;50%","&lt;20%")))))</f>
        <v>&lt;20%</v>
      </c>
      <c r="V133" s="23">
        <f t="shared" ref="V133:V136" si="142">IFERROR(S133/B$3*31,0)</f>
        <v>41385</v>
      </c>
      <c r="W133" s="24">
        <f t="shared" ref="W133:W136" si="143">IFERROR(V133/R133,2)</f>
        <v>0.24705574738169264</v>
      </c>
    </row>
    <row r="134" spans="1:23" ht="13.5" x14ac:dyDescent="0.25">
      <c r="A134" s="15" t="s">
        <v>79</v>
      </c>
      <c r="B134" s="16" t="s">
        <v>80</v>
      </c>
      <c r="C134" s="16" t="s">
        <v>473</v>
      </c>
      <c r="D134" s="16" t="s">
        <v>474</v>
      </c>
      <c r="E134" s="16" t="s">
        <v>83</v>
      </c>
      <c r="F134" s="16" t="s">
        <v>41</v>
      </c>
      <c r="G134" s="16" t="s">
        <v>391</v>
      </c>
      <c r="H134" s="15"/>
      <c r="I134" s="15" t="s">
        <v>30</v>
      </c>
      <c r="J134" s="17" t="s">
        <v>25</v>
      </c>
      <c r="K134" s="18" t="s">
        <v>25</v>
      </c>
      <c r="L134" s="19">
        <v>220000</v>
      </c>
      <c r="M134" s="20">
        <v>139165</v>
      </c>
      <c r="N134" s="21">
        <f t="shared" si="136"/>
        <v>0.63256818181818186</v>
      </c>
      <c r="O134" s="21" t="str">
        <f t="shared" si="137"/>
        <v>&gt;=50%-&lt;80%</v>
      </c>
      <c r="P134" s="20">
        <f t="shared" si="138"/>
        <v>308151.07142857142</v>
      </c>
      <c r="Q134" s="21">
        <f t="shared" si="139"/>
        <v>1.4006866883116882</v>
      </c>
      <c r="R134" s="22">
        <v>90000</v>
      </c>
      <c r="S134" s="23">
        <v>22560</v>
      </c>
      <c r="T134" s="24">
        <f t="shared" si="140"/>
        <v>0.25066666666666665</v>
      </c>
      <c r="U134" s="24" t="str">
        <f t="shared" si="141"/>
        <v>&gt;=20%-&lt;50%</v>
      </c>
      <c r="V134" s="23">
        <f t="shared" si="142"/>
        <v>49954.28571428571</v>
      </c>
      <c r="W134" s="24">
        <f t="shared" si="143"/>
        <v>0.55504761904761901</v>
      </c>
    </row>
    <row r="135" spans="1:23" ht="13.5" x14ac:dyDescent="0.25">
      <c r="A135" s="15" t="s">
        <v>62</v>
      </c>
      <c r="B135" s="16" t="s">
        <v>63</v>
      </c>
      <c r="C135" s="16" t="s">
        <v>475</v>
      </c>
      <c r="D135" s="16" t="s">
        <v>476</v>
      </c>
      <c r="E135" s="16" t="s">
        <v>66</v>
      </c>
      <c r="F135" s="16" t="s">
        <v>41</v>
      </c>
      <c r="G135" s="16" t="s">
        <v>67</v>
      </c>
      <c r="H135" s="15"/>
      <c r="I135" s="15" t="s">
        <v>30</v>
      </c>
      <c r="J135" s="17" t="s">
        <v>25</v>
      </c>
      <c r="K135" s="18" t="s">
        <v>25</v>
      </c>
      <c r="L135" s="19">
        <v>160000</v>
      </c>
      <c r="M135" s="20">
        <v>49825</v>
      </c>
      <c r="N135" s="21">
        <f t="shared" si="136"/>
        <v>0.31140625</v>
      </c>
      <c r="O135" s="21" t="str">
        <f t="shared" si="137"/>
        <v>&gt;=20%-&lt;50%</v>
      </c>
      <c r="P135" s="20">
        <f t="shared" si="138"/>
        <v>110326.78571428572</v>
      </c>
      <c r="Q135" s="21">
        <f t="shared" si="139"/>
        <v>0.68954241071428579</v>
      </c>
      <c r="R135" s="22">
        <v>150000</v>
      </c>
      <c r="S135" s="23">
        <v>22340</v>
      </c>
      <c r="T135" s="24">
        <f t="shared" si="140"/>
        <v>0.14893333333333333</v>
      </c>
      <c r="U135" s="24" t="str">
        <f t="shared" si="141"/>
        <v>&lt;20%</v>
      </c>
      <c r="V135" s="23">
        <f t="shared" si="142"/>
        <v>49467.142857142862</v>
      </c>
      <c r="W135" s="24">
        <f t="shared" si="143"/>
        <v>0.3297809523809524</v>
      </c>
    </row>
    <row r="136" spans="1:23" ht="13.5" x14ac:dyDescent="0.25">
      <c r="A136" s="15" t="s">
        <v>143</v>
      </c>
      <c r="B136" s="16" t="s">
        <v>144</v>
      </c>
      <c r="C136" s="16" t="s">
        <v>477</v>
      </c>
      <c r="D136" s="16" t="s">
        <v>478</v>
      </c>
      <c r="E136" s="16" t="s">
        <v>66</v>
      </c>
      <c r="F136" s="16" t="s">
        <v>41</v>
      </c>
      <c r="G136" s="16" t="s">
        <v>278</v>
      </c>
      <c r="H136" s="15"/>
      <c r="I136" s="15" t="s">
        <v>30</v>
      </c>
      <c r="J136" s="17" t="s">
        <v>25</v>
      </c>
      <c r="K136" s="18" t="s">
        <v>25</v>
      </c>
      <c r="L136" s="19">
        <v>140000</v>
      </c>
      <c r="M136" s="20">
        <v>32150</v>
      </c>
      <c r="N136" s="21">
        <f t="shared" si="136"/>
        <v>0.22964285714285715</v>
      </c>
      <c r="O136" s="21" t="str">
        <f t="shared" si="137"/>
        <v>&gt;=20%-&lt;50%</v>
      </c>
      <c r="P136" s="20">
        <f t="shared" si="138"/>
        <v>71189.285714285725</v>
      </c>
      <c r="Q136" s="21">
        <f t="shared" si="139"/>
        <v>0.50849489795918379</v>
      </c>
      <c r="R136" s="22">
        <v>170000</v>
      </c>
      <c r="S136" s="23">
        <v>34650</v>
      </c>
      <c r="T136" s="24">
        <f t="shared" si="140"/>
        <v>0.20382352941176471</v>
      </c>
      <c r="U136" s="24" t="str">
        <f t="shared" si="141"/>
        <v>&gt;=20%-&lt;50%</v>
      </c>
      <c r="V136" s="23">
        <f t="shared" si="142"/>
        <v>76725</v>
      </c>
      <c r="W136" s="24">
        <f t="shared" si="143"/>
        <v>0.45132352941176468</v>
      </c>
    </row>
    <row r="137" spans="1:23" ht="13.5" x14ac:dyDescent="0.25">
      <c r="A137" s="15" t="s">
        <v>79</v>
      </c>
      <c r="B137" s="16" t="s">
        <v>80</v>
      </c>
      <c r="C137" s="16" t="s">
        <v>480</v>
      </c>
      <c r="D137" s="16" t="s">
        <v>481</v>
      </c>
      <c r="E137" s="16" t="s">
        <v>83</v>
      </c>
      <c r="F137" s="16" t="s">
        <v>41</v>
      </c>
      <c r="G137" s="16" t="s">
        <v>391</v>
      </c>
      <c r="H137" s="15"/>
      <c r="I137" s="15" t="s">
        <v>28</v>
      </c>
      <c r="J137" s="17" t="s">
        <v>25</v>
      </c>
      <c r="K137" s="18" t="s">
        <v>25</v>
      </c>
      <c r="L137" s="19">
        <v>175408.86000000002</v>
      </c>
      <c r="M137" s="20">
        <v>85340</v>
      </c>
      <c r="N137" s="21">
        <f t="shared" ref="N137:N146" si="144">IFERROR(M137/L137,2)</f>
        <v>0.48652046424564865</v>
      </c>
      <c r="O137" s="21" t="str">
        <f t="shared" ref="O137:O146" si="145">IF(N137&gt;=120%, "120% equal &amp; above", IF(N137&gt;=100%,"&gt;=100%- &lt;120%",IF(N137&gt;=80%,"&gt;=80%-&lt;100%",IF(N137&gt;=50%,"&gt;=50%-&lt;80%",IF(N137&gt;=20%,"&gt;=20%-&lt;50%","&lt;20%")))))</f>
        <v>&gt;=20%-&lt;50%</v>
      </c>
      <c r="P137" s="20">
        <f t="shared" ref="P137:P146" si="146">IFERROR(M137/B$3*31,0)</f>
        <v>188967.14285714284</v>
      </c>
      <c r="Q137" s="21">
        <f t="shared" ref="Q137:Q146" si="147">IFERROR(P137/L137,2)</f>
        <v>1.0772953136867933</v>
      </c>
      <c r="R137" s="22">
        <v>125000</v>
      </c>
      <c r="S137" s="23">
        <v>40160</v>
      </c>
      <c r="T137" s="24">
        <f t="shared" ref="T137:T146" si="148">IFERROR(S137/R137,2)</f>
        <v>0.32128000000000001</v>
      </c>
      <c r="U137" s="24" t="str">
        <f t="shared" ref="U137:U146" si="149">IF(T137&gt;=120%, "120% equal &amp; above", IF(T137&gt;=100%,"&gt;=100%- &lt;120%",IF(T137&gt;=80%,"&gt;=80%-&lt;100%",IF(T137&gt;=50%,"&gt;=50%-&lt;80%",IF(T137&gt;=20%,"&gt;=20%-&lt;50%","&lt;20%")))))</f>
        <v>&gt;=20%-&lt;50%</v>
      </c>
      <c r="V137" s="23">
        <f t="shared" ref="V137:V145" si="150">IFERROR(S137/B$3*31,0)</f>
        <v>88925.714285714275</v>
      </c>
      <c r="W137" s="24">
        <f t="shared" ref="W137:W146" si="151">IFERROR(V137/R137,2)</f>
        <v>0.7114057142857142</v>
      </c>
    </row>
    <row r="138" spans="1:23" ht="13.5" x14ac:dyDescent="0.25">
      <c r="A138" s="15" t="s">
        <v>143</v>
      </c>
      <c r="B138" s="16" t="s">
        <v>144</v>
      </c>
      <c r="C138" s="16" t="s">
        <v>484</v>
      </c>
      <c r="D138" s="16" t="s">
        <v>485</v>
      </c>
      <c r="E138" s="16" t="s">
        <v>66</v>
      </c>
      <c r="F138" s="16" t="s">
        <v>41</v>
      </c>
      <c r="G138" s="16" t="s">
        <v>147</v>
      </c>
      <c r="H138" s="15"/>
      <c r="I138" s="15" t="s">
        <v>28</v>
      </c>
      <c r="J138" s="17" t="s">
        <v>25</v>
      </c>
      <c r="K138" s="18" t="s">
        <v>25</v>
      </c>
      <c r="L138" s="19">
        <v>120000</v>
      </c>
      <c r="M138" s="20">
        <v>40875</v>
      </c>
      <c r="N138" s="21">
        <f t="shared" si="144"/>
        <v>0.34062500000000001</v>
      </c>
      <c r="O138" s="21" t="str">
        <f t="shared" si="145"/>
        <v>&gt;=20%-&lt;50%</v>
      </c>
      <c r="P138" s="20">
        <f t="shared" si="146"/>
        <v>90508.92857142858</v>
      </c>
      <c r="Q138" s="21">
        <f t="shared" si="147"/>
        <v>0.75424107142857155</v>
      </c>
      <c r="R138" s="22">
        <v>180000</v>
      </c>
      <c r="S138" s="23">
        <v>72180</v>
      </c>
      <c r="T138" s="24">
        <f t="shared" si="148"/>
        <v>0.40100000000000002</v>
      </c>
      <c r="U138" s="24" t="str">
        <f t="shared" si="149"/>
        <v>&gt;=20%-&lt;50%</v>
      </c>
      <c r="V138" s="23">
        <f t="shared" si="150"/>
        <v>159827.14285714284</v>
      </c>
      <c r="W138" s="24">
        <f t="shared" si="151"/>
        <v>0.88792857142857129</v>
      </c>
    </row>
    <row r="139" spans="1:23" ht="13.5" x14ac:dyDescent="0.25">
      <c r="A139" s="15" t="s">
        <v>176</v>
      </c>
      <c r="B139" s="16" t="s">
        <v>177</v>
      </c>
      <c r="C139" s="16" t="s">
        <v>486</v>
      </c>
      <c r="D139" s="16" t="s">
        <v>487</v>
      </c>
      <c r="E139" s="16" t="s">
        <v>73</v>
      </c>
      <c r="F139" s="16" t="s">
        <v>41</v>
      </c>
      <c r="G139" s="16" t="s">
        <v>362</v>
      </c>
      <c r="H139" s="15"/>
      <c r="I139" s="15" t="s">
        <v>30</v>
      </c>
      <c r="J139" s="17" t="s">
        <v>25</v>
      </c>
      <c r="K139" s="18" t="s">
        <v>25</v>
      </c>
      <c r="L139" s="19">
        <v>150000</v>
      </c>
      <c r="M139" s="20">
        <v>81470</v>
      </c>
      <c r="N139" s="21">
        <f t="shared" si="144"/>
        <v>0.54313333333333336</v>
      </c>
      <c r="O139" s="21" t="str">
        <f t="shared" si="145"/>
        <v>&gt;=50%-&lt;80%</v>
      </c>
      <c r="P139" s="20">
        <f t="shared" si="146"/>
        <v>180397.85714285716</v>
      </c>
      <c r="Q139" s="21">
        <f t="shared" si="147"/>
        <v>1.202652380952381</v>
      </c>
      <c r="R139" s="22">
        <v>150000</v>
      </c>
      <c r="S139" s="23">
        <v>94340</v>
      </c>
      <c r="T139" s="24">
        <f t="shared" si="148"/>
        <v>0.62893333333333334</v>
      </c>
      <c r="U139" s="24" t="str">
        <f t="shared" si="149"/>
        <v>&gt;=50%-&lt;80%</v>
      </c>
      <c r="V139" s="23">
        <f t="shared" si="150"/>
        <v>208895.71428571429</v>
      </c>
      <c r="W139" s="24">
        <f t="shared" si="151"/>
        <v>1.3926380952380952</v>
      </c>
    </row>
    <row r="140" spans="1:23" ht="13.5" x14ac:dyDescent="0.25">
      <c r="A140" s="15" t="s">
        <v>118</v>
      </c>
      <c r="B140" s="16" t="s">
        <v>119</v>
      </c>
      <c r="C140" s="16" t="s">
        <v>488</v>
      </c>
      <c r="D140" s="16" t="s">
        <v>489</v>
      </c>
      <c r="E140" s="16" t="s">
        <v>66</v>
      </c>
      <c r="F140" s="16" t="s">
        <v>41</v>
      </c>
      <c r="G140" s="16" t="s">
        <v>432</v>
      </c>
      <c r="H140" s="15"/>
      <c r="I140" s="15" t="s">
        <v>30</v>
      </c>
      <c r="J140" s="17" t="s">
        <v>25</v>
      </c>
      <c r="K140" s="18" t="s">
        <v>25</v>
      </c>
      <c r="L140" s="19">
        <v>130000</v>
      </c>
      <c r="M140" s="20">
        <v>30120</v>
      </c>
      <c r="N140" s="21">
        <f t="shared" si="144"/>
        <v>0.2316923076923077</v>
      </c>
      <c r="O140" s="21" t="str">
        <f t="shared" si="145"/>
        <v>&gt;=20%-&lt;50%</v>
      </c>
      <c r="P140" s="20">
        <f t="shared" si="146"/>
        <v>66694.285714285725</v>
      </c>
      <c r="Q140" s="21">
        <f t="shared" si="147"/>
        <v>0.51303296703296708</v>
      </c>
      <c r="R140" s="22">
        <v>170000</v>
      </c>
      <c r="S140" s="23">
        <v>67280</v>
      </c>
      <c r="T140" s="24">
        <f t="shared" si="148"/>
        <v>0.39576470588235296</v>
      </c>
      <c r="U140" s="24" t="str">
        <f t="shared" si="149"/>
        <v>&gt;=20%-&lt;50%</v>
      </c>
      <c r="V140" s="23">
        <f t="shared" si="150"/>
        <v>148977.14285714284</v>
      </c>
      <c r="W140" s="24">
        <f t="shared" si="151"/>
        <v>0.87633613445378145</v>
      </c>
    </row>
    <row r="141" spans="1:23" ht="13.5" x14ac:dyDescent="0.25">
      <c r="A141" s="15" t="s">
        <v>118</v>
      </c>
      <c r="B141" s="16" t="s">
        <v>119</v>
      </c>
      <c r="C141" s="16" t="s">
        <v>490</v>
      </c>
      <c r="D141" s="16" t="s">
        <v>491</v>
      </c>
      <c r="E141" s="16" t="s">
        <v>66</v>
      </c>
      <c r="F141" s="16" t="s">
        <v>41</v>
      </c>
      <c r="G141" s="16" t="s">
        <v>214</v>
      </c>
      <c r="H141" s="15"/>
      <c r="I141" s="15" t="s">
        <v>28</v>
      </c>
      <c r="J141" s="17" t="s">
        <v>25</v>
      </c>
      <c r="K141" s="18" t="s">
        <v>25</v>
      </c>
      <c r="L141" s="19">
        <v>120000</v>
      </c>
      <c r="M141" s="20">
        <v>50360</v>
      </c>
      <c r="N141" s="21">
        <f t="shared" si="144"/>
        <v>0.41966666666666669</v>
      </c>
      <c r="O141" s="21" t="str">
        <f t="shared" si="145"/>
        <v>&gt;=20%-&lt;50%</v>
      </c>
      <c r="P141" s="20">
        <f t="shared" si="146"/>
        <v>111511.42857142858</v>
      </c>
      <c r="Q141" s="21">
        <f t="shared" si="147"/>
        <v>0.92926190476190484</v>
      </c>
      <c r="R141" s="22">
        <v>180000</v>
      </c>
      <c r="S141" s="23">
        <v>118430</v>
      </c>
      <c r="T141" s="24">
        <f t="shared" si="148"/>
        <v>0.65794444444444444</v>
      </c>
      <c r="U141" s="24" t="str">
        <f t="shared" si="149"/>
        <v>&gt;=50%-&lt;80%</v>
      </c>
      <c r="V141" s="23">
        <f t="shared" si="150"/>
        <v>262237.8571428571</v>
      </c>
      <c r="W141" s="24">
        <f t="shared" si="151"/>
        <v>1.456876984126984</v>
      </c>
    </row>
    <row r="142" spans="1:23" ht="13.5" x14ac:dyDescent="0.25">
      <c r="A142" s="15" t="s">
        <v>93</v>
      </c>
      <c r="B142" s="16" t="s">
        <v>94</v>
      </c>
      <c r="C142" s="16" t="s">
        <v>493</v>
      </c>
      <c r="D142" s="16" t="s">
        <v>494</v>
      </c>
      <c r="E142" s="16" t="s">
        <v>73</v>
      </c>
      <c r="F142" s="16" t="s">
        <v>41</v>
      </c>
      <c r="G142" s="16" t="s">
        <v>97</v>
      </c>
      <c r="H142" s="15"/>
      <c r="I142" s="15" t="s">
        <v>30</v>
      </c>
      <c r="J142" s="17" t="s">
        <v>25</v>
      </c>
      <c r="K142" s="18" t="s">
        <v>25</v>
      </c>
      <c r="L142" s="19">
        <v>100000</v>
      </c>
      <c r="M142" s="20">
        <v>48130</v>
      </c>
      <c r="N142" s="21">
        <f t="shared" si="144"/>
        <v>0.48130000000000001</v>
      </c>
      <c r="O142" s="21" t="str">
        <f t="shared" si="145"/>
        <v>&gt;=20%-&lt;50%</v>
      </c>
      <c r="P142" s="20">
        <f t="shared" si="146"/>
        <v>106573.57142857142</v>
      </c>
      <c r="Q142" s="21">
        <f t="shared" si="147"/>
        <v>1.0657357142857142</v>
      </c>
      <c r="R142" s="22">
        <v>200000</v>
      </c>
      <c r="S142" s="23">
        <v>159210</v>
      </c>
      <c r="T142" s="24">
        <f t="shared" si="148"/>
        <v>0.79605000000000004</v>
      </c>
      <c r="U142" s="24" t="str">
        <f t="shared" si="149"/>
        <v>&gt;=50%-&lt;80%</v>
      </c>
      <c r="V142" s="23">
        <f t="shared" si="150"/>
        <v>352536.42857142858</v>
      </c>
      <c r="W142" s="24">
        <f t="shared" si="151"/>
        <v>1.7626821428571429</v>
      </c>
    </row>
    <row r="143" spans="1:23" ht="13.5" x14ac:dyDescent="0.25">
      <c r="A143" s="15" t="s">
        <v>176</v>
      </c>
      <c r="B143" s="16" t="s">
        <v>177</v>
      </c>
      <c r="C143" s="16" t="s">
        <v>495</v>
      </c>
      <c r="D143" s="16" t="s">
        <v>496</v>
      </c>
      <c r="E143" s="16" t="s">
        <v>73</v>
      </c>
      <c r="F143" s="16" t="s">
        <v>41</v>
      </c>
      <c r="G143" s="16" t="s">
        <v>180</v>
      </c>
      <c r="H143" s="15"/>
      <c r="I143" s="15" t="s">
        <v>30</v>
      </c>
      <c r="J143" s="17" t="s">
        <v>25</v>
      </c>
      <c r="K143" s="18" t="s">
        <v>25</v>
      </c>
      <c r="L143" s="19">
        <v>100000</v>
      </c>
      <c r="M143" s="20">
        <v>57430</v>
      </c>
      <c r="N143" s="21">
        <f t="shared" si="144"/>
        <v>0.57430000000000003</v>
      </c>
      <c r="O143" s="21" t="str">
        <f t="shared" si="145"/>
        <v>&gt;=50%-&lt;80%</v>
      </c>
      <c r="P143" s="20">
        <f t="shared" si="146"/>
        <v>127166.42857142857</v>
      </c>
      <c r="Q143" s="21">
        <f t="shared" si="147"/>
        <v>1.2716642857142857</v>
      </c>
      <c r="R143" s="22">
        <v>200000</v>
      </c>
      <c r="S143" s="23">
        <v>155080</v>
      </c>
      <c r="T143" s="24">
        <f t="shared" si="148"/>
        <v>0.77539999999999998</v>
      </c>
      <c r="U143" s="24" t="str">
        <f t="shared" si="149"/>
        <v>&gt;=50%-&lt;80%</v>
      </c>
      <c r="V143" s="23">
        <f t="shared" si="150"/>
        <v>343391.42857142858</v>
      </c>
      <c r="W143" s="24">
        <f t="shared" si="151"/>
        <v>1.7169571428571428</v>
      </c>
    </row>
    <row r="144" spans="1:23" ht="13.5" x14ac:dyDescent="0.25">
      <c r="A144" s="15" t="s">
        <v>184</v>
      </c>
      <c r="B144" s="16" t="s">
        <v>185</v>
      </c>
      <c r="C144" s="16" t="s">
        <v>497</v>
      </c>
      <c r="D144" s="16" t="s">
        <v>498</v>
      </c>
      <c r="E144" s="16" t="s">
        <v>113</v>
      </c>
      <c r="F144" s="16" t="s">
        <v>41</v>
      </c>
      <c r="G144" s="16" t="s">
        <v>499</v>
      </c>
      <c r="H144" s="15"/>
      <c r="I144" s="15" t="s">
        <v>30</v>
      </c>
      <c r="J144" s="17" t="s">
        <v>25</v>
      </c>
      <c r="K144" s="18" t="s">
        <v>25</v>
      </c>
      <c r="L144" s="19">
        <v>226770.72</v>
      </c>
      <c r="M144" s="20">
        <v>197980</v>
      </c>
      <c r="N144" s="21">
        <f t="shared" si="144"/>
        <v>0.87304039957186708</v>
      </c>
      <c r="O144" s="21" t="str">
        <f t="shared" si="145"/>
        <v>&gt;=80%-&lt;100%</v>
      </c>
      <c r="P144" s="20">
        <f t="shared" si="146"/>
        <v>438384.28571428568</v>
      </c>
      <c r="Q144" s="21">
        <f t="shared" si="147"/>
        <v>1.9331608847662771</v>
      </c>
      <c r="R144" s="22">
        <v>71299.199999999997</v>
      </c>
      <c r="S144" s="23">
        <v>0</v>
      </c>
      <c r="T144" s="24">
        <f t="shared" si="148"/>
        <v>0</v>
      </c>
      <c r="U144" s="24" t="str">
        <f t="shared" si="149"/>
        <v>&lt;20%</v>
      </c>
      <c r="V144" s="23">
        <f t="shared" si="150"/>
        <v>0</v>
      </c>
      <c r="W144" s="24">
        <f t="shared" si="151"/>
        <v>0</v>
      </c>
    </row>
    <row r="145" spans="1:23" ht="13.5" x14ac:dyDescent="0.25">
      <c r="A145" s="15" t="s">
        <v>85</v>
      </c>
      <c r="B145" s="16" t="s">
        <v>86</v>
      </c>
      <c r="C145" s="16" t="s">
        <v>500</v>
      </c>
      <c r="D145" s="16" t="s">
        <v>501</v>
      </c>
      <c r="E145" s="16" t="s">
        <v>40</v>
      </c>
      <c r="F145" s="16" t="s">
        <v>41</v>
      </c>
      <c r="G145" s="16" t="s">
        <v>211</v>
      </c>
      <c r="H145" s="15"/>
      <c r="I145" s="15" t="s">
        <v>28</v>
      </c>
      <c r="J145" s="17" t="s">
        <v>25</v>
      </c>
      <c r="K145" s="18" t="s">
        <v>25</v>
      </c>
      <c r="L145" s="19">
        <v>126362.24000000001</v>
      </c>
      <c r="M145" s="20">
        <v>13130</v>
      </c>
      <c r="N145" s="21">
        <f t="shared" si="144"/>
        <v>0.10390762303675528</v>
      </c>
      <c r="O145" s="21" t="str">
        <f t="shared" si="145"/>
        <v>&lt;20%</v>
      </c>
      <c r="P145" s="20">
        <f t="shared" si="146"/>
        <v>29073.571428571431</v>
      </c>
      <c r="Q145" s="21">
        <f t="shared" si="147"/>
        <v>0.23008116529567244</v>
      </c>
      <c r="R145" s="22">
        <v>171147.19999999998</v>
      </c>
      <c r="S145" s="23">
        <v>58210</v>
      </c>
      <c r="T145" s="24">
        <f t="shared" si="148"/>
        <v>0.34011657801004053</v>
      </c>
      <c r="U145" s="24" t="str">
        <f t="shared" si="149"/>
        <v>&gt;=20%-&lt;50%</v>
      </c>
      <c r="V145" s="23">
        <f t="shared" si="150"/>
        <v>128893.57142857143</v>
      </c>
      <c r="W145" s="24">
        <f t="shared" si="151"/>
        <v>0.75311527987937543</v>
      </c>
    </row>
    <row r="146" spans="1:23" ht="13.5" x14ac:dyDescent="0.25">
      <c r="A146" s="15" t="s">
        <v>85</v>
      </c>
      <c r="B146" s="16" t="s">
        <v>86</v>
      </c>
      <c r="C146" s="16" t="s">
        <v>503</v>
      </c>
      <c r="D146" s="16" t="s">
        <v>504</v>
      </c>
      <c r="E146" s="16" t="s">
        <v>40</v>
      </c>
      <c r="F146" s="16" t="s">
        <v>41</v>
      </c>
      <c r="G146" s="16" t="s">
        <v>211</v>
      </c>
      <c r="H146" s="15"/>
      <c r="I146" s="15" t="s">
        <v>30</v>
      </c>
      <c r="J146" s="17" t="s">
        <v>25</v>
      </c>
      <c r="K146" s="18" t="s">
        <v>25</v>
      </c>
      <c r="L146" s="19">
        <v>139340.82</v>
      </c>
      <c r="M146" s="20">
        <v>40850</v>
      </c>
      <c r="N146" s="21">
        <f t="shared" si="144"/>
        <v>0.29316606576593995</v>
      </c>
      <c r="O146" s="21" t="str">
        <f t="shared" si="145"/>
        <v>&gt;=20%-&lt;50%</v>
      </c>
      <c r="P146" s="20">
        <f t="shared" si="146"/>
        <v>90453.57142857142</v>
      </c>
      <c r="Q146" s="21">
        <f t="shared" si="147"/>
        <v>0.64915343133886694</v>
      </c>
      <c r="R146" s="22">
        <v>152579.95000000001</v>
      </c>
      <c r="S146" s="23">
        <v>38320</v>
      </c>
      <c r="T146" s="24">
        <f t="shared" si="148"/>
        <v>0.25114702161063757</v>
      </c>
      <c r="U146" s="24" t="str">
        <f t="shared" si="149"/>
        <v>&gt;=20%-&lt;50%</v>
      </c>
      <c r="V146" s="23">
        <f t="shared" ref="V146:V154" si="152">IFERROR(S146/B$3*31,0)</f>
        <v>84851.42857142858</v>
      </c>
      <c r="W146" s="24">
        <f t="shared" si="151"/>
        <v>0.55611126213784035</v>
      </c>
    </row>
    <row r="147" spans="1:23" ht="13.5" x14ac:dyDescent="0.25">
      <c r="A147" s="15" t="s">
        <v>79</v>
      </c>
      <c r="B147" s="16" t="s">
        <v>80</v>
      </c>
      <c r="C147" s="16" t="s">
        <v>505</v>
      </c>
      <c r="D147" s="16" t="s">
        <v>506</v>
      </c>
      <c r="E147" s="16" t="s">
        <v>83</v>
      </c>
      <c r="F147" s="16" t="s">
        <v>41</v>
      </c>
      <c r="G147" s="16" t="s">
        <v>391</v>
      </c>
      <c r="H147" s="15"/>
      <c r="I147" s="15" t="s">
        <v>28</v>
      </c>
      <c r="J147" s="17" t="s">
        <v>25</v>
      </c>
      <c r="K147" s="18" t="s">
        <v>25</v>
      </c>
      <c r="L147" s="19">
        <v>164551.66666666666</v>
      </c>
      <c r="M147" s="20">
        <v>25740</v>
      </c>
      <c r="N147" s="21">
        <f t="shared" ref="N147:N155" si="153">IFERROR(M147/L147,2)</f>
        <v>0.15642503367736579</v>
      </c>
      <c r="O147" s="21" t="str">
        <f t="shared" ref="O147:O155" si="154">IF(N147&gt;=120%, "120% equal &amp; above", IF(N147&gt;=100%,"&gt;=100%- &lt;120%",IF(N147&gt;=80%,"&gt;=80%-&lt;100%",IF(N147&gt;=50%,"&gt;=50%-&lt;80%",IF(N147&gt;=20%,"&gt;=20%-&lt;50%","&lt;20%")))))</f>
        <v>&lt;20%</v>
      </c>
      <c r="P147" s="20">
        <f t="shared" ref="P147:P155" si="155">IFERROR(M147/B$3*31,0)</f>
        <v>56995.71428571429</v>
      </c>
      <c r="Q147" s="21">
        <f t="shared" ref="Q147:Q155" si="156">IFERROR(P147/L147,2)</f>
        <v>0.34636971742845285</v>
      </c>
      <c r="R147" s="22">
        <v>125000</v>
      </c>
      <c r="S147" s="23">
        <v>10720</v>
      </c>
      <c r="T147" s="24">
        <f t="shared" ref="T147:T155" si="157">IFERROR(S147/R147,2)</f>
        <v>8.5760000000000003E-2</v>
      </c>
      <c r="U147" s="24" t="str">
        <f t="shared" ref="U147:U155" si="158">IF(T147&gt;=120%, "120% equal &amp; above", IF(T147&gt;=100%,"&gt;=100%- &lt;120%",IF(T147&gt;=80%,"&gt;=80%-&lt;100%",IF(T147&gt;=50%,"&gt;=50%-&lt;80%",IF(T147&gt;=20%,"&gt;=20%-&lt;50%","&lt;20%")))))</f>
        <v>&lt;20%</v>
      </c>
      <c r="V147" s="23">
        <f t="shared" si="152"/>
        <v>23737.142857142855</v>
      </c>
      <c r="W147" s="24">
        <f t="shared" ref="W147:W155" si="159">IFERROR(V147/R147,2)</f>
        <v>0.18989714285714285</v>
      </c>
    </row>
    <row r="148" spans="1:23" ht="13.5" x14ac:dyDescent="0.25">
      <c r="A148" s="15" t="s">
        <v>79</v>
      </c>
      <c r="B148" s="16" t="s">
        <v>80</v>
      </c>
      <c r="C148" s="16" t="s">
        <v>509</v>
      </c>
      <c r="D148" s="16" t="s">
        <v>510</v>
      </c>
      <c r="E148" s="16" t="s">
        <v>83</v>
      </c>
      <c r="F148" s="16" t="s">
        <v>41</v>
      </c>
      <c r="G148" s="16" t="s">
        <v>84</v>
      </c>
      <c r="H148" s="15"/>
      <c r="I148" s="15" t="s">
        <v>28</v>
      </c>
      <c r="J148" s="17" t="s">
        <v>25</v>
      </c>
      <c r="K148" s="18" t="s">
        <v>25</v>
      </c>
      <c r="L148" s="19">
        <v>80000</v>
      </c>
      <c r="M148" s="20">
        <v>92690</v>
      </c>
      <c r="N148" s="21">
        <f t="shared" si="153"/>
        <v>1.158625</v>
      </c>
      <c r="O148" s="21" t="str">
        <f t="shared" si="154"/>
        <v>&gt;=100%- &lt;120%</v>
      </c>
      <c r="P148" s="20">
        <f t="shared" si="155"/>
        <v>205242.14285714284</v>
      </c>
      <c r="Q148" s="21">
        <f t="shared" si="156"/>
        <v>2.5655267857142854</v>
      </c>
      <c r="R148" s="22">
        <v>203986.66666666666</v>
      </c>
      <c r="S148" s="23">
        <v>98160</v>
      </c>
      <c r="T148" s="24">
        <f t="shared" si="157"/>
        <v>0.48120792208641089</v>
      </c>
      <c r="U148" s="24" t="str">
        <f t="shared" si="158"/>
        <v>&gt;=20%-&lt;50%</v>
      </c>
      <c r="V148" s="23">
        <f t="shared" si="152"/>
        <v>217354.28571428571</v>
      </c>
      <c r="W148" s="24">
        <f t="shared" si="159"/>
        <v>1.0655318274770527</v>
      </c>
    </row>
    <row r="149" spans="1:23" ht="13.5" x14ac:dyDescent="0.25">
      <c r="A149" s="15" t="s">
        <v>79</v>
      </c>
      <c r="B149" s="16" t="s">
        <v>80</v>
      </c>
      <c r="C149" s="16" t="s">
        <v>512</v>
      </c>
      <c r="D149" s="16" t="s">
        <v>513</v>
      </c>
      <c r="E149" s="16" t="s">
        <v>83</v>
      </c>
      <c r="F149" s="16" t="s">
        <v>41</v>
      </c>
      <c r="G149" s="16" t="s">
        <v>514</v>
      </c>
      <c r="H149" s="15"/>
      <c r="I149" s="15" t="s">
        <v>30</v>
      </c>
      <c r="J149" s="17" t="s">
        <v>25</v>
      </c>
      <c r="K149" s="18" t="s">
        <v>25</v>
      </c>
      <c r="L149" s="19">
        <v>100000</v>
      </c>
      <c r="M149" s="20">
        <v>58360</v>
      </c>
      <c r="N149" s="21">
        <f t="shared" si="153"/>
        <v>0.58360000000000001</v>
      </c>
      <c r="O149" s="21" t="str">
        <f t="shared" si="154"/>
        <v>&gt;=50%-&lt;80%</v>
      </c>
      <c r="P149" s="20">
        <f t="shared" si="155"/>
        <v>129225.71428571428</v>
      </c>
      <c r="Q149" s="21">
        <f t="shared" si="156"/>
        <v>1.2922571428571428</v>
      </c>
      <c r="R149" s="22">
        <v>180000</v>
      </c>
      <c r="S149" s="23">
        <v>80740</v>
      </c>
      <c r="T149" s="24">
        <f t="shared" si="157"/>
        <v>0.44855555555555554</v>
      </c>
      <c r="U149" s="24" t="str">
        <f t="shared" si="158"/>
        <v>&gt;=20%-&lt;50%</v>
      </c>
      <c r="V149" s="23">
        <f t="shared" si="152"/>
        <v>178781.42857142855</v>
      </c>
      <c r="W149" s="24">
        <f t="shared" si="159"/>
        <v>0.99323015873015863</v>
      </c>
    </row>
    <row r="150" spans="1:23" ht="13.5" x14ac:dyDescent="0.25">
      <c r="A150" s="15" t="s">
        <v>62</v>
      </c>
      <c r="B150" s="16" t="s">
        <v>63</v>
      </c>
      <c r="C150" s="16" t="s">
        <v>515</v>
      </c>
      <c r="D150" s="16" t="s">
        <v>516</v>
      </c>
      <c r="E150" s="16" t="s">
        <v>66</v>
      </c>
      <c r="F150" s="16" t="s">
        <v>41</v>
      </c>
      <c r="G150" s="16" t="s">
        <v>67</v>
      </c>
      <c r="H150" s="15"/>
      <c r="I150" s="15" t="s">
        <v>30</v>
      </c>
      <c r="J150" s="17" t="s">
        <v>25</v>
      </c>
      <c r="K150" s="18" t="s">
        <v>25</v>
      </c>
      <c r="L150" s="19">
        <v>100000</v>
      </c>
      <c r="M150" s="20">
        <v>62100</v>
      </c>
      <c r="N150" s="21">
        <f t="shared" si="153"/>
        <v>0.621</v>
      </c>
      <c r="O150" s="21" t="str">
        <f t="shared" si="154"/>
        <v>&gt;=50%-&lt;80%</v>
      </c>
      <c r="P150" s="20">
        <f t="shared" si="155"/>
        <v>137507.14285714284</v>
      </c>
      <c r="Q150" s="21">
        <f t="shared" si="156"/>
        <v>1.3750714285714285</v>
      </c>
      <c r="R150" s="22">
        <v>180000</v>
      </c>
      <c r="S150" s="23">
        <v>50490</v>
      </c>
      <c r="T150" s="24">
        <f t="shared" si="157"/>
        <v>0.28050000000000003</v>
      </c>
      <c r="U150" s="24" t="str">
        <f t="shared" si="158"/>
        <v>&gt;=20%-&lt;50%</v>
      </c>
      <c r="V150" s="23">
        <f t="shared" si="152"/>
        <v>111799.28571428572</v>
      </c>
      <c r="W150" s="24">
        <f t="shared" si="159"/>
        <v>0.62110714285714297</v>
      </c>
    </row>
    <row r="151" spans="1:23" ht="13.5" x14ac:dyDescent="0.25">
      <c r="A151" s="15" t="s">
        <v>93</v>
      </c>
      <c r="B151" s="16" t="s">
        <v>94</v>
      </c>
      <c r="C151" s="16" t="s">
        <v>517</v>
      </c>
      <c r="D151" s="16" t="s">
        <v>518</v>
      </c>
      <c r="E151" s="16" t="s">
        <v>73</v>
      </c>
      <c r="F151" s="16" t="s">
        <v>41</v>
      </c>
      <c r="G151" s="16" t="s">
        <v>383</v>
      </c>
      <c r="H151" s="15"/>
      <c r="I151" s="15" t="s">
        <v>30</v>
      </c>
      <c r="J151" s="17" t="s">
        <v>25</v>
      </c>
      <c r="K151" s="18" t="s">
        <v>25</v>
      </c>
      <c r="L151" s="19">
        <v>100000</v>
      </c>
      <c r="M151" s="20">
        <v>32150</v>
      </c>
      <c r="N151" s="21">
        <f t="shared" si="153"/>
        <v>0.32150000000000001</v>
      </c>
      <c r="O151" s="21" t="str">
        <f t="shared" si="154"/>
        <v>&gt;=20%-&lt;50%</v>
      </c>
      <c r="P151" s="20">
        <f t="shared" si="155"/>
        <v>71189.285714285725</v>
      </c>
      <c r="Q151" s="21">
        <f t="shared" si="156"/>
        <v>0.71189285714285722</v>
      </c>
      <c r="R151" s="22">
        <v>180000</v>
      </c>
      <c r="S151" s="23">
        <v>86600</v>
      </c>
      <c r="T151" s="24">
        <f t="shared" si="157"/>
        <v>0.4811111111111111</v>
      </c>
      <c r="U151" s="24" t="str">
        <f t="shared" si="158"/>
        <v>&gt;=20%-&lt;50%</v>
      </c>
      <c r="V151" s="23">
        <f t="shared" si="152"/>
        <v>191757.14285714284</v>
      </c>
      <c r="W151" s="24">
        <f t="shared" si="159"/>
        <v>1.0653174603174602</v>
      </c>
    </row>
    <row r="152" spans="1:23" ht="13.5" x14ac:dyDescent="0.25">
      <c r="A152" s="15" t="s">
        <v>118</v>
      </c>
      <c r="B152" s="16" t="s">
        <v>119</v>
      </c>
      <c r="C152" s="16" t="s">
        <v>519</v>
      </c>
      <c r="D152" s="16" t="s">
        <v>520</v>
      </c>
      <c r="E152" s="16" t="s">
        <v>66</v>
      </c>
      <c r="F152" s="16" t="s">
        <v>41</v>
      </c>
      <c r="G152" s="16" t="s">
        <v>521</v>
      </c>
      <c r="H152" s="15"/>
      <c r="I152" s="15" t="s">
        <v>30</v>
      </c>
      <c r="J152" s="17" t="s">
        <v>25</v>
      </c>
      <c r="K152" s="18" t="s">
        <v>25</v>
      </c>
      <c r="L152" s="19">
        <v>80000</v>
      </c>
      <c r="M152" s="20">
        <v>84540</v>
      </c>
      <c r="N152" s="21">
        <f t="shared" si="153"/>
        <v>1.0567500000000001</v>
      </c>
      <c r="O152" s="21" t="str">
        <f t="shared" si="154"/>
        <v>&gt;=100%- &lt;120%</v>
      </c>
      <c r="P152" s="20">
        <f t="shared" si="155"/>
        <v>187195.71428571429</v>
      </c>
      <c r="Q152" s="21">
        <f t="shared" si="156"/>
        <v>2.3399464285714284</v>
      </c>
      <c r="R152" s="22">
        <v>200000</v>
      </c>
      <c r="S152" s="23">
        <v>105670</v>
      </c>
      <c r="T152" s="24">
        <f t="shared" si="157"/>
        <v>0.52834999999999999</v>
      </c>
      <c r="U152" s="24" t="str">
        <f t="shared" si="158"/>
        <v>&gt;=50%-&lt;80%</v>
      </c>
      <c r="V152" s="23">
        <f t="shared" si="152"/>
        <v>233983.57142857145</v>
      </c>
      <c r="W152" s="24">
        <f t="shared" si="159"/>
        <v>1.1699178571428572</v>
      </c>
    </row>
    <row r="153" spans="1:23" ht="13.5" x14ac:dyDescent="0.25">
      <c r="A153" s="15" t="s">
        <v>118</v>
      </c>
      <c r="B153" s="16" t="s">
        <v>119</v>
      </c>
      <c r="C153" s="16" t="s">
        <v>522</v>
      </c>
      <c r="D153" s="16" t="s">
        <v>523</v>
      </c>
      <c r="E153" s="16" t="s">
        <v>66</v>
      </c>
      <c r="F153" s="16" t="s">
        <v>41</v>
      </c>
      <c r="G153" s="16" t="s">
        <v>386</v>
      </c>
      <c r="H153" s="15"/>
      <c r="I153" s="15" t="s">
        <v>28</v>
      </c>
      <c r="J153" s="17" t="s">
        <v>25</v>
      </c>
      <c r="K153" s="18" t="s">
        <v>25</v>
      </c>
      <c r="L153" s="19">
        <v>80000</v>
      </c>
      <c r="M153" s="20">
        <v>11290</v>
      </c>
      <c r="N153" s="21">
        <f t="shared" si="153"/>
        <v>0.141125</v>
      </c>
      <c r="O153" s="21" t="str">
        <f t="shared" si="154"/>
        <v>&lt;20%</v>
      </c>
      <c r="P153" s="20">
        <f t="shared" si="155"/>
        <v>24999.285714285714</v>
      </c>
      <c r="Q153" s="21">
        <f t="shared" si="156"/>
        <v>0.31249107142857141</v>
      </c>
      <c r="R153" s="22">
        <v>200000</v>
      </c>
      <c r="S153" s="23">
        <v>75080</v>
      </c>
      <c r="T153" s="24">
        <f t="shared" si="157"/>
        <v>0.37540000000000001</v>
      </c>
      <c r="U153" s="24" t="str">
        <f t="shared" si="158"/>
        <v>&gt;=20%-&lt;50%</v>
      </c>
      <c r="V153" s="23">
        <f t="shared" si="152"/>
        <v>166248.57142857145</v>
      </c>
      <c r="W153" s="24">
        <f t="shared" si="159"/>
        <v>0.83124285714285728</v>
      </c>
    </row>
    <row r="154" spans="1:23" ht="13.5" x14ac:dyDescent="0.25">
      <c r="A154" s="15" t="s">
        <v>143</v>
      </c>
      <c r="B154" s="16" t="s">
        <v>144</v>
      </c>
      <c r="C154" s="16" t="s">
        <v>524</v>
      </c>
      <c r="D154" s="16" t="s">
        <v>525</v>
      </c>
      <c r="E154" s="16" t="s">
        <v>66</v>
      </c>
      <c r="F154" s="16" t="s">
        <v>41</v>
      </c>
      <c r="G154" s="16" t="s">
        <v>278</v>
      </c>
      <c r="H154" s="15"/>
      <c r="I154" s="15" t="s">
        <v>30</v>
      </c>
      <c r="J154" s="17" t="s">
        <v>25</v>
      </c>
      <c r="K154" s="18" t="s">
        <v>25</v>
      </c>
      <c r="L154" s="19">
        <v>130000</v>
      </c>
      <c r="M154" s="20">
        <v>41970</v>
      </c>
      <c r="N154" s="21">
        <f t="shared" si="153"/>
        <v>0.32284615384615384</v>
      </c>
      <c r="O154" s="21" t="str">
        <f t="shared" si="154"/>
        <v>&gt;=20%-&lt;50%</v>
      </c>
      <c r="P154" s="20">
        <f t="shared" si="155"/>
        <v>92933.57142857142</v>
      </c>
      <c r="Q154" s="21">
        <f t="shared" si="156"/>
        <v>0.71487362637362628</v>
      </c>
      <c r="R154" s="22">
        <v>150000</v>
      </c>
      <c r="S154" s="23">
        <v>7790</v>
      </c>
      <c r="T154" s="24">
        <f t="shared" si="157"/>
        <v>5.1933333333333331E-2</v>
      </c>
      <c r="U154" s="24" t="str">
        <f t="shared" si="158"/>
        <v>&lt;20%</v>
      </c>
      <c r="V154" s="23">
        <f t="shared" si="152"/>
        <v>17249.285714285714</v>
      </c>
      <c r="W154" s="24">
        <f t="shared" si="159"/>
        <v>0.11499523809523809</v>
      </c>
    </row>
    <row r="155" spans="1:23" ht="13.5" x14ac:dyDescent="0.25">
      <c r="A155" s="15" t="s">
        <v>85</v>
      </c>
      <c r="B155" s="16" t="s">
        <v>86</v>
      </c>
      <c r="C155" s="16" t="s">
        <v>526</v>
      </c>
      <c r="D155" s="16" t="s">
        <v>527</v>
      </c>
      <c r="E155" s="16" t="s">
        <v>40</v>
      </c>
      <c r="F155" s="16" t="s">
        <v>41</v>
      </c>
      <c r="G155" s="16" t="s">
        <v>426</v>
      </c>
      <c r="H155" s="15"/>
      <c r="I155" s="15" t="s">
        <v>28</v>
      </c>
      <c r="J155" s="17" t="s">
        <v>25</v>
      </c>
      <c r="K155" s="18" t="s">
        <v>25</v>
      </c>
      <c r="L155" s="19">
        <v>154369.38</v>
      </c>
      <c r="M155" s="20">
        <v>41450</v>
      </c>
      <c r="N155" s="21">
        <f t="shared" si="153"/>
        <v>0.26851179942550785</v>
      </c>
      <c r="O155" s="21" t="str">
        <f t="shared" si="154"/>
        <v>&gt;=20%-&lt;50%</v>
      </c>
      <c r="P155" s="20">
        <f t="shared" si="155"/>
        <v>91782.142857142855</v>
      </c>
      <c r="Q155" s="21">
        <f t="shared" si="156"/>
        <v>0.59456184158505299</v>
      </c>
      <c r="R155" s="22">
        <v>125000</v>
      </c>
      <c r="S155" s="23">
        <v>19710</v>
      </c>
      <c r="T155" s="24">
        <f t="shared" si="157"/>
        <v>0.15767999999999999</v>
      </c>
      <c r="U155" s="24" t="str">
        <f t="shared" si="158"/>
        <v>&lt;20%</v>
      </c>
      <c r="V155" s="23">
        <f t="shared" ref="V155:V164" si="160">IFERROR(S155/B$3*31,0)</f>
        <v>43643.571428571428</v>
      </c>
      <c r="W155" s="24">
        <f t="shared" si="159"/>
        <v>0.34914857142857142</v>
      </c>
    </row>
    <row r="156" spans="1:23" ht="13.5" x14ac:dyDescent="0.25">
      <c r="A156" s="15" t="s">
        <v>36</v>
      </c>
      <c r="B156" s="16" t="s">
        <v>37</v>
      </c>
      <c r="C156" s="16" t="s">
        <v>528</v>
      </c>
      <c r="D156" s="16" t="s">
        <v>529</v>
      </c>
      <c r="E156" s="16" t="s">
        <v>40</v>
      </c>
      <c r="F156" s="16" t="s">
        <v>41</v>
      </c>
      <c r="G156" s="16" t="s">
        <v>42</v>
      </c>
      <c r="H156" s="15"/>
      <c r="I156" s="15" t="s">
        <v>28</v>
      </c>
      <c r="J156" s="17" t="s">
        <v>25</v>
      </c>
      <c r="K156" s="18" t="s">
        <v>25</v>
      </c>
      <c r="L156" s="19">
        <v>68978.25</v>
      </c>
      <c r="M156" s="20">
        <v>13720</v>
      </c>
      <c r="N156" s="21">
        <f t="shared" ref="N156:N165" si="161">IFERROR(M156/L156,2)</f>
        <v>0.19890327748239481</v>
      </c>
      <c r="O156" s="21" t="str">
        <f t="shared" ref="O156:O163" si="162">IF(N156&gt;=120%, "120% equal &amp; above", IF(N156&gt;=100%,"&gt;=100%- &lt;120%",IF(N156&gt;=80%,"&gt;=80%-&lt;100%",IF(N156&gt;=50%,"&gt;=50%-&lt;80%",IF(N156&gt;=20%,"&gt;=20%-&lt;50%","&lt;20%")))))</f>
        <v>&lt;20%</v>
      </c>
      <c r="P156" s="20">
        <f t="shared" ref="P156:P165" si="163">IFERROR(M156/B$3*31,0)</f>
        <v>30380</v>
      </c>
      <c r="Q156" s="21">
        <f t="shared" ref="Q156:Q163" si="164">IFERROR(P156/L156,2)</f>
        <v>0.44042868585387424</v>
      </c>
      <c r="R156" s="22">
        <v>207652</v>
      </c>
      <c r="S156" s="23">
        <v>17340</v>
      </c>
      <c r="T156" s="24">
        <f t="shared" ref="T156:T165" si="165">IFERROR(S156/R156,2)</f>
        <v>8.3505095062893692E-2</v>
      </c>
      <c r="U156" s="24" t="str">
        <f t="shared" ref="U156:U165" si="166">IF(T156&gt;=120%, "120% equal &amp; above", IF(T156&gt;=100%,"&gt;=100%- &lt;120%",IF(T156&gt;=80%,"&gt;=80%-&lt;100%",IF(T156&gt;=50%,"&gt;=50%-&lt;80%",IF(T156&gt;=20%,"&gt;=20%-&lt;50%","&lt;20%")))))</f>
        <v>&lt;20%</v>
      </c>
      <c r="V156" s="23">
        <f t="shared" si="160"/>
        <v>38395.71428571429</v>
      </c>
      <c r="W156" s="24">
        <f t="shared" ref="W156:W165" si="167">IFERROR(V156/R156,2)</f>
        <v>0.18490413906783604</v>
      </c>
    </row>
    <row r="157" spans="1:23" ht="13.5" x14ac:dyDescent="0.25">
      <c r="A157" s="15" t="s">
        <v>79</v>
      </c>
      <c r="B157" s="16" t="s">
        <v>80</v>
      </c>
      <c r="C157" s="16" t="s">
        <v>530</v>
      </c>
      <c r="D157" s="16" t="s">
        <v>380</v>
      </c>
      <c r="E157" s="16" t="s">
        <v>83</v>
      </c>
      <c r="F157" s="16" t="s">
        <v>41</v>
      </c>
      <c r="G157" s="16" t="s">
        <v>391</v>
      </c>
      <c r="H157" s="15"/>
      <c r="I157" s="15" t="s">
        <v>30</v>
      </c>
      <c r="J157" s="17" t="s">
        <v>25</v>
      </c>
      <c r="K157" s="18" t="s">
        <v>25</v>
      </c>
      <c r="L157" s="19">
        <v>250000</v>
      </c>
      <c r="M157" s="20">
        <v>113150</v>
      </c>
      <c r="N157" s="21">
        <f t="shared" si="161"/>
        <v>0.4526</v>
      </c>
      <c r="O157" s="21" t="str">
        <f t="shared" si="162"/>
        <v>&gt;=20%-&lt;50%</v>
      </c>
      <c r="P157" s="20">
        <f t="shared" si="163"/>
        <v>250546.42857142855</v>
      </c>
      <c r="Q157" s="21">
        <f t="shared" si="164"/>
        <v>1.0021857142857142</v>
      </c>
      <c r="R157" s="22">
        <v>26000</v>
      </c>
      <c r="S157" s="23">
        <v>0</v>
      </c>
      <c r="T157" s="24">
        <f t="shared" si="165"/>
        <v>0</v>
      </c>
      <c r="U157" s="24" t="str">
        <f t="shared" si="166"/>
        <v>&lt;20%</v>
      </c>
      <c r="V157" s="23">
        <f t="shared" si="160"/>
        <v>0</v>
      </c>
      <c r="W157" s="24">
        <f t="shared" si="167"/>
        <v>0</v>
      </c>
    </row>
    <row r="158" spans="1:23" ht="13.5" x14ac:dyDescent="0.25">
      <c r="A158" s="15" t="s">
        <v>126</v>
      </c>
      <c r="B158" s="16" t="s">
        <v>127</v>
      </c>
      <c r="C158" s="16" t="s">
        <v>531</v>
      </c>
      <c r="D158" s="16" t="s">
        <v>532</v>
      </c>
      <c r="E158" s="16" t="s">
        <v>40</v>
      </c>
      <c r="F158" s="16" t="s">
        <v>41</v>
      </c>
      <c r="G158" s="16" t="s">
        <v>130</v>
      </c>
      <c r="H158" s="15"/>
      <c r="I158" s="15" t="s">
        <v>28</v>
      </c>
      <c r="J158" s="17" t="s">
        <v>25</v>
      </c>
      <c r="K158" s="18" t="s">
        <v>25</v>
      </c>
      <c r="L158" s="19">
        <v>76832.55</v>
      </c>
      <c r="M158" s="20">
        <v>37090</v>
      </c>
      <c r="N158" s="21">
        <f t="shared" si="161"/>
        <v>0.48273811034515968</v>
      </c>
      <c r="O158" s="21" t="str">
        <f t="shared" si="162"/>
        <v>&gt;=20%-&lt;50%</v>
      </c>
      <c r="P158" s="20">
        <f t="shared" si="163"/>
        <v>82127.857142857145</v>
      </c>
      <c r="Q158" s="21">
        <f t="shared" si="164"/>
        <v>1.0689201014785679</v>
      </c>
      <c r="R158" s="22">
        <v>199021.19999999998</v>
      </c>
      <c r="S158" s="23">
        <v>66790</v>
      </c>
      <c r="T158" s="24">
        <f t="shared" si="165"/>
        <v>0.33559238915251244</v>
      </c>
      <c r="U158" s="24" t="str">
        <f t="shared" si="166"/>
        <v>&gt;=20%-&lt;50%</v>
      </c>
      <c r="V158" s="23">
        <f t="shared" si="160"/>
        <v>147892.14285714284</v>
      </c>
      <c r="W158" s="24">
        <f t="shared" si="167"/>
        <v>0.74309743312342025</v>
      </c>
    </row>
    <row r="159" spans="1:23" ht="13.5" x14ac:dyDescent="0.25">
      <c r="A159" s="15" t="s">
        <v>79</v>
      </c>
      <c r="B159" s="16" t="s">
        <v>80</v>
      </c>
      <c r="C159" s="16" t="s">
        <v>533</v>
      </c>
      <c r="D159" s="16" t="s">
        <v>534</v>
      </c>
      <c r="E159" s="16" t="s">
        <v>83</v>
      </c>
      <c r="F159" s="16" t="s">
        <v>41</v>
      </c>
      <c r="G159" s="16" t="s">
        <v>437</v>
      </c>
      <c r="H159" s="15"/>
      <c r="I159" s="15" t="s">
        <v>28</v>
      </c>
      <c r="J159" s="17" t="s">
        <v>25</v>
      </c>
      <c r="K159" s="18" t="s">
        <v>25</v>
      </c>
      <c r="L159" s="19">
        <v>150245.04</v>
      </c>
      <c r="M159" s="20">
        <v>32775</v>
      </c>
      <c r="N159" s="21">
        <f t="shared" si="161"/>
        <v>0.21814364054879948</v>
      </c>
      <c r="O159" s="21" t="str">
        <f t="shared" si="162"/>
        <v>&gt;=20%-&lt;50%</v>
      </c>
      <c r="P159" s="20">
        <f t="shared" si="163"/>
        <v>72573.214285714275</v>
      </c>
      <c r="Q159" s="21">
        <f t="shared" si="164"/>
        <v>0.48303234692948449</v>
      </c>
      <c r="R159" s="22">
        <v>125000</v>
      </c>
      <c r="S159" s="23">
        <v>0</v>
      </c>
      <c r="T159" s="24">
        <f t="shared" si="165"/>
        <v>0</v>
      </c>
      <c r="U159" s="24" t="str">
        <f t="shared" si="166"/>
        <v>&lt;20%</v>
      </c>
      <c r="V159" s="23">
        <f t="shared" si="160"/>
        <v>0</v>
      </c>
      <c r="W159" s="24">
        <f t="shared" si="167"/>
        <v>0</v>
      </c>
    </row>
    <row r="160" spans="1:23" ht="13.5" x14ac:dyDescent="0.25">
      <c r="A160" s="15" t="s">
        <v>36</v>
      </c>
      <c r="B160" s="16" t="s">
        <v>37</v>
      </c>
      <c r="C160" s="16" t="s">
        <v>535</v>
      </c>
      <c r="D160" s="16" t="s">
        <v>536</v>
      </c>
      <c r="E160" s="16" t="s">
        <v>40</v>
      </c>
      <c r="F160" s="16" t="s">
        <v>41</v>
      </c>
      <c r="G160" s="16" t="s">
        <v>330</v>
      </c>
      <c r="H160" s="15"/>
      <c r="I160" s="15" t="s">
        <v>28</v>
      </c>
      <c r="J160" s="17" t="s">
        <v>25</v>
      </c>
      <c r="K160" s="18" t="s">
        <v>25</v>
      </c>
      <c r="L160" s="19">
        <v>149610.07999999999</v>
      </c>
      <c r="M160" s="20">
        <v>78220</v>
      </c>
      <c r="N160" s="21">
        <f t="shared" si="161"/>
        <v>0.52282573473659</v>
      </c>
      <c r="O160" s="21" t="str">
        <f t="shared" si="162"/>
        <v>&gt;=50%-&lt;80%</v>
      </c>
      <c r="P160" s="20">
        <f t="shared" si="163"/>
        <v>173201.42857142855</v>
      </c>
      <c r="Q160" s="21">
        <f t="shared" si="164"/>
        <v>1.1576855554881633</v>
      </c>
      <c r="R160" s="22">
        <v>125000</v>
      </c>
      <c r="S160" s="23">
        <v>54760</v>
      </c>
      <c r="T160" s="24">
        <f t="shared" si="165"/>
        <v>0.43808000000000002</v>
      </c>
      <c r="U160" s="24" t="str">
        <f t="shared" si="166"/>
        <v>&gt;=20%-&lt;50%</v>
      </c>
      <c r="V160" s="23">
        <f t="shared" si="160"/>
        <v>121254.28571428572</v>
      </c>
      <c r="W160" s="24">
        <f t="shared" si="167"/>
        <v>0.97003428571428585</v>
      </c>
    </row>
    <row r="161" spans="1:23" ht="13.5" x14ac:dyDescent="0.25">
      <c r="A161" s="15" t="s">
        <v>36</v>
      </c>
      <c r="B161" s="16" t="s">
        <v>37</v>
      </c>
      <c r="C161" s="16" t="s">
        <v>537</v>
      </c>
      <c r="D161" s="16" t="s">
        <v>538</v>
      </c>
      <c r="E161" s="16" t="s">
        <v>40</v>
      </c>
      <c r="F161" s="16" t="s">
        <v>41</v>
      </c>
      <c r="G161" s="16" t="s">
        <v>61</v>
      </c>
      <c r="H161" s="15"/>
      <c r="I161" s="15" t="s">
        <v>30</v>
      </c>
      <c r="J161" s="17" t="s">
        <v>25</v>
      </c>
      <c r="K161" s="18" t="s">
        <v>25</v>
      </c>
      <c r="L161" s="19">
        <v>120262.2</v>
      </c>
      <c r="M161" s="20">
        <v>67570</v>
      </c>
      <c r="N161" s="21">
        <f t="shared" si="161"/>
        <v>0.56185567867542752</v>
      </c>
      <c r="O161" s="21" t="str">
        <f t="shared" si="162"/>
        <v>&gt;=50%-&lt;80%</v>
      </c>
      <c r="P161" s="20">
        <f t="shared" si="163"/>
        <v>149619.28571428571</v>
      </c>
      <c r="Q161" s="21">
        <f t="shared" si="164"/>
        <v>1.2441090027813038</v>
      </c>
      <c r="R161" s="22">
        <v>153956.4</v>
      </c>
      <c r="S161" s="23">
        <v>114890</v>
      </c>
      <c r="T161" s="24">
        <f t="shared" si="165"/>
        <v>0.7462502370801084</v>
      </c>
      <c r="U161" s="24" t="str">
        <f t="shared" si="166"/>
        <v>&gt;=50%-&lt;80%</v>
      </c>
      <c r="V161" s="23">
        <f t="shared" si="160"/>
        <v>254399.28571428568</v>
      </c>
      <c r="W161" s="24">
        <f t="shared" si="167"/>
        <v>1.6524112392488113</v>
      </c>
    </row>
    <row r="162" spans="1:23" ht="13.5" x14ac:dyDescent="0.25">
      <c r="A162" s="15" t="s">
        <v>176</v>
      </c>
      <c r="B162" s="16" t="s">
        <v>177</v>
      </c>
      <c r="C162" s="16" t="s">
        <v>542</v>
      </c>
      <c r="D162" s="16" t="s">
        <v>543</v>
      </c>
      <c r="E162" s="16" t="s">
        <v>73</v>
      </c>
      <c r="F162" s="16" t="s">
        <v>41</v>
      </c>
      <c r="G162" s="16" t="s">
        <v>300</v>
      </c>
      <c r="H162" s="15"/>
      <c r="I162" s="15" t="s">
        <v>30</v>
      </c>
      <c r="J162" s="17" t="s">
        <v>25</v>
      </c>
      <c r="K162" s="18" t="s">
        <v>25</v>
      </c>
      <c r="L162" s="19">
        <v>71280</v>
      </c>
      <c r="M162" s="20">
        <v>34480</v>
      </c>
      <c r="N162" s="21">
        <f t="shared" si="161"/>
        <v>0.48372615039281708</v>
      </c>
      <c r="O162" s="21" t="str">
        <f t="shared" si="162"/>
        <v>&gt;=20%-&lt;50%</v>
      </c>
      <c r="P162" s="20">
        <f t="shared" si="163"/>
        <v>76348.57142857142</v>
      </c>
      <c r="Q162" s="21">
        <f t="shared" si="164"/>
        <v>1.0711079044412377</v>
      </c>
      <c r="R162" s="22">
        <v>200000</v>
      </c>
      <c r="S162" s="23">
        <v>41370</v>
      </c>
      <c r="T162" s="24">
        <f t="shared" si="165"/>
        <v>0.20685000000000001</v>
      </c>
      <c r="U162" s="24" t="str">
        <f t="shared" si="166"/>
        <v>&gt;=20%-&lt;50%</v>
      </c>
      <c r="V162" s="23">
        <f t="shared" si="160"/>
        <v>91605</v>
      </c>
      <c r="W162" s="24">
        <f t="shared" si="167"/>
        <v>0.45802500000000002</v>
      </c>
    </row>
    <row r="163" spans="1:23" ht="13.5" x14ac:dyDescent="0.25">
      <c r="A163" s="15" t="s">
        <v>143</v>
      </c>
      <c r="B163" s="16" t="s">
        <v>144</v>
      </c>
      <c r="C163" s="16" t="s">
        <v>544</v>
      </c>
      <c r="D163" s="16" t="s">
        <v>545</v>
      </c>
      <c r="E163" s="16" t="s">
        <v>66</v>
      </c>
      <c r="F163" s="16" t="s">
        <v>41</v>
      </c>
      <c r="G163" s="16" t="s">
        <v>278</v>
      </c>
      <c r="H163" s="15"/>
      <c r="I163" s="15" t="s">
        <v>30</v>
      </c>
      <c r="J163" s="17" t="s">
        <v>25</v>
      </c>
      <c r="K163" s="18" t="s">
        <v>25</v>
      </c>
      <c r="L163" s="19">
        <v>150000</v>
      </c>
      <c r="M163" s="20">
        <v>41335</v>
      </c>
      <c r="N163" s="21">
        <f t="shared" si="161"/>
        <v>0.27556666666666668</v>
      </c>
      <c r="O163" s="21" t="str">
        <f t="shared" si="162"/>
        <v>&gt;=20%-&lt;50%</v>
      </c>
      <c r="P163" s="20">
        <f t="shared" si="163"/>
        <v>91527.5</v>
      </c>
      <c r="Q163" s="21">
        <f t="shared" si="164"/>
        <v>0.6101833333333333</v>
      </c>
      <c r="R163" s="22">
        <v>120000</v>
      </c>
      <c r="S163" s="23">
        <v>14770</v>
      </c>
      <c r="T163" s="24">
        <f t="shared" si="165"/>
        <v>0.12308333333333334</v>
      </c>
      <c r="U163" s="24" t="str">
        <f t="shared" si="166"/>
        <v>&lt;20%</v>
      </c>
      <c r="V163" s="23">
        <f t="shared" si="160"/>
        <v>32705</v>
      </c>
      <c r="W163" s="24">
        <f t="shared" si="167"/>
        <v>0.27254166666666668</v>
      </c>
    </row>
    <row r="164" spans="1:23" ht="13.5" x14ac:dyDescent="0.25">
      <c r="A164" s="15" t="s">
        <v>49</v>
      </c>
      <c r="B164" s="16" t="s">
        <v>50</v>
      </c>
      <c r="C164" s="16" t="s">
        <v>546</v>
      </c>
      <c r="D164" s="16" t="s">
        <v>547</v>
      </c>
      <c r="E164" s="16" t="s">
        <v>41</v>
      </c>
      <c r="F164" s="16" t="s">
        <v>41</v>
      </c>
      <c r="G164" s="16" t="s">
        <v>548</v>
      </c>
      <c r="H164" s="15"/>
      <c r="I164" s="15" t="s">
        <v>30</v>
      </c>
      <c r="J164" s="17" t="s">
        <v>25</v>
      </c>
      <c r="K164" s="18" t="s">
        <v>25</v>
      </c>
      <c r="L164" s="19">
        <v>150000</v>
      </c>
      <c r="M164" s="20">
        <v>64185</v>
      </c>
      <c r="N164" s="21">
        <f t="shared" si="161"/>
        <v>0.4279</v>
      </c>
      <c r="O164" s="21"/>
      <c r="P164" s="20">
        <f t="shared" si="163"/>
        <v>142123.92857142855</v>
      </c>
      <c r="Q164" s="21"/>
      <c r="R164" s="22">
        <v>120000</v>
      </c>
      <c r="S164" s="23">
        <v>40040</v>
      </c>
      <c r="T164" s="24">
        <f t="shared" si="165"/>
        <v>0.33366666666666667</v>
      </c>
      <c r="U164" s="24" t="str">
        <f t="shared" si="166"/>
        <v>&gt;=20%-&lt;50%</v>
      </c>
      <c r="V164" s="23">
        <f t="shared" si="160"/>
        <v>88660</v>
      </c>
      <c r="W164" s="24">
        <f t="shared" si="167"/>
        <v>0.73883333333333334</v>
      </c>
    </row>
    <row r="165" spans="1:23" ht="13.5" x14ac:dyDescent="0.25">
      <c r="A165" s="15" t="s">
        <v>132</v>
      </c>
      <c r="B165" s="16" t="s">
        <v>133</v>
      </c>
      <c r="C165" s="16" t="s">
        <v>550</v>
      </c>
      <c r="D165" s="16" t="s">
        <v>551</v>
      </c>
      <c r="E165" s="16" t="s">
        <v>73</v>
      </c>
      <c r="F165" s="16" t="s">
        <v>41</v>
      </c>
      <c r="G165" s="16" t="s">
        <v>153</v>
      </c>
      <c r="H165" s="15"/>
      <c r="I165" s="15" t="s">
        <v>28</v>
      </c>
      <c r="J165" s="17" t="s">
        <v>25</v>
      </c>
      <c r="K165" s="18" t="s">
        <v>25</v>
      </c>
      <c r="L165" s="19">
        <v>120000</v>
      </c>
      <c r="M165" s="20">
        <v>97980</v>
      </c>
      <c r="N165" s="21">
        <f t="shared" si="161"/>
        <v>0.8165</v>
      </c>
      <c r="O165" s="21"/>
      <c r="P165" s="20">
        <f t="shared" si="163"/>
        <v>216955.71428571429</v>
      </c>
      <c r="Q165" s="21"/>
      <c r="R165" s="22">
        <v>150000</v>
      </c>
      <c r="S165" s="23">
        <v>55530</v>
      </c>
      <c r="T165" s="24">
        <f t="shared" si="165"/>
        <v>0.37019999999999997</v>
      </c>
      <c r="U165" s="24" t="str">
        <f t="shared" si="166"/>
        <v>&gt;=20%-&lt;50%</v>
      </c>
      <c r="V165" s="23">
        <f t="shared" ref="V165:V176" si="168">IFERROR(S165/B$3*31,0)</f>
        <v>122959.28571428572</v>
      </c>
      <c r="W165" s="24">
        <f t="shared" si="167"/>
        <v>0.81972857142857147</v>
      </c>
    </row>
    <row r="166" spans="1:23" ht="13.5" x14ac:dyDescent="0.25">
      <c r="A166" s="15" t="s">
        <v>62</v>
      </c>
      <c r="B166" s="16" t="s">
        <v>63</v>
      </c>
      <c r="C166" s="16" t="s">
        <v>552</v>
      </c>
      <c r="D166" s="16" t="s">
        <v>553</v>
      </c>
      <c r="E166" s="16" t="s">
        <v>66</v>
      </c>
      <c r="F166" s="16" t="s">
        <v>41</v>
      </c>
      <c r="G166" s="16" t="s">
        <v>67</v>
      </c>
      <c r="H166" s="15"/>
      <c r="I166" s="15" t="s">
        <v>30</v>
      </c>
      <c r="J166" s="17" t="s">
        <v>25</v>
      </c>
      <c r="K166" s="18" t="s">
        <v>25</v>
      </c>
      <c r="L166" s="19">
        <v>120000</v>
      </c>
      <c r="M166" s="20">
        <v>60015</v>
      </c>
      <c r="N166" s="21">
        <f t="shared" ref="N166:N177" si="169">IFERROR(M166/L166,2)</f>
        <v>0.50012500000000004</v>
      </c>
      <c r="O166" s="21" t="str">
        <f t="shared" ref="O166:O177" si="170">IF(N166&gt;=120%, "120% equal &amp; above", IF(N166&gt;=100%,"&gt;=100%- &lt;120%",IF(N166&gt;=80%,"&gt;=80%-&lt;100%",IF(N166&gt;=50%,"&gt;=50%-&lt;80%",IF(N166&gt;=20%,"&gt;=20%-&lt;50%","&lt;20%")))))</f>
        <v>&gt;=50%-&lt;80%</v>
      </c>
      <c r="P166" s="20">
        <f t="shared" ref="P166:P177" si="171">IFERROR(M166/B$3*31,0)</f>
        <v>132890.35714285716</v>
      </c>
      <c r="Q166" s="21">
        <f t="shared" ref="Q166:Q177" si="172">IFERROR(P166/L166,2)</f>
        <v>1.107419642857143</v>
      </c>
      <c r="R166" s="22">
        <v>150000</v>
      </c>
      <c r="S166" s="23">
        <v>22440</v>
      </c>
      <c r="T166" s="24">
        <f t="shared" ref="T166:T177" si="173">IFERROR(S166/R166,2)</f>
        <v>0.14960000000000001</v>
      </c>
      <c r="U166" s="24" t="str">
        <f t="shared" ref="U166:U177" si="174">IF(T166&gt;=120%, "120% equal &amp; above", IF(T166&gt;=100%,"&gt;=100%- &lt;120%",IF(T166&gt;=80%,"&gt;=80%-&lt;100%",IF(T166&gt;=50%,"&gt;=50%-&lt;80%",IF(T166&gt;=20%,"&gt;=20%-&lt;50%","&lt;20%")))))</f>
        <v>&lt;20%</v>
      </c>
      <c r="V166" s="23">
        <f t="shared" si="168"/>
        <v>49688.571428571428</v>
      </c>
      <c r="W166" s="24">
        <f t="shared" ref="W166:W177" si="175">IFERROR(V166/R166,2)</f>
        <v>0.33125714285714286</v>
      </c>
    </row>
    <row r="167" spans="1:23" ht="13.5" x14ac:dyDescent="0.25">
      <c r="A167" s="15" t="s">
        <v>70</v>
      </c>
      <c r="B167" s="16" t="s">
        <v>71</v>
      </c>
      <c r="C167" s="16" t="s">
        <v>554</v>
      </c>
      <c r="D167" s="16" t="s">
        <v>555</v>
      </c>
      <c r="E167" s="16" t="s">
        <v>73</v>
      </c>
      <c r="F167" s="16" t="s">
        <v>41</v>
      </c>
      <c r="G167" s="16" t="s">
        <v>556</v>
      </c>
      <c r="H167" s="15"/>
      <c r="I167" s="15" t="s">
        <v>30</v>
      </c>
      <c r="J167" s="17" t="s">
        <v>25</v>
      </c>
      <c r="K167" s="18" t="s">
        <v>25</v>
      </c>
      <c r="L167" s="19">
        <v>120000</v>
      </c>
      <c r="M167" s="20">
        <v>95575</v>
      </c>
      <c r="N167" s="21">
        <f t="shared" si="169"/>
        <v>0.79645833333333338</v>
      </c>
      <c r="O167" s="21" t="str">
        <f t="shared" si="170"/>
        <v>&gt;=50%-&lt;80%</v>
      </c>
      <c r="P167" s="20">
        <f t="shared" si="171"/>
        <v>211630.35714285716</v>
      </c>
      <c r="Q167" s="21">
        <f t="shared" si="172"/>
        <v>1.7635863095238096</v>
      </c>
      <c r="R167" s="22">
        <v>150000</v>
      </c>
      <c r="S167" s="23">
        <v>56140</v>
      </c>
      <c r="T167" s="24">
        <f t="shared" si="173"/>
        <v>0.37426666666666669</v>
      </c>
      <c r="U167" s="24" t="str">
        <f t="shared" si="174"/>
        <v>&gt;=20%-&lt;50%</v>
      </c>
      <c r="V167" s="23">
        <f t="shared" si="168"/>
        <v>124310</v>
      </c>
      <c r="W167" s="24">
        <f t="shared" si="175"/>
        <v>0.82873333333333332</v>
      </c>
    </row>
    <row r="168" spans="1:23" ht="13.5" x14ac:dyDescent="0.25">
      <c r="A168" s="15" t="s">
        <v>231</v>
      </c>
      <c r="B168" s="16" t="s">
        <v>232</v>
      </c>
      <c r="C168" s="16" t="s">
        <v>557</v>
      </c>
      <c r="D168" s="16" t="s">
        <v>558</v>
      </c>
      <c r="E168" s="16" t="s">
        <v>83</v>
      </c>
      <c r="F168" s="16" t="s">
        <v>41</v>
      </c>
      <c r="G168" s="16" t="s">
        <v>239</v>
      </c>
      <c r="H168" s="15"/>
      <c r="I168" s="15" t="s">
        <v>28</v>
      </c>
      <c r="J168" s="17" t="s">
        <v>25</v>
      </c>
      <c r="K168" s="18" t="s">
        <v>25</v>
      </c>
      <c r="L168" s="19">
        <v>65000</v>
      </c>
      <c r="M168" s="20">
        <v>31610</v>
      </c>
      <c r="N168" s="21">
        <f t="shared" si="169"/>
        <v>0.48630769230769233</v>
      </c>
      <c r="O168" s="21" t="str">
        <f t="shared" si="170"/>
        <v>&gt;=20%-&lt;50%</v>
      </c>
      <c r="P168" s="20">
        <f t="shared" si="171"/>
        <v>69993.57142857142</v>
      </c>
      <c r="Q168" s="21">
        <f t="shared" si="172"/>
        <v>1.0768241758241757</v>
      </c>
      <c r="R168" s="22">
        <v>204911</v>
      </c>
      <c r="S168" s="23">
        <v>48010</v>
      </c>
      <c r="T168" s="24">
        <f t="shared" si="173"/>
        <v>0.23429684106758544</v>
      </c>
      <c r="U168" s="24" t="str">
        <f t="shared" si="174"/>
        <v>&gt;=20%-&lt;50%</v>
      </c>
      <c r="V168" s="23">
        <f t="shared" si="168"/>
        <v>106307.85714285714</v>
      </c>
      <c r="W168" s="24">
        <f t="shared" si="175"/>
        <v>0.51880014807822494</v>
      </c>
    </row>
    <row r="169" spans="1:23" ht="13.5" x14ac:dyDescent="0.25">
      <c r="A169" s="15" t="s">
        <v>85</v>
      </c>
      <c r="B169" s="16" t="s">
        <v>86</v>
      </c>
      <c r="C169" s="16" t="s">
        <v>559</v>
      </c>
      <c r="D169" s="16" t="s">
        <v>560</v>
      </c>
      <c r="E169" s="16" t="s">
        <v>40</v>
      </c>
      <c r="F169" s="16" t="s">
        <v>41</v>
      </c>
      <c r="G169" s="16" t="s">
        <v>211</v>
      </c>
      <c r="H169" s="15"/>
      <c r="I169" s="15" t="s">
        <v>30</v>
      </c>
      <c r="J169" s="17" t="s">
        <v>25</v>
      </c>
      <c r="K169" s="18" t="s">
        <v>25</v>
      </c>
      <c r="L169" s="19">
        <v>147017.92000000001</v>
      </c>
      <c r="M169" s="20">
        <v>37970</v>
      </c>
      <c r="N169" s="21">
        <f t="shared" si="169"/>
        <v>0.25826783564887867</v>
      </c>
      <c r="O169" s="21" t="str">
        <f t="shared" si="170"/>
        <v>&gt;=20%-&lt;50%</v>
      </c>
      <c r="P169" s="20">
        <f t="shared" si="171"/>
        <v>84076.42857142858</v>
      </c>
      <c r="Q169" s="21">
        <f t="shared" si="172"/>
        <v>0.57187877893680295</v>
      </c>
      <c r="R169" s="22">
        <v>121993.2</v>
      </c>
      <c r="S169" s="23">
        <v>6570</v>
      </c>
      <c r="T169" s="24">
        <f t="shared" si="173"/>
        <v>5.3855460796175529E-2</v>
      </c>
      <c r="U169" s="24" t="str">
        <f t="shared" si="174"/>
        <v>&lt;20%</v>
      </c>
      <c r="V169" s="23">
        <f t="shared" si="168"/>
        <v>14547.857142857143</v>
      </c>
      <c r="W169" s="24">
        <f t="shared" si="175"/>
        <v>0.1192513774772458</v>
      </c>
    </row>
    <row r="170" spans="1:23" ht="13.5" x14ac:dyDescent="0.25">
      <c r="A170" s="15" t="s">
        <v>85</v>
      </c>
      <c r="B170" s="16" t="s">
        <v>86</v>
      </c>
      <c r="C170" s="16" t="s">
        <v>562</v>
      </c>
      <c r="D170" s="16" t="s">
        <v>563</v>
      </c>
      <c r="E170" s="16" t="s">
        <v>40</v>
      </c>
      <c r="F170" s="16" t="s">
        <v>41</v>
      </c>
      <c r="G170" s="16" t="s">
        <v>117</v>
      </c>
      <c r="H170" s="15"/>
      <c r="I170" s="15" t="s">
        <v>30</v>
      </c>
      <c r="J170" s="17" t="s">
        <v>25</v>
      </c>
      <c r="K170" s="18" t="s">
        <v>25</v>
      </c>
      <c r="L170" s="19">
        <v>122692.72500000001</v>
      </c>
      <c r="M170" s="20">
        <v>36045</v>
      </c>
      <c r="N170" s="21">
        <f t="shared" si="169"/>
        <v>0.29378269983000216</v>
      </c>
      <c r="O170" s="21"/>
      <c r="P170" s="20">
        <f t="shared" si="171"/>
        <v>79813.92857142858</v>
      </c>
      <c r="Q170" s="21"/>
      <c r="R170" s="22">
        <v>144703.79999999999</v>
      </c>
      <c r="S170" s="23">
        <v>43110</v>
      </c>
      <c r="T170" s="24">
        <f t="shared" si="173"/>
        <v>0.29791892127228176</v>
      </c>
      <c r="U170" s="24" t="str">
        <f t="shared" si="174"/>
        <v>&gt;=20%-&lt;50%</v>
      </c>
      <c r="V170" s="23">
        <f t="shared" si="168"/>
        <v>95457.857142857145</v>
      </c>
      <c r="W170" s="24">
        <f t="shared" si="175"/>
        <v>0.65967761138862391</v>
      </c>
    </row>
    <row r="171" spans="1:23" ht="13.5" x14ac:dyDescent="0.25">
      <c r="A171" s="15" t="s">
        <v>126</v>
      </c>
      <c r="B171" s="16" t="s">
        <v>127</v>
      </c>
      <c r="C171" s="16" t="s">
        <v>564</v>
      </c>
      <c r="D171" s="16" t="s">
        <v>565</v>
      </c>
      <c r="E171" s="16" t="s">
        <v>40</v>
      </c>
      <c r="F171" s="16" t="s">
        <v>41</v>
      </c>
      <c r="G171" s="16" t="s">
        <v>220</v>
      </c>
      <c r="H171" s="15"/>
      <c r="I171" s="15" t="s">
        <v>30</v>
      </c>
      <c r="J171" s="17" t="s">
        <v>25</v>
      </c>
      <c r="K171" s="18" t="s">
        <v>25</v>
      </c>
      <c r="L171" s="19">
        <v>112638.85</v>
      </c>
      <c r="M171" s="20">
        <v>92450</v>
      </c>
      <c r="N171" s="21">
        <f t="shared" si="169"/>
        <v>0.82076477165738104</v>
      </c>
      <c r="O171" s="21" t="str">
        <f t="shared" si="170"/>
        <v>&gt;=80%-&lt;100%</v>
      </c>
      <c r="P171" s="20">
        <f t="shared" si="171"/>
        <v>204710.71428571429</v>
      </c>
      <c r="Q171" s="21">
        <f t="shared" si="172"/>
        <v>1.8174077086699152</v>
      </c>
      <c r="R171" s="22">
        <v>153117</v>
      </c>
      <c r="S171" s="23">
        <v>74710</v>
      </c>
      <c r="T171" s="24">
        <f t="shared" si="173"/>
        <v>0.48792753254047561</v>
      </c>
      <c r="U171" s="24" t="str">
        <f t="shared" si="174"/>
        <v>&gt;=20%-&lt;50%</v>
      </c>
      <c r="V171" s="23">
        <f t="shared" si="168"/>
        <v>165429.28571428571</v>
      </c>
      <c r="W171" s="24">
        <f t="shared" si="175"/>
        <v>1.0804109649110532</v>
      </c>
    </row>
    <row r="172" spans="1:23" ht="13.5" x14ac:dyDescent="0.25">
      <c r="A172" s="15" t="s">
        <v>36</v>
      </c>
      <c r="B172" s="16" t="s">
        <v>37</v>
      </c>
      <c r="C172" s="16" t="s">
        <v>566</v>
      </c>
      <c r="D172" s="16" t="s">
        <v>567</v>
      </c>
      <c r="E172" s="16" t="s">
        <v>40</v>
      </c>
      <c r="F172" s="16" t="s">
        <v>41</v>
      </c>
      <c r="G172" s="16" t="s">
        <v>42</v>
      </c>
      <c r="H172" s="15"/>
      <c r="I172" s="15" t="s">
        <v>28</v>
      </c>
      <c r="J172" s="17" t="s">
        <v>25</v>
      </c>
      <c r="K172" s="18" t="s">
        <v>25</v>
      </c>
      <c r="L172" s="19">
        <v>100810.57500000001</v>
      </c>
      <c r="M172" s="20">
        <v>30445</v>
      </c>
      <c r="N172" s="21">
        <f t="shared" si="169"/>
        <v>0.3020020469082732</v>
      </c>
      <c r="O172" s="21" t="str">
        <f t="shared" si="170"/>
        <v>&gt;=20%-&lt;50%</v>
      </c>
      <c r="P172" s="20">
        <f t="shared" si="171"/>
        <v>67413.92857142858</v>
      </c>
      <c r="Q172" s="21">
        <f t="shared" si="172"/>
        <v>0.66871881815403367</v>
      </c>
      <c r="R172" s="22">
        <v>164725.4</v>
      </c>
      <c r="S172" s="23">
        <v>65700</v>
      </c>
      <c r="T172" s="24">
        <f t="shared" si="173"/>
        <v>0.39884559393997526</v>
      </c>
      <c r="U172" s="24" t="str">
        <f t="shared" si="174"/>
        <v>&gt;=20%-&lt;50%</v>
      </c>
      <c r="V172" s="23">
        <f t="shared" si="168"/>
        <v>145478.57142857145</v>
      </c>
      <c r="W172" s="24">
        <f t="shared" si="175"/>
        <v>0.88315810086708824</v>
      </c>
    </row>
    <row r="173" spans="1:23" ht="13.5" x14ac:dyDescent="0.25">
      <c r="A173" s="15" t="s">
        <v>176</v>
      </c>
      <c r="B173" s="16" t="s">
        <v>177</v>
      </c>
      <c r="C173" s="16" t="s">
        <v>568</v>
      </c>
      <c r="D173" s="16" t="s">
        <v>569</v>
      </c>
      <c r="E173" s="16" t="s">
        <v>73</v>
      </c>
      <c r="F173" s="16" t="s">
        <v>41</v>
      </c>
      <c r="G173" s="16" t="s">
        <v>300</v>
      </c>
      <c r="H173" s="15"/>
      <c r="I173" s="15" t="s">
        <v>30</v>
      </c>
      <c r="J173" s="17" t="s">
        <v>25</v>
      </c>
      <c r="K173" s="18" t="s">
        <v>25</v>
      </c>
      <c r="L173" s="19">
        <v>180000</v>
      </c>
      <c r="M173" s="20">
        <v>199620</v>
      </c>
      <c r="N173" s="21">
        <f t="shared" si="169"/>
        <v>1.109</v>
      </c>
      <c r="O173" s="21" t="str">
        <f t="shared" si="170"/>
        <v>&gt;=100%- &lt;120%</v>
      </c>
      <c r="P173" s="20">
        <f t="shared" si="171"/>
        <v>442015.71428571432</v>
      </c>
      <c r="Q173" s="21">
        <f t="shared" si="172"/>
        <v>2.4556428571428572</v>
      </c>
      <c r="R173" s="22">
        <v>85000</v>
      </c>
      <c r="S173" s="23">
        <v>60810</v>
      </c>
      <c r="T173" s="24">
        <f t="shared" si="173"/>
        <v>0.7154117647058823</v>
      </c>
      <c r="U173" s="24" t="str">
        <f t="shared" si="174"/>
        <v>&gt;=50%-&lt;80%</v>
      </c>
      <c r="V173" s="23">
        <f t="shared" si="168"/>
        <v>134650.71428571429</v>
      </c>
      <c r="W173" s="24">
        <f t="shared" si="175"/>
        <v>1.5841260504201682</v>
      </c>
    </row>
    <row r="174" spans="1:23" ht="13.5" x14ac:dyDescent="0.25">
      <c r="A174" s="15" t="s">
        <v>79</v>
      </c>
      <c r="B174" s="16" t="s">
        <v>80</v>
      </c>
      <c r="C174" s="16" t="s">
        <v>571</v>
      </c>
      <c r="D174" s="16" t="s">
        <v>572</v>
      </c>
      <c r="E174" s="16" t="s">
        <v>83</v>
      </c>
      <c r="F174" s="16" t="s">
        <v>41</v>
      </c>
      <c r="G174" s="16" t="s">
        <v>408</v>
      </c>
      <c r="H174" s="15"/>
      <c r="I174" s="15" t="s">
        <v>28</v>
      </c>
      <c r="J174" s="17" t="s">
        <v>25</v>
      </c>
      <c r="K174" s="18" t="s">
        <v>25</v>
      </c>
      <c r="L174" s="19">
        <v>100000</v>
      </c>
      <c r="M174" s="20">
        <v>4680</v>
      </c>
      <c r="N174" s="21">
        <f t="shared" si="169"/>
        <v>4.6800000000000001E-2</v>
      </c>
      <c r="O174" s="21" t="str">
        <f t="shared" si="170"/>
        <v>&lt;20%</v>
      </c>
      <c r="P174" s="20">
        <f t="shared" si="171"/>
        <v>10362.857142857143</v>
      </c>
      <c r="Q174" s="21">
        <f t="shared" si="172"/>
        <v>0.10362857142857143</v>
      </c>
      <c r="R174" s="22">
        <v>163830</v>
      </c>
      <c r="S174" s="23">
        <v>23560</v>
      </c>
      <c r="T174" s="24">
        <f t="shared" si="173"/>
        <v>0.14380760544466825</v>
      </c>
      <c r="U174" s="24" t="str">
        <f t="shared" si="174"/>
        <v>&lt;20%</v>
      </c>
      <c r="V174" s="23">
        <f t="shared" si="168"/>
        <v>52168.571428571428</v>
      </c>
      <c r="W174" s="24">
        <f t="shared" si="175"/>
        <v>0.3184311263417654</v>
      </c>
    </row>
    <row r="175" spans="1:23" ht="13.5" x14ac:dyDescent="0.25">
      <c r="A175" s="15" t="s">
        <v>79</v>
      </c>
      <c r="B175" s="16" t="s">
        <v>80</v>
      </c>
      <c r="C175" s="16" t="s">
        <v>573</v>
      </c>
      <c r="D175" s="16" t="s">
        <v>574</v>
      </c>
      <c r="E175" s="16" t="s">
        <v>83</v>
      </c>
      <c r="F175" s="16" t="s">
        <v>41</v>
      </c>
      <c r="G175" s="16" t="s">
        <v>445</v>
      </c>
      <c r="H175" s="15"/>
      <c r="I175" s="15" t="s">
        <v>28</v>
      </c>
      <c r="J175" s="17" t="s">
        <v>25</v>
      </c>
      <c r="K175" s="18" t="s">
        <v>25</v>
      </c>
      <c r="L175" s="19">
        <v>138279.24000000002</v>
      </c>
      <c r="M175" s="20">
        <v>69625</v>
      </c>
      <c r="N175" s="21">
        <f t="shared" si="169"/>
        <v>0.50351014367738778</v>
      </c>
      <c r="O175" s="21" t="str">
        <f t="shared" si="170"/>
        <v>&gt;=50%-&lt;80%</v>
      </c>
      <c r="P175" s="20">
        <f t="shared" si="171"/>
        <v>154169.64285714284</v>
      </c>
      <c r="Q175" s="21">
        <f t="shared" si="172"/>
        <v>1.1149153181427871</v>
      </c>
      <c r="R175" s="22">
        <v>125000</v>
      </c>
      <c r="S175" s="23">
        <v>13140</v>
      </c>
      <c r="T175" s="24">
        <f t="shared" si="173"/>
        <v>0.10512000000000001</v>
      </c>
      <c r="U175" s="24" t="str">
        <f t="shared" si="174"/>
        <v>&lt;20%</v>
      </c>
      <c r="V175" s="23">
        <f t="shared" si="168"/>
        <v>29095.714285714286</v>
      </c>
      <c r="W175" s="24">
        <f t="shared" si="175"/>
        <v>0.2327657142857143</v>
      </c>
    </row>
    <row r="176" spans="1:23" ht="13.5" x14ac:dyDescent="0.25">
      <c r="A176" s="15" t="s">
        <v>36</v>
      </c>
      <c r="B176" s="16" t="s">
        <v>37</v>
      </c>
      <c r="C176" s="16" t="s">
        <v>579</v>
      </c>
      <c r="D176" s="16" t="s">
        <v>580</v>
      </c>
      <c r="E176" s="16" t="s">
        <v>40</v>
      </c>
      <c r="F176" s="16" t="s">
        <v>41</v>
      </c>
      <c r="G176" s="16" t="s">
        <v>372</v>
      </c>
      <c r="H176" s="15"/>
      <c r="I176" s="15" t="s">
        <v>30</v>
      </c>
      <c r="J176" s="17" t="s">
        <v>25</v>
      </c>
      <c r="K176" s="18" t="s">
        <v>25</v>
      </c>
      <c r="L176" s="19">
        <v>144164.04</v>
      </c>
      <c r="M176" s="20">
        <v>126745</v>
      </c>
      <c r="N176" s="21">
        <f t="shared" si="169"/>
        <v>0.87917208757468224</v>
      </c>
      <c r="O176" s="21" t="str">
        <f t="shared" si="170"/>
        <v>&gt;=80%-&lt;100%</v>
      </c>
      <c r="P176" s="20">
        <f t="shared" si="171"/>
        <v>280649.6428571429</v>
      </c>
      <c r="Q176" s="21">
        <f t="shared" si="172"/>
        <v>1.9467381939153681</v>
      </c>
      <c r="R176" s="22">
        <v>117236.95</v>
      </c>
      <c r="S176" s="23">
        <v>89120</v>
      </c>
      <c r="T176" s="24">
        <f t="shared" si="173"/>
        <v>0.76016989524207179</v>
      </c>
      <c r="U176" s="24" t="str">
        <f t="shared" si="174"/>
        <v>&gt;=50%-&lt;80%</v>
      </c>
      <c r="V176" s="23">
        <f t="shared" si="168"/>
        <v>197337.14285714284</v>
      </c>
      <c r="W176" s="24">
        <f t="shared" si="175"/>
        <v>1.6832333394645873</v>
      </c>
    </row>
    <row r="177" spans="1:23" ht="13.5" x14ac:dyDescent="0.25">
      <c r="A177" s="15" t="s">
        <v>49</v>
      </c>
      <c r="B177" s="16" t="s">
        <v>50</v>
      </c>
      <c r="C177" s="16" t="s">
        <v>582</v>
      </c>
      <c r="D177" s="16" t="s">
        <v>583</v>
      </c>
      <c r="E177" s="16" t="s">
        <v>41</v>
      </c>
      <c r="F177" s="16" t="s">
        <v>41</v>
      </c>
      <c r="G177" s="16" t="s">
        <v>349</v>
      </c>
      <c r="H177" s="15"/>
      <c r="I177" s="15" t="s">
        <v>30</v>
      </c>
      <c r="J177" s="17" t="s">
        <v>25</v>
      </c>
      <c r="K177" s="18" t="s">
        <v>25</v>
      </c>
      <c r="L177" s="19">
        <v>130000</v>
      </c>
      <c r="M177" s="20">
        <v>39940</v>
      </c>
      <c r="N177" s="21">
        <f t="shared" si="169"/>
        <v>0.30723076923076925</v>
      </c>
      <c r="O177" s="21" t="str">
        <f t="shared" si="170"/>
        <v>&gt;=20%-&lt;50%</v>
      </c>
      <c r="P177" s="20">
        <f t="shared" si="171"/>
        <v>88438.57142857142</v>
      </c>
      <c r="Q177" s="21">
        <f t="shared" si="172"/>
        <v>0.68029670329670322</v>
      </c>
      <c r="R177" s="22">
        <v>130000</v>
      </c>
      <c r="S177" s="23">
        <v>18690</v>
      </c>
      <c r="T177" s="24">
        <f t="shared" si="173"/>
        <v>0.14376923076923076</v>
      </c>
      <c r="U177" s="24" t="str">
        <f t="shared" si="174"/>
        <v>&lt;20%</v>
      </c>
      <c r="V177" s="23">
        <f t="shared" ref="V177:V188" si="176">IFERROR(S177/B$3*31,0)</f>
        <v>41385</v>
      </c>
      <c r="W177" s="24">
        <f t="shared" si="175"/>
        <v>0.31834615384615383</v>
      </c>
    </row>
    <row r="178" spans="1:23" ht="13.5" x14ac:dyDescent="0.25">
      <c r="A178" s="15" t="s">
        <v>132</v>
      </c>
      <c r="B178" s="16" t="s">
        <v>133</v>
      </c>
      <c r="C178" s="16" t="s">
        <v>584</v>
      </c>
      <c r="D178" s="16" t="s">
        <v>224</v>
      </c>
      <c r="E178" s="16" t="s">
        <v>73</v>
      </c>
      <c r="F178" s="16" t="s">
        <v>41</v>
      </c>
      <c r="G178" s="16" t="s">
        <v>356</v>
      </c>
      <c r="H178" s="15"/>
      <c r="I178" s="15" t="s">
        <v>30</v>
      </c>
      <c r="J178" s="17" t="s">
        <v>25</v>
      </c>
      <c r="K178" s="18" t="s">
        <v>25</v>
      </c>
      <c r="L178" s="19">
        <v>130000</v>
      </c>
      <c r="M178" s="20">
        <v>40130</v>
      </c>
      <c r="N178" s="21">
        <f t="shared" ref="N178:N189" si="177">IFERROR(M178/L178,2)</f>
        <v>0.30869230769230771</v>
      </c>
      <c r="O178" s="21" t="str">
        <f t="shared" ref="O178:O189" si="178">IF(N178&gt;=120%, "120% equal &amp; above", IF(N178&gt;=100%,"&gt;=100%- &lt;120%",IF(N178&gt;=80%,"&gt;=80%-&lt;100%",IF(N178&gt;=50%,"&gt;=50%-&lt;80%",IF(N178&gt;=20%,"&gt;=20%-&lt;50%","&lt;20%")))))</f>
        <v>&gt;=20%-&lt;50%</v>
      </c>
      <c r="P178" s="20">
        <f t="shared" ref="P178:P189" si="179">IFERROR(M178/B$3*31,0)</f>
        <v>88859.285714285725</v>
      </c>
      <c r="Q178" s="21">
        <f t="shared" ref="Q178:Q189" si="180">IFERROR(P178/L178,2)</f>
        <v>0.68353296703296706</v>
      </c>
      <c r="R178" s="22">
        <v>130000</v>
      </c>
      <c r="S178" s="23">
        <v>18980</v>
      </c>
      <c r="T178" s="24">
        <f t="shared" ref="T178:T189" si="181">IFERROR(S178/R178,2)</f>
        <v>0.14599999999999999</v>
      </c>
      <c r="U178" s="24" t="str">
        <f t="shared" ref="U178:U189" si="182">IF(T178&gt;=120%, "120% equal &amp; above", IF(T178&gt;=100%,"&gt;=100%- &lt;120%",IF(T178&gt;=80%,"&gt;=80%-&lt;100%",IF(T178&gt;=50%,"&gt;=50%-&lt;80%",IF(T178&gt;=20%,"&gt;=20%-&lt;50%","&lt;20%")))))</f>
        <v>&lt;20%</v>
      </c>
      <c r="V178" s="23">
        <f t="shared" si="176"/>
        <v>42027.142857142862</v>
      </c>
      <c r="W178" s="24">
        <f t="shared" ref="W178:W189" si="183">IFERROR(V178/R178,2)</f>
        <v>0.32328571428571434</v>
      </c>
    </row>
    <row r="179" spans="1:23" ht="13.5" x14ac:dyDescent="0.25">
      <c r="A179" s="15" t="s">
        <v>118</v>
      </c>
      <c r="B179" s="16" t="s">
        <v>119</v>
      </c>
      <c r="C179" s="16" t="s">
        <v>585</v>
      </c>
      <c r="D179" s="16" t="s">
        <v>586</v>
      </c>
      <c r="E179" s="16" t="s">
        <v>66</v>
      </c>
      <c r="F179" s="16" t="s">
        <v>41</v>
      </c>
      <c r="G179" s="16" t="s">
        <v>587</v>
      </c>
      <c r="H179" s="15"/>
      <c r="I179" s="15" t="s">
        <v>28</v>
      </c>
      <c r="J179" s="17" t="s">
        <v>25</v>
      </c>
      <c r="K179" s="18" t="s">
        <v>25</v>
      </c>
      <c r="L179" s="19">
        <v>120000</v>
      </c>
      <c r="M179" s="20">
        <v>41695</v>
      </c>
      <c r="N179" s="21">
        <f t="shared" si="177"/>
        <v>0.34745833333333331</v>
      </c>
      <c r="O179" s="21" t="str">
        <f t="shared" si="178"/>
        <v>&gt;=20%-&lt;50%</v>
      </c>
      <c r="P179" s="20">
        <f t="shared" si="179"/>
        <v>92324.642857142855</v>
      </c>
      <c r="Q179" s="21">
        <f t="shared" si="180"/>
        <v>0.76937202380952374</v>
      </c>
      <c r="R179" s="22">
        <v>140000</v>
      </c>
      <c r="S179" s="23">
        <v>23220</v>
      </c>
      <c r="T179" s="24">
        <f t="shared" si="181"/>
        <v>0.16585714285714287</v>
      </c>
      <c r="U179" s="24" t="str">
        <f t="shared" si="182"/>
        <v>&lt;20%</v>
      </c>
      <c r="V179" s="23">
        <f t="shared" si="176"/>
        <v>51415.71428571429</v>
      </c>
      <c r="W179" s="24">
        <f t="shared" si="183"/>
        <v>0.36725510204081635</v>
      </c>
    </row>
    <row r="180" spans="1:23" ht="13.5" x14ac:dyDescent="0.25">
      <c r="A180" s="15" t="s">
        <v>62</v>
      </c>
      <c r="B180" s="16" t="s">
        <v>63</v>
      </c>
      <c r="C180" s="16" t="s">
        <v>589</v>
      </c>
      <c r="D180" s="16" t="s">
        <v>590</v>
      </c>
      <c r="E180" s="16" t="s">
        <v>66</v>
      </c>
      <c r="F180" s="16" t="s">
        <v>41</v>
      </c>
      <c r="G180" s="16" t="s">
        <v>67</v>
      </c>
      <c r="H180" s="15"/>
      <c r="I180" s="15" t="s">
        <v>30</v>
      </c>
      <c r="J180" s="17" t="s">
        <v>25</v>
      </c>
      <c r="K180" s="18" t="s">
        <v>25</v>
      </c>
      <c r="L180" s="19">
        <v>100000</v>
      </c>
      <c r="M180" s="20">
        <v>40100</v>
      </c>
      <c r="N180" s="21">
        <f t="shared" si="177"/>
        <v>0.40100000000000002</v>
      </c>
      <c r="O180" s="21" t="str">
        <f t="shared" si="178"/>
        <v>&gt;=20%-&lt;50%</v>
      </c>
      <c r="P180" s="20">
        <f t="shared" si="179"/>
        <v>88792.857142857145</v>
      </c>
      <c r="Q180" s="21">
        <f t="shared" si="180"/>
        <v>0.8879285714285714</v>
      </c>
      <c r="R180" s="22">
        <v>160000</v>
      </c>
      <c r="S180" s="23">
        <v>14360</v>
      </c>
      <c r="T180" s="24">
        <f t="shared" si="181"/>
        <v>8.9749999999999996E-2</v>
      </c>
      <c r="U180" s="24" t="str">
        <f t="shared" si="182"/>
        <v>&lt;20%</v>
      </c>
      <c r="V180" s="23">
        <f t="shared" si="176"/>
        <v>31797.142857142859</v>
      </c>
      <c r="W180" s="24">
        <f t="shared" si="183"/>
        <v>0.19873214285714286</v>
      </c>
    </row>
    <row r="181" spans="1:23" ht="13.5" x14ac:dyDescent="0.25">
      <c r="A181" s="15" t="s">
        <v>118</v>
      </c>
      <c r="B181" s="16" t="s">
        <v>119</v>
      </c>
      <c r="C181" s="16" t="s">
        <v>591</v>
      </c>
      <c r="D181" s="16" t="s">
        <v>592</v>
      </c>
      <c r="E181" s="16" t="s">
        <v>66</v>
      </c>
      <c r="F181" s="16" t="s">
        <v>41</v>
      </c>
      <c r="G181" s="16" t="s">
        <v>521</v>
      </c>
      <c r="H181" s="15"/>
      <c r="I181" s="15" t="s">
        <v>28</v>
      </c>
      <c r="J181" s="17" t="s">
        <v>25</v>
      </c>
      <c r="K181" s="18" t="s">
        <v>25</v>
      </c>
      <c r="L181" s="19">
        <v>80000</v>
      </c>
      <c r="M181" s="20">
        <v>62235</v>
      </c>
      <c r="N181" s="21">
        <f t="shared" si="177"/>
        <v>0.77793749999999995</v>
      </c>
      <c r="O181" s="21" t="str">
        <f t="shared" si="178"/>
        <v>&gt;=50%-&lt;80%</v>
      </c>
      <c r="P181" s="20">
        <f t="shared" si="179"/>
        <v>137806.07142857145</v>
      </c>
      <c r="Q181" s="21">
        <f t="shared" si="180"/>
        <v>1.7225758928571431</v>
      </c>
      <c r="R181" s="22">
        <v>180000</v>
      </c>
      <c r="S181" s="23">
        <v>69400</v>
      </c>
      <c r="T181" s="24">
        <f t="shared" si="181"/>
        <v>0.38555555555555554</v>
      </c>
      <c r="U181" s="24" t="str">
        <f t="shared" si="182"/>
        <v>&gt;=20%-&lt;50%</v>
      </c>
      <c r="V181" s="23">
        <f t="shared" si="176"/>
        <v>153671.42857142855</v>
      </c>
      <c r="W181" s="24">
        <f t="shared" si="183"/>
        <v>0.85373015873015856</v>
      </c>
    </row>
    <row r="182" spans="1:23" ht="13.5" x14ac:dyDescent="0.25">
      <c r="A182" s="15" t="s">
        <v>118</v>
      </c>
      <c r="B182" s="16" t="s">
        <v>119</v>
      </c>
      <c r="C182" s="16" t="s">
        <v>593</v>
      </c>
      <c r="D182" s="16" t="s">
        <v>494</v>
      </c>
      <c r="E182" s="16" t="s">
        <v>66</v>
      </c>
      <c r="F182" s="16" t="s">
        <v>41</v>
      </c>
      <c r="G182" s="16" t="s">
        <v>214</v>
      </c>
      <c r="H182" s="15"/>
      <c r="I182" s="15" t="s">
        <v>30</v>
      </c>
      <c r="J182" s="17" t="s">
        <v>25</v>
      </c>
      <c r="K182" s="18" t="s">
        <v>25</v>
      </c>
      <c r="L182" s="19">
        <v>80000</v>
      </c>
      <c r="M182" s="20">
        <v>34345</v>
      </c>
      <c r="N182" s="21">
        <f t="shared" si="177"/>
        <v>0.42931249999999999</v>
      </c>
      <c r="O182" s="21" t="str">
        <f t="shared" si="178"/>
        <v>&gt;=20%-&lt;50%</v>
      </c>
      <c r="P182" s="20">
        <f t="shared" si="179"/>
        <v>76049.642857142855</v>
      </c>
      <c r="Q182" s="21">
        <f t="shared" si="180"/>
        <v>0.95062053571428573</v>
      </c>
      <c r="R182" s="22">
        <v>180000</v>
      </c>
      <c r="S182" s="23">
        <v>45380</v>
      </c>
      <c r="T182" s="24">
        <f t="shared" si="181"/>
        <v>0.25211111111111112</v>
      </c>
      <c r="U182" s="24" t="str">
        <f t="shared" si="182"/>
        <v>&gt;=20%-&lt;50%</v>
      </c>
      <c r="V182" s="23">
        <f t="shared" si="176"/>
        <v>100484.28571428572</v>
      </c>
      <c r="W182" s="24">
        <f t="shared" si="183"/>
        <v>0.55824603174603182</v>
      </c>
    </row>
    <row r="183" spans="1:23" ht="13.5" x14ac:dyDescent="0.25">
      <c r="A183" s="15" t="s">
        <v>184</v>
      </c>
      <c r="B183" s="16" t="s">
        <v>185</v>
      </c>
      <c r="C183" s="16" t="s">
        <v>595</v>
      </c>
      <c r="D183" s="16" t="s">
        <v>596</v>
      </c>
      <c r="E183" s="16" t="s">
        <v>113</v>
      </c>
      <c r="F183" s="16" t="s">
        <v>41</v>
      </c>
      <c r="G183" s="16" t="s">
        <v>208</v>
      </c>
      <c r="H183" s="15"/>
      <c r="I183" s="15" t="s">
        <v>30</v>
      </c>
      <c r="J183" s="17" t="s">
        <v>25</v>
      </c>
      <c r="K183" s="18" t="s">
        <v>25</v>
      </c>
      <c r="L183" s="19">
        <v>112064.85</v>
      </c>
      <c r="M183" s="20">
        <v>63205</v>
      </c>
      <c r="N183" s="21">
        <f t="shared" si="177"/>
        <v>0.56400378887760072</v>
      </c>
      <c r="O183" s="21" t="str">
        <f t="shared" si="178"/>
        <v>&gt;=50%-&lt;80%</v>
      </c>
      <c r="P183" s="20">
        <f t="shared" si="179"/>
        <v>139953.92857142855</v>
      </c>
      <c r="Q183" s="21">
        <f t="shared" si="180"/>
        <v>1.2488655325146871</v>
      </c>
      <c r="R183" s="22">
        <v>147677.29999999999</v>
      </c>
      <c r="S183" s="23">
        <v>124510</v>
      </c>
      <c r="T183" s="24">
        <f t="shared" si="181"/>
        <v>0.84312213183745921</v>
      </c>
      <c r="U183" s="24" t="str">
        <f t="shared" si="182"/>
        <v>&gt;=80%-&lt;100%</v>
      </c>
      <c r="V183" s="23">
        <f t="shared" si="176"/>
        <v>275700.71428571432</v>
      </c>
      <c r="W183" s="24">
        <f t="shared" si="183"/>
        <v>1.8669132919258027</v>
      </c>
    </row>
    <row r="184" spans="1:23" ht="13.5" x14ac:dyDescent="0.25">
      <c r="A184" s="15" t="s">
        <v>62</v>
      </c>
      <c r="B184" s="16" t="s">
        <v>63</v>
      </c>
      <c r="C184" s="16" t="s">
        <v>599</v>
      </c>
      <c r="D184" s="16" t="s">
        <v>600</v>
      </c>
      <c r="E184" s="16" t="s">
        <v>66</v>
      </c>
      <c r="F184" s="16" t="s">
        <v>41</v>
      </c>
      <c r="G184" s="16" t="s">
        <v>318</v>
      </c>
      <c r="H184" s="15"/>
      <c r="I184" s="15" t="s">
        <v>30</v>
      </c>
      <c r="J184" s="17" t="s">
        <v>25</v>
      </c>
      <c r="K184" s="18" t="s">
        <v>25</v>
      </c>
      <c r="L184" s="19">
        <v>120000</v>
      </c>
      <c r="M184" s="20">
        <v>43450</v>
      </c>
      <c r="N184" s="21">
        <f t="shared" si="177"/>
        <v>0.36208333333333331</v>
      </c>
      <c r="O184" s="21" t="str">
        <f t="shared" si="178"/>
        <v>&gt;=20%-&lt;50%</v>
      </c>
      <c r="P184" s="20">
        <f t="shared" si="179"/>
        <v>96210.714285714275</v>
      </c>
      <c r="Q184" s="21">
        <f t="shared" si="180"/>
        <v>0.80175595238095232</v>
      </c>
      <c r="R184" s="22">
        <v>138140.79999999999</v>
      </c>
      <c r="S184" s="23">
        <v>21030</v>
      </c>
      <c r="T184" s="24">
        <f t="shared" si="181"/>
        <v>0.15223597952234244</v>
      </c>
      <c r="U184" s="24" t="str">
        <f t="shared" si="182"/>
        <v>&lt;20%</v>
      </c>
      <c r="V184" s="23">
        <f t="shared" si="176"/>
        <v>46566.428571428572</v>
      </c>
      <c r="W184" s="24">
        <f t="shared" si="183"/>
        <v>0.3370939546566154</v>
      </c>
    </row>
    <row r="185" spans="1:23" ht="13.5" x14ac:dyDescent="0.25">
      <c r="A185" s="15" t="s">
        <v>70</v>
      </c>
      <c r="B185" s="16" t="s">
        <v>71</v>
      </c>
      <c r="C185" s="16" t="s">
        <v>603</v>
      </c>
      <c r="D185" s="16" t="s">
        <v>604</v>
      </c>
      <c r="E185" s="16" t="s">
        <v>73</v>
      </c>
      <c r="F185" s="16" t="s">
        <v>41</v>
      </c>
      <c r="G185" s="16" t="s">
        <v>74</v>
      </c>
      <c r="H185" s="15"/>
      <c r="I185" s="15" t="s">
        <v>30</v>
      </c>
      <c r="J185" s="17" t="s">
        <v>25</v>
      </c>
      <c r="K185" s="18" t="s">
        <v>25</v>
      </c>
      <c r="L185" s="19">
        <v>130000</v>
      </c>
      <c r="M185" s="20">
        <v>96480</v>
      </c>
      <c r="N185" s="21">
        <f t="shared" si="177"/>
        <v>0.74215384615384616</v>
      </c>
      <c r="O185" s="21" t="str">
        <f t="shared" si="178"/>
        <v>&gt;=50%-&lt;80%</v>
      </c>
      <c r="P185" s="20">
        <f t="shared" si="179"/>
        <v>213634.28571428571</v>
      </c>
      <c r="Q185" s="21">
        <f t="shared" si="180"/>
        <v>1.6433406593406592</v>
      </c>
      <c r="R185" s="22">
        <v>125000</v>
      </c>
      <c r="S185" s="23">
        <v>24440</v>
      </c>
      <c r="T185" s="24">
        <f t="shared" si="181"/>
        <v>0.19552</v>
      </c>
      <c r="U185" s="24" t="str">
        <f t="shared" si="182"/>
        <v>&lt;20%</v>
      </c>
      <c r="V185" s="23">
        <f t="shared" si="176"/>
        <v>54117.142857142862</v>
      </c>
      <c r="W185" s="24">
        <f t="shared" si="183"/>
        <v>0.43293714285714291</v>
      </c>
    </row>
    <row r="186" spans="1:23" ht="13.5" x14ac:dyDescent="0.25">
      <c r="A186" s="15" t="s">
        <v>118</v>
      </c>
      <c r="B186" s="16" t="s">
        <v>119</v>
      </c>
      <c r="C186" s="16" t="s">
        <v>605</v>
      </c>
      <c r="D186" s="16" t="s">
        <v>606</v>
      </c>
      <c r="E186" s="16" t="s">
        <v>66</v>
      </c>
      <c r="F186" s="16" t="s">
        <v>41</v>
      </c>
      <c r="G186" s="16" t="s">
        <v>521</v>
      </c>
      <c r="H186" s="15"/>
      <c r="I186" s="15" t="s">
        <v>30</v>
      </c>
      <c r="J186" s="17" t="s">
        <v>25</v>
      </c>
      <c r="K186" s="18" t="s">
        <v>25</v>
      </c>
      <c r="L186" s="19">
        <v>80000</v>
      </c>
      <c r="M186" s="20">
        <v>46750</v>
      </c>
      <c r="N186" s="21">
        <f t="shared" si="177"/>
        <v>0.58437499999999998</v>
      </c>
      <c r="O186" s="21" t="str">
        <f t="shared" si="178"/>
        <v>&gt;=50%-&lt;80%</v>
      </c>
      <c r="P186" s="20">
        <f t="shared" si="179"/>
        <v>103517.85714285714</v>
      </c>
      <c r="Q186" s="21">
        <f t="shared" si="180"/>
        <v>1.2939732142857143</v>
      </c>
      <c r="R186" s="22">
        <v>175000</v>
      </c>
      <c r="S186" s="23">
        <v>97440</v>
      </c>
      <c r="T186" s="24">
        <f t="shared" si="181"/>
        <v>0.55679999999999996</v>
      </c>
      <c r="U186" s="24" t="str">
        <f t="shared" si="182"/>
        <v>&gt;=50%-&lt;80%</v>
      </c>
      <c r="V186" s="23">
        <f t="shared" si="176"/>
        <v>215760</v>
      </c>
      <c r="W186" s="24">
        <f t="shared" si="183"/>
        <v>1.2329142857142856</v>
      </c>
    </row>
    <row r="187" spans="1:23" ht="13.5" x14ac:dyDescent="0.25">
      <c r="A187" s="15" t="s">
        <v>190</v>
      </c>
      <c r="B187" s="16" t="s">
        <v>191</v>
      </c>
      <c r="C187" s="16" t="s">
        <v>607</v>
      </c>
      <c r="D187" s="16" t="s">
        <v>608</v>
      </c>
      <c r="E187" s="16" t="s">
        <v>41</v>
      </c>
      <c r="F187" s="16" t="s">
        <v>41</v>
      </c>
      <c r="G187" s="16" t="s">
        <v>284</v>
      </c>
      <c r="H187" s="15"/>
      <c r="I187" s="15" t="s">
        <v>30</v>
      </c>
      <c r="J187" s="17" t="s">
        <v>25</v>
      </c>
      <c r="K187" s="18" t="s">
        <v>25</v>
      </c>
      <c r="L187" s="19">
        <v>70000</v>
      </c>
      <c r="M187" s="20">
        <v>31475</v>
      </c>
      <c r="N187" s="21">
        <f t="shared" si="177"/>
        <v>0.44964285714285712</v>
      </c>
      <c r="O187" s="21" t="str">
        <f t="shared" si="178"/>
        <v>&gt;=20%-&lt;50%</v>
      </c>
      <c r="P187" s="20">
        <f t="shared" si="179"/>
        <v>69694.642857142855</v>
      </c>
      <c r="Q187" s="21">
        <f t="shared" si="180"/>
        <v>0.99563775510204078</v>
      </c>
      <c r="R187" s="22">
        <v>183126.15000000002</v>
      </c>
      <c r="S187" s="23">
        <v>80500</v>
      </c>
      <c r="T187" s="24">
        <f t="shared" si="181"/>
        <v>0.43958768313536867</v>
      </c>
      <c r="U187" s="24" t="str">
        <f t="shared" si="182"/>
        <v>&gt;=20%-&lt;50%</v>
      </c>
      <c r="V187" s="23">
        <f t="shared" si="176"/>
        <v>178250</v>
      </c>
      <c r="W187" s="24">
        <f t="shared" si="183"/>
        <v>0.97337272694260202</v>
      </c>
    </row>
    <row r="188" spans="1:23" ht="13.5" x14ac:dyDescent="0.25">
      <c r="A188" s="15" t="s">
        <v>79</v>
      </c>
      <c r="B188" s="16" t="s">
        <v>80</v>
      </c>
      <c r="C188" s="16" t="s">
        <v>610</v>
      </c>
      <c r="D188" s="16" t="s">
        <v>611</v>
      </c>
      <c r="E188" s="16" t="s">
        <v>83</v>
      </c>
      <c r="F188" s="16" t="s">
        <v>41</v>
      </c>
      <c r="G188" s="16" t="s">
        <v>445</v>
      </c>
      <c r="H188" s="15"/>
      <c r="I188" s="15" t="s">
        <v>28</v>
      </c>
      <c r="J188" s="17" t="s">
        <v>25</v>
      </c>
      <c r="K188" s="18" t="s">
        <v>25</v>
      </c>
      <c r="L188" s="19">
        <v>125732.25000000001</v>
      </c>
      <c r="M188" s="20">
        <v>32405</v>
      </c>
      <c r="N188" s="21">
        <f t="shared" si="177"/>
        <v>0.25773021639237342</v>
      </c>
      <c r="O188" s="21" t="str">
        <f t="shared" si="178"/>
        <v>&gt;=20%-&lt;50%</v>
      </c>
      <c r="P188" s="20">
        <f t="shared" si="179"/>
        <v>71753.92857142858</v>
      </c>
      <c r="Q188" s="21">
        <f t="shared" si="180"/>
        <v>0.57068833629739846</v>
      </c>
      <c r="R188" s="22">
        <v>125000</v>
      </c>
      <c r="S188" s="23">
        <v>40660</v>
      </c>
      <c r="T188" s="24">
        <f t="shared" si="181"/>
        <v>0.32528000000000001</v>
      </c>
      <c r="U188" s="24" t="str">
        <f t="shared" si="182"/>
        <v>&gt;=20%-&lt;50%</v>
      </c>
      <c r="V188" s="23">
        <f t="shared" si="176"/>
        <v>90032.857142857145</v>
      </c>
      <c r="W188" s="24">
        <f t="shared" si="183"/>
        <v>0.7202628571428572</v>
      </c>
    </row>
    <row r="189" spans="1:23" ht="13.5" x14ac:dyDescent="0.25">
      <c r="A189" s="15" t="s">
        <v>132</v>
      </c>
      <c r="B189" s="16" t="s">
        <v>133</v>
      </c>
      <c r="C189" s="16" t="s">
        <v>612</v>
      </c>
      <c r="D189" s="16" t="s">
        <v>613</v>
      </c>
      <c r="E189" s="16" t="s">
        <v>73</v>
      </c>
      <c r="F189" s="16" t="s">
        <v>41</v>
      </c>
      <c r="G189" s="16" t="s">
        <v>356</v>
      </c>
      <c r="H189" s="15"/>
      <c r="I189" s="15" t="s">
        <v>30</v>
      </c>
      <c r="J189" s="17" t="s">
        <v>25</v>
      </c>
      <c r="K189" s="18" t="s">
        <v>25</v>
      </c>
      <c r="L189" s="19">
        <v>180000</v>
      </c>
      <c r="M189" s="20">
        <v>103560</v>
      </c>
      <c r="N189" s="21">
        <f t="shared" si="177"/>
        <v>0.57533333333333336</v>
      </c>
      <c r="O189" s="21" t="str">
        <f t="shared" si="178"/>
        <v>&gt;=50%-&lt;80%</v>
      </c>
      <c r="P189" s="20">
        <f t="shared" si="179"/>
        <v>229311.42857142855</v>
      </c>
      <c r="Q189" s="21">
        <f t="shared" si="180"/>
        <v>1.2739523809523809</v>
      </c>
      <c r="R189" s="22">
        <v>70000</v>
      </c>
      <c r="S189" s="23">
        <v>29690</v>
      </c>
      <c r="T189" s="24">
        <f t="shared" si="181"/>
        <v>0.42414285714285715</v>
      </c>
      <c r="U189" s="24" t="str">
        <f t="shared" si="182"/>
        <v>&gt;=20%-&lt;50%</v>
      </c>
      <c r="V189" s="23">
        <f t="shared" ref="V189:V204" si="184">IFERROR(S189/B$3*31,0)</f>
        <v>65742.142857142855</v>
      </c>
      <c r="W189" s="24">
        <f t="shared" si="183"/>
        <v>0.93917346938775503</v>
      </c>
    </row>
    <row r="190" spans="1:23" ht="13.5" x14ac:dyDescent="0.25">
      <c r="A190" s="15" t="s">
        <v>62</v>
      </c>
      <c r="B190" s="16" t="s">
        <v>63</v>
      </c>
      <c r="C190" s="16" t="s">
        <v>614</v>
      </c>
      <c r="D190" s="16" t="s">
        <v>135</v>
      </c>
      <c r="E190" s="16" t="s">
        <v>66</v>
      </c>
      <c r="F190" s="16" t="s">
        <v>41</v>
      </c>
      <c r="G190" s="16" t="s">
        <v>291</v>
      </c>
      <c r="H190" s="15"/>
      <c r="I190" s="15" t="s">
        <v>30</v>
      </c>
      <c r="J190" s="17" t="s">
        <v>25</v>
      </c>
      <c r="K190" s="18" t="s">
        <v>25</v>
      </c>
      <c r="L190" s="19">
        <v>100000</v>
      </c>
      <c r="M190" s="20">
        <v>77445</v>
      </c>
      <c r="N190" s="21">
        <f t="shared" ref="N190:N204" si="185">IFERROR(M190/L190,2)</f>
        <v>0.77444999999999997</v>
      </c>
      <c r="O190" s="21" t="str">
        <f t="shared" ref="O190:O204" si="186">IF(N190&gt;=120%, "120% equal &amp; above", IF(N190&gt;=100%,"&gt;=100%- &lt;120%",IF(N190&gt;=80%,"&gt;=80%-&lt;100%",IF(N190&gt;=50%,"&gt;=50%-&lt;80%",IF(N190&gt;=20%,"&gt;=20%-&lt;50%","&lt;20%")))))</f>
        <v>&gt;=50%-&lt;80%</v>
      </c>
      <c r="P190" s="20">
        <f t="shared" ref="P190:P204" si="187">IFERROR(M190/B$3*31,0)</f>
        <v>171485.35714285716</v>
      </c>
      <c r="Q190" s="21">
        <f t="shared" ref="Q190:Q204" si="188">IFERROR(P190/L190,2)</f>
        <v>1.7148535714285715</v>
      </c>
      <c r="R190" s="22">
        <v>150000</v>
      </c>
      <c r="S190" s="23">
        <v>19510</v>
      </c>
      <c r="T190" s="24">
        <f t="shared" ref="T190:T204" si="189">IFERROR(S190/R190,2)</f>
        <v>0.13006666666666666</v>
      </c>
      <c r="U190" s="24" t="str">
        <f t="shared" ref="U190:U204" si="190">IF(T190&gt;=120%, "120% equal &amp; above", IF(T190&gt;=100%,"&gt;=100%- &lt;120%",IF(T190&gt;=80%,"&gt;=80%-&lt;100%",IF(T190&gt;=50%,"&gt;=50%-&lt;80%",IF(T190&gt;=20%,"&gt;=20%-&lt;50%","&lt;20%")))))</f>
        <v>&lt;20%</v>
      </c>
      <c r="V190" s="23">
        <f t="shared" si="184"/>
        <v>43200.71428571429</v>
      </c>
      <c r="W190" s="24">
        <f t="shared" ref="W190:W204" si="191">IFERROR(V190/R190,2)</f>
        <v>0.28800476190476193</v>
      </c>
    </row>
    <row r="191" spans="1:23" ht="13.5" x14ac:dyDescent="0.25">
      <c r="A191" s="15" t="s">
        <v>132</v>
      </c>
      <c r="B191" s="16" t="s">
        <v>133</v>
      </c>
      <c r="C191" s="16" t="s">
        <v>615</v>
      </c>
      <c r="D191" s="16" t="s">
        <v>483</v>
      </c>
      <c r="E191" s="16" t="s">
        <v>73</v>
      </c>
      <c r="F191" s="16" t="s">
        <v>41</v>
      </c>
      <c r="G191" s="16" t="s">
        <v>136</v>
      </c>
      <c r="H191" s="15"/>
      <c r="I191" s="15" t="s">
        <v>30</v>
      </c>
      <c r="J191" s="17" t="s">
        <v>25</v>
      </c>
      <c r="K191" s="18" t="s">
        <v>25</v>
      </c>
      <c r="L191" s="19">
        <v>150000</v>
      </c>
      <c r="M191" s="20">
        <v>73020</v>
      </c>
      <c r="N191" s="21">
        <f t="shared" si="185"/>
        <v>0.48680000000000001</v>
      </c>
      <c r="O191" s="21" t="str">
        <f t="shared" si="186"/>
        <v>&gt;=20%-&lt;50%</v>
      </c>
      <c r="P191" s="20">
        <f t="shared" si="187"/>
        <v>161687.14285714284</v>
      </c>
      <c r="Q191" s="21">
        <f t="shared" si="188"/>
        <v>1.0779142857142856</v>
      </c>
      <c r="R191" s="22">
        <v>100000</v>
      </c>
      <c r="S191" s="23">
        <v>23750</v>
      </c>
      <c r="T191" s="24">
        <f t="shared" si="189"/>
        <v>0.23749999999999999</v>
      </c>
      <c r="U191" s="24" t="str">
        <f t="shared" si="190"/>
        <v>&gt;=20%-&lt;50%</v>
      </c>
      <c r="V191" s="23">
        <f t="shared" si="184"/>
        <v>52589.28571428571</v>
      </c>
      <c r="W191" s="24">
        <f t="shared" si="191"/>
        <v>0.52589285714285705</v>
      </c>
    </row>
    <row r="192" spans="1:23" ht="13.5" x14ac:dyDescent="0.25">
      <c r="A192" s="15" t="s">
        <v>190</v>
      </c>
      <c r="B192" s="16" t="s">
        <v>191</v>
      </c>
      <c r="C192" s="16" t="s">
        <v>616</v>
      </c>
      <c r="D192" s="16" t="s">
        <v>617</v>
      </c>
      <c r="E192" s="16" t="s">
        <v>41</v>
      </c>
      <c r="F192" s="16" t="s">
        <v>41</v>
      </c>
      <c r="G192" s="16" t="s">
        <v>403</v>
      </c>
      <c r="H192" s="15"/>
      <c r="I192" s="15" t="s">
        <v>30</v>
      </c>
      <c r="J192" s="17" t="s">
        <v>25</v>
      </c>
      <c r="K192" s="18" t="s">
        <v>25</v>
      </c>
      <c r="L192" s="19">
        <v>100000</v>
      </c>
      <c r="M192" s="20">
        <v>30650</v>
      </c>
      <c r="N192" s="21">
        <f t="shared" si="185"/>
        <v>0.30649999999999999</v>
      </c>
      <c r="O192" s="21" t="str">
        <f t="shared" si="186"/>
        <v>&gt;=20%-&lt;50%</v>
      </c>
      <c r="P192" s="20">
        <f t="shared" si="187"/>
        <v>67867.857142857145</v>
      </c>
      <c r="Q192" s="21">
        <f t="shared" si="188"/>
        <v>0.67867857142857146</v>
      </c>
      <c r="R192" s="22">
        <v>150000</v>
      </c>
      <c r="S192" s="23">
        <v>0</v>
      </c>
      <c r="T192" s="24">
        <f t="shared" si="189"/>
        <v>0</v>
      </c>
      <c r="U192" s="24" t="str">
        <f t="shared" si="190"/>
        <v>&lt;20%</v>
      </c>
      <c r="V192" s="23">
        <f t="shared" si="184"/>
        <v>0</v>
      </c>
      <c r="W192" s="24">
        <f t="shared" si="191"/>
        <v>0</v>
      </c>
    </row>
    <row r="193" spans="1:23" ht="13.5" x14ac:dyDescent="0.25">
      <c r="A193" s="15" t="s">
        <v>70</v>
      </c>
      <c r="B193" s="16" t="s">
        <v>71</v>
      </c>
      <c r="C193" s="16" t="s">
        <v>618</v>
      </c>
      <c r="D193" s="16" t="s">
        <v>619</v>
      </c>
      <c r="E193" s="16" t="s">
        <v>73</v>
      </c>
      <c r="F193" s="16" t="s">
        <v>41</v>
      </c>
      <c r="G193" s="16" t="s">
        <v>366</v>
      </c>
      <c r="H193" s="15"/>
      <c r="I193" s="15" t="s">
        <v>30</v>
      </c>
      <c r="J193" s="17" t="s">
        <v>25</v>
      </c>
      <c r="K193" s="18" t="s">
        <v>25</v>
      </c>
      <c r="L193" s="19">
        <v>125000</v>
      </c>
      <c r="M193" s="20">
        <v>57350</v>
      </c>
      <c r="N193" s="21">
        <f t="shared" si="185"/>
        <v>0.45879999999999999</v>
      </c>
      <c r="O193" s="21" t="str">
        <f t="shared" si="186"/>
        <v>&gt;=20%-&lt;50%</v>
      </c>
      <c r="P193" s="20">
        <f t="shared" si="187"/>
        <v>126989.28571428572</v>
      </c>
      <c r="Q193" s="21">
        <f t="shared" si="188"/>
        <v>1.0159142857142858</v>
      </c>
      <c r="R193" s="22">
        <v>125000</v>
      </c>
      <c r="S193" s="23">
        <v>0</v>
      </c>
      <c r="T193" s="24">
        <f t="shared" si="189"/>
        <v>0</v>
      </c>
      <c r="U193" s="24" t="str">
        <f t="shared" si="190"/>
        <v>&lt;20%</v>
      </c>
      <c r="V193" s="23">
        <f t="shared" si="184"/>
        <v>0</v>
      </c>
      <c r="W193" s="24">
        <f t="shared" si="191"/>
        <v>0</v>
      </c>
    </row>
    <row r="194" spans="1:23" ht="13.5" x14ac:dyDescent="0.25">
      <c r="A194" s="15" t="s">
        <v>49</v>
      </c>
      <c r="B194" s="16" t="s">
        <v>50</v>
      </c>
      <c r="C194" s="16" t="s">
        <v>620</v>
      </c>
      <c r="D194" s="16" t="s">
        <v>479</v>
      </c>
      <c r="E194" s="16" t="s">
        <v>41</v>
      </c>
      <c r="F194" s="16" t="s">
        <v>41</v>
      </c>
      <c r="G194" s="16" t="s">
        <v>282</v>
      </c>
      <c r="H194" s="15"/>
      <c r="I194" s="15" t="s">
        <v>30</v>
      </c>
      <c r="J194" s="17" t="s">
        <v>25</v>
      </c>
      <c r="K194" s="18" t="s">
        <v>25</v>
      </c>
      <c r="L194" s="19">
        <v>100000</v>
      </c>
      <c r="M194" s="20">
        <v>50970</v>
      </c>
      <c r="N194" s="21">
        <f t="shared" si="185"/>
        <v>0.50970000000000004</v>
      </c>
      <c r="O194" s="21" t="str">
        <f t="shared" si="186"/>
        <v>&gt;=50%-&lt;80%</v>
      </c>
      <c r="P194" s="20">
        <f t="shared" si="187"/>
        <v>112862.14285714286</v>
      </c>
      <c r="Q194" s="21">
        <f t="shared" si="188"/>
        <v>1.1286214285714284</v>
      </c>
      <c r="R194" s="22">
        <v>150000</v>
      </c>
      <c r="S194" s="23">
        <v>71080</v>
      </c>
      <c r="T194" s="24">
        <f t="shared" si="189"/>
        <v>0.47386666666666666</v>
      </c>
      <c r="U194" s="24" t="str">
        <f t="shared" si="190"/>
        <v>&gt;=20%-&lt;50%</v>
      </c>
      <c r="V194" s="23">
        <f t="shared" si="184"/>
        <v>157391.42857142855</v>
      </c>
      <c r="W194" s="24">
        <f t="shared" si="191"/>
        <v>1.0492761904761903</v>
      </c>
    </row>
    <row r="195" spans="1:23" ht="13.5" x14ac:dyDescent="0.25">
      <c r="A195" s="15" t="s">
        <v>190</v>
      </c>
      <c r="B195" s="16" t="s">
        <v>191</v>
      </c>
      <c r="C195" s="16" t="s">
        <v>621</v>
      </c>
      <c r="D195" s="16" t="s">
        <v>622</v>
      </c>
      <c r="E195" s="16" t="s">
        <v>41</v>
      </c>
      <c r="F195" s="16" t="s">
        <v>41</v>
      </c>
      <c r="G195" s="16" t="s">
        <v>194</v>
      </c>
      <c r="H195" s="15"/>
      <c r="I195" s="15" t="s">
        <v>28</v>
      </c>
      <c r="J195" s="17" t="s">
        <v>25</v>
      </c>
      <c r="K195" s="18" t="s">
        <v>25</v>
      </c>
      <c r="L195" s="19">
        <v>100000</v>
      </c>
      <c r="M195" s="20">
        <v>77415</v>
      </c>
      <c r="N195" s="21">
        <f t="shared" si="185"/>
        <v>0.77415</v>
      </c>
      <c r="O195" s="21" t="str">
        <f t="shared" si="186"/>
        <v>&gt;=50%-&lt;80%</v>
      </c>
      <c r="P195" s="20">
        <f t="shared" si="187"/>
        <v>171418.92857142855</v>
      </c>
      <c r="Q195" s="21">
        <f t="shared" si="188"/>
        <v>1.7141892857142855</v>
      </c>
      <c r="R195" s="22">
        <v>150000</v>
      </c>
      <c r="S195" s="23">
        <v>89750</v>
      </c>
      <c r="T195" s="24">
        <f t="shared" si="189"/>
        <v>0.59833333333333338</v>
      </c>
      <c r="U195" s="24" t="str">
        <f t="shared" si="190"/>
        <v>&gt;=50%-&lt;80%</v>
      </c>
      <c r="V195" s="23">
        <f t="shared" si="184"/>
        <v>198732.14285714284</v>
      </c>
      <c r="W195" s="24">
        <f t="shared" si="191"/>
        <v>1.3248809523809522</v>
      </c>
    </row>
    <row r="196" spans="1:23" ht="13.5" x14ac:dyDescent="0.25">
      <c r="A196" s="15" t="s">
        <v>70</v>
      </c>
      <c r="B196" s="16" t="s">
        <v>71</v>
      </c>
      <c r="C196" s="16" t="s">
        <v>623</v>
      </c>
      <c r="D196" s="16" t="s">
        <v>624</v>
      </c>
      <c r="E196" s="16" t="s">
        <v>73</v>
      </c>
      <c r="F196" s="16" t="s">
        <v>41</v>
      </c>
      <c r="G196" s="16" t="s">
        <v>556</v>
      </c>
      <c r="H196" s="15"/>
      <c r="I196" s="15" t="s">
        <v>30</v>
      </c>
      <c r="J196" s="17" t="s">
        <v>25</v>
      </c>
      <c r="K196" s="18" t="s">
        <v>25</v>
      </c>
      <c r="L196" s="19">
        <v>100000</v>
      </c>
      <c r="M196" s="20">
        <v>67275</v>
      </c>
      <c r="N196" s="21">
        <f t="shared" si="185"/>
        <v>0.67274999999999996</v>
      </c>
      <c r="O196" s="21" t="str">
        <f t="shared" si="186"/>
        <v>&gt;=50%-&lt;80%</v>
      </c>
      <c r="P196" s="20">
        <f t="shared" si="187"/>
        <v>148966.07142857145</v>
      </c>
      <c r="Q196" s="21">
        <f t="shared" si="188"/>
        <v>1.4896607142857146</v>
      </c>
      <c r="R196" s="22">
        <v>150000</v>
      </c>
      <c r="S196" s="23">
        <v>23530</v>
      </c>
      <c r="T196" s="24">
        <f t="shared" si="189"/>
        <v>0.15686666666666665</v>
      </c>
      <c r="U196" s="24" t="str">
        <f t="shared" si="190"/>
        <v>&lt;20%</v>
      </c>
      <c r="V196" s="23">
        <f t="shared" si="184"/>
        <v>52102.142857142862</v>
      </c>
      <c r="W196" s="24">
        <f t="shared" si="191"/>
        <v>0.34734761904761907</v>
      </c>
    </row>
    <row r="197" spans="1:23" ht="13.5" x14ac:dyDescent="0.25">
      <c r="A197" s="15" t="s">
        <v>118</v>
      </c>
      <c r="B197" s="16" t="s">
        <v>119</v>
      </c>
      <c r="C197" s="16" t="s">
        <v>625</v>
      </c>
      <c r="D197" s="16" t="s">
        <v>626</v>
      </c>
      <c r="E197" s="16" t="s">
        <v>66</v>
      </c>
      <c r="F197" s="16" t="s">
        <v>41</v>
      </c>
      <c r="G197" s="16" t="s">
        <v>156</v>
      </c>
      <c r="H197" s="15"/>
      <c r="I197" s="15" t="s">
        <v>30</v>
      </c>
      <c r="J197" s="17" t="s">
        <v>25</v>
      </c>
      <c r="K197" s="18" t="s">
        <v>25</v>
      </c>
      <c r="L197" s="19">
        <v>100000</v>
      </c>
      <c r="M197" s="20">
        <v>23280</v>
      </c>
      <c r="N197" s="21">
        <f t="shared" si="185"/>
        <v>0.23280000000000001</v>
      </c>
      <c r="O197" s="21" t="str">
        <f t="shared" si="186"/>
        <v>&gt;=20%-&lt;50%</v>
      </c>
      <c r="P197" s="20">
        <f t="shared" si="187"/>
        <v>51548.571428571428</v>
      </c>
      <c r="Q197" s="21">
        <f t="shared" si="188"/>
        <v>0.51548571428571432</v>
      </c>
      <c r="R197" s="22">
        <v>150000</v>
      </c>
      <c r="S197" s="23">
        <v>23660</v>
      </c>
      <c r="T197" s="24">
        <f t="shared" si="189"/>
        <v>0.15773333333333334</v>
      </c>
      <c r="U197" s="24" t="str">
        <f t="shared" si="190"/>
        <v>&lt;20%</v>
      </c>
      <c r="V197" s="23">
        <f t="shared" si="184"/>
        <v>52390</v>
      </c>
      <c r="W197" s="24">
        <f t="shared" si="191"/>
        <v>0.34926666666666667</v>
      </c>
    </row>
    <row r="198" spans="1:23" ht="13.5" x14ac:dyDescent="0.25">
      <c r="A198" s="15" t="s">
        <v>62</v>
      </c>
      <c r="B198" s="16" t="s">
        <v>63</v>
      </c>
      <c r="C198" s="16" t="s">
        <v>627</v>
      </c>
      <c r="D198" s="16" t="s">
        <v>55</v>
      </c>
      <c r="E198" s="16" t="s">
        <v>66</v>
      </c>
      <c r="F198" s="16" t="s">
        <v>41</v>
      </c>
      <c r="G198" s="16" t="s">
        <v>291</v>
      </c>
      <c r="H198" s="15"/>
      <c r="I198" s="15" t="s">
        <v>30</v>
      </c>
      <c r="J198" s="17" t="s">
        <v>25</v>
      </c>
      <c r="K198" s="18" t="s">
        <v>25</v>
      </c>
      <c r="L198" s="19">
        <v>100000</v>
      </c>
      <c r="M198" s="20">
        <v>26810</v>
      </c>
      <c r="N198" s="21">
        <f t="shared" si="185"/>
        <v>0.2681</v>
      </c>
      <c r="O198" s="21" t="str">
        <f t="shared" si="186"/>
        <v>&gt;=20%-&lt;50%</v>
      </c>
      <c r="P198" s="20">
        <f t="shared" si="187"/>
        <v>59365</v>
      </c>
      <c r="Q198" s="21">
        <f t="shared" si="188"/>
        <v>0.59365000000000001</v>
      </c>
      <c r="R198" s="22">
        <v>150000</v>
      </c>
      <c r="S198" s="23">
        <v>19510</v>
      </c>
      <c r="T198" s="24">
        <f t="shared" si="189"/>
        <v>0.13006666666666666</v>
      </c>
      <c r="U198" s="24" t="str">
        <f t="shared" si="190"/>
        <v>&lt;20%</v>
      </c>
      <c r="V198" s="23">
        <f t="shared" si="184"/>
        <v>43200.71428571429</v>
      </c>
      <c r="W198" s="24">
        <f t="shared" si="191"/>
        <v>0.28800476190476193</v>
      </c>
    </row>
    <row r="199" spans="1:23" ht="13.5" x14ac:dyDescent="0.25">
      <c r="A199" s="15" t="s">
        <v>70</v>
      </c>
      <c r="B199" s="16" t="s">
        <v>71</v>
      </c>
      <c r="C199" s="16" t="s">
        <v>629</v>
      </c>
      <c r="D199" s="16" t="s">
        <v>630</v>
      </c>
      <c r="E199" s="16" t="s">
        <v>73</v>
      </c>
      <c r="F199" s="16" t="s">
        <v>41</v>
      </c>
      <c r="G199" s="16" t="s">
        <v>366</v>
      </c>
      <c r="H199" s="15"/>
      <c r="I199" s="15" t="s">
        <v>30</v>
      </c>
      <c r="J199" s="17" t="s">
        <v>25</v>
      </c>
      <c r="K199" s="18" t="s">
        <v>25</v>
      </c>
      <c r="L199" s="19">
        <v>180000</v>
      </c>
      <c r="M199" s="20">
        <v>194745</v>
      </c>
      <c r="N199" s="21">
        <f t="shared" si="185"/>
        <v>1.0819166666666666</v>
      </c>
      <c r="O199" s="21" t="str">
        <f t="shared" si="186"/>
        <v>&gt;=100%- &lt;120%</v>
      </c>
      <c r="P199" s="20">
        <f t="shared" si="187"/>
        <v>431221.07142857142</v>
      </c>
      <c r="Q199" s="21">
        <f t="shared" si="188"/>
        <v>2.3956726190476192</v>
      </c>
      <c r="R199" s="22">
        <v>65000</v>
      </c>
      <c r="S199" s="23">
        <v>17340</v>
      </c>
      <c r="T199" s="24">
        <f t="shared" si="189"/>
        <v>0.26676923076923076</v>
      </c>
      <c r="U199" s="24" t="str">
        <f t="shared" si="190"/>
        <v>&gt;=20%-&lt;50%</v>
      </c>
      <c r="V199" s="23">
        <f t="shared" si="184"/>
        <v>38395.71428571429</v>
      </c>
      <c r="W199" s="24">
        <f t="shared" si="191"/>
        <v>0.5907032967032968</v>
      </c>
    </row>
    <row r="200" spans="1:23" ht="13.5" x14ac:dyDescent="0.25">
      <c r="A200" s="15" t="s">
        <v>70</v>
      </c>
      <c r="B200" s="16" t="s">
        <v>71</v>
      </c>
      <c r="C200" s="16" t="s">
        <v>631</v>
      </c>
      <c r="D200" s="16" t="s">
        <v>632</v>
      </c>
      <c r="E200" s="16" t="s">
        <v>73</v>
      </c>
      <c r="F200" s="16" t="s">
        <v>41</v>
      </c>
      <c r="G200" s="16" t="s">
        <v>74</v>
      </c>
      <c r="H200" s="15"/>
      <c r="I200" s="15" t="s">
        <v>28</v>
      </c>
      <c r="J200" s="17" t="s">
        <v>25</v>
      </c>
      <c r="K200" s="18" t="s">
        <v>25</v>
      </c>
      <c r="L200" s="19">
        <v>120000</v>
      </c>
      <c r="M200" s="20">
        <v>96650</v>
      </c>
      <c r="N200" s="21">
        <f t="shared" si="185"/>
        <v>0.80541666666666667</v>
      </c>
      <c r="O200" s="21" t="str">
        <f t="shared" si="186"/>
        <v>&gt;=80%-&lt;100%</v>
      </c>
      <c r="P200" s="20">
        <f t="shared" si="187"/>
        <v>214010.71428571429</v>
      </c>
      <c r="Q200" s="21">
        <f t="shared" si="188"/>
        <v>1.783422619047619</v>
      </c>
      <c r="R200" s="22">
        <v>125000</v>
      </c>
      <c r="S200" s="23">
        <v>52480</v>
      </c>
      <c r="T200" s="24">
        <f t="shared" si="189"/>
        <v>0.41983999999999999</v>
      </c>
      <c r="U200" s="24" t="str">
        <f t="shared" si="190"/>
        <v>&gt;=20%-&lt;50%</v>
      </c>
      <c r="V200" s="23">
        <f t="shared" si="184"/>
        <v>116205.71428571428</v>
      </c>
      <c r="W200" s="24">
        <f t="shared" si="191"/>
        <v>0.92964571428571419</v>
      </c>
    </row>
    <row r="201" spans="1:23" ht="13.5" x14ac:dyDescent="0.25">
      <c r="A201" s="15" t="s">
        <v>126</v>
      </c>
      <c r="B201" s="16" t="s">
        <v>127</v>
      </c>
      <c r="C201" s="16" t="s">
        <v>633</v>
      </c>
      <c r="D201" s="16" t="s">
        <v>634</v>
      </c>
      <c r="E201" s="16" t="s">
        <v>40</v>
      </c>
      <c r="F201" s="16" t="s">
        <v>41</v>
      </c>
      <c r="G201" s="16" t="s">
        <v>304</v>
      </c>
      <c r="H201" s="15"/>
      <c r="I201" s="15" t="s">
        <v>30</v>
      </c>
      <c r="J201" s="17" t="s">
        <v>25</v>
      </c>
      <c r="K201" s="18" t="s">
        <v>25</v>
      </c>
      <c r="L201" s="19">
        <v>107507.925</v>
      </c>
      <c r="M201" s="20">
        <v>120165</v>
      </c>
      <c r="N201" s="21">
        <f t="shared" si="185"/>
        <v>1.1177315532785141</v>
      </c>
      <c r="O201" s="21" t="str">
        <f t="shared" si="186"/>
        <v>&gt;=100%- &lt;120%</v>
      </c>
      <c r="P201" s="20">
        <f t="shared" si="187"/>
        <v>266079.6428571429</v>
      </c>
      <c r="Q201" s="21">
        <f t="shared" si="188"/>
        <v>2.4749770108309961</v>
      </c>
      <c r="R201" s="22">
        <v>137149.6</v>
      </c>
      <c r="S201" s="23">
        <v>85770</v>
      </c>
      <c r="T201" s="24">
        <f t="shared" si="189"/>
        <v>0.62537550237113337</v>
      </c>
      <c r="U201" s="24" t="str">
        <f t="shared" si="190"/>
        <v>&gt;=50%-&lt;80%</v>
      </c>
      <c r="V201" s="23">
        <f t="shared" si="184"/>
        <v>189919.28571428571</v>
      </c>
      <c r="W201" s="24">
        <f t="shared" si="191"/>
        <v>1.3847600409646525</v>
      </c>
    </row>
    <row r="202" spans="1:23" ht="13.5" x14ac:dyDescent="0.25">
      <c r="A202" s="15" t="s">
        <v>79</v>
      </c>
      <c r="B202" s="16" t="s">
        <v>80</v>
      </c>
      <c r="C202" s="16" t="s">
        <v>635</v>
      </c>
      <c r="D202" s="16" t="s">
        <v>29</v>
      </c>
      <c r="E202" s="16" t="s">
        <v>83</v>
      </c>
      <c r="F202" s="16" t="s">
        <v>41</v>
      </c>
      <c r="G202" s="16" t="s">
        <v>84</v>
      </c>
      <c r="H202" s="15"/>
      <c r="I202" s="15" t="s">
        <v>30</v>
      </c>
      <c r="J202" s="17" t="s">
        <v>25</v>
      </c>
      <c r="K202" s="18" t="s">
        <v>25</v>
      </c>
      <c r="L202" s="19">
        <v>59970</v>
      </c>
      <c r="M202" s="20">
        <v>39980</v>
      </c>
      <c r="N202" s="21">
        <f t="shared" si="185"/>
        <v>0.66666666666666663</v>
      </c>
      <c r="O202" s="21" t="str">
        <f t="shared" si="186"/>
        <v>&gt;=50%-&lt;80%</v>
      </c>
      <c r="P202" s="20">
        <f t="shared" si="187"/>
        <v>88527.142857142855</v>
      </c>
      <c r="Q202" s="21">
        <f t="shared" si="188"/>
        <v>1.4761904761904761</v>
      </c>
      <c r="R202" s="22">
        <v>184626</v>
      </c>
      <c r="S202" s="23">
        <v>102570</v>
      </c>
      <c r="T202" s="24">
        <f t="shared" si="189"/>
        <v>0.55555555555555558</v>
      </c>
      <c r="U202" s="24" t="str">
        <f t="shared" si="190"/>
        <v>&gt;=50%-&lt;80%</v>
      </c>
      <c r="V202" s="23">
        <f t="shared" si="184"/>
        <v>227119.28571428571</v>
      </c>
      <c r="W202" s="24">
        <f t="shared" si="191"/>
        <v>1.2301587301587302</v>
      </c>
    </row>
    <row r="203" spans="1:23" ht="13.5" x14ac:dyDescent="0.25">
      <c r="A203" s="15" t="s">
        <v>184</v>
      </c>
      <c r="B203" s="16" t="s">
        <v>185</v>
      </c>
      <c r="C203" s="16" t="s">
        <v>636</v>
      </c>
      <c r="D203" s="16" t="s">
        <v>637</v>
      </c>
      <c r="E203" s="16" t="s">
        <v>113</v>
      </c>
      <c r="F203" s="16" t="s">
        <v>41</v>
      </c>
      <c r="G203" s="16" t="s">
        <v>465</v>
      </c>
      <c r="H203" s="15"/>
      <c r="I203" s="15" t="s">
        <v>30</v>
      </c>
      <c r="J203" s="17" t="s">
        <v>25</v>
      </c>
      <c r="K203" s="18" t="s">
        <v>25</v>
      </c>
      <c r="L203" s="19">
        <v>103127.85</v>
      </c>
      <c r="M203" s="20">
        <v>70150</v>
      </c>
      <c r="N203" s="21">
        <f t="shared" si="185"/>
        <v>0.68022362533496039</v>
      </c>
      <c r="O203" s="21" t="str">
        <f t="shared" si="186"/>
        <v>&gt;=50%-&lt;80%</v>
      </c>
      <c r="P203" s="20">
        <f t="shared" si="187"/>
        <v>155332.14285714284</v>
      </c>
      <c r="Q203" s="21">
        <f t="shared" si="188"/>
        <v>1.5062094560988408</v>
      </c>
      <c r="R203" s="22">
        <v>138681.19999999998</v>
      </c>
      <c r="S203" s="23">
        <v>40770</v>
      </c>
      <c r="T203" s="24">
        <f t="shared" si="189"/>
        <v>0.29398361133304302</v>
      </c>
      <c r="U203" s="24" t="str">
        <f t="shared" si="190"/>
        <v>&gt;=20%-&lt;50%</v>
      </c>
      <c r="V203" s="23">
        <f t="shared" si="184"/>
        <v>90276.42857142858</v>
      </c>
      <c r="W203" s="24">
        <f t="shared" si="191"/>
        <v>0.65096371080888105</v>
      </c>
    </row>
    <row r="204" spans="1:23" ht="13.5" x14ac:dyDescent="0.25">
      <c r="A204" s="15" t="s">
        <v>70</v>
      </c>
      <c r="B204" s="16" t="s">
        <v>71</v>
      </c>
      <c r="C204" s="16" t="s">
        <v>638</v>
      </c>
      <c r="D204" s="16" t="s">
        <v>639</v>
      </c>
      <c r="E204" s="16" t="s">
        <v>73</v>
      </c>
      <c r="F204" s="16" t="s">
        <v>41</v>
      </c>
      <c r="G204" s="16" t="s">
        <v>640</v>
      </c>
      <c r="H204" s="15"/>
      <c r="I204" s="15" t="s">
        <v>28</v>
      </c>
      <c r="J204" s="17" t="s">
        <v>25</v>
      </c>
      <c r="K204" s="18" t="s">
        <v>25</v>
      </c>
      <c r="L204" s="19">
        <v>85000</v>
      </c>
      <c r="M204" s="20">
        <v>30925</v>
      </c>
      <c r="N204" s="21">
        <f t="shared" si="185"/>
        <v>0.36382352941176471</v>
      </c>
      <c r="O204" s="21" t="str">
        <f t="shared" si="186"/>
        <v>&gt;=20%-&lt;50%</v>
      </c>
      <c r="P204" s="20">
        <f t="shared" si="187"/>
        <v>68476.785714285725</v>
      </c>
      <c r="Q204" s="21">
        <f t="shared" si="188"/>
        <v>0.8056092436974791</v>
      </c>
      <c r="R204" s="22">
        <v>155683.33333333334</v>
      </c>
      <c r="S204" s="23">
        <v>5010</v>
      </c>
      <c r="T204" s="24">
        <f t="shared" si="189"/>
        <v>3.2180708703564924E-2</v>
      </c>
      <c r="U204" s="24" t="str">
        <f t="shared" si="190"/>
        <v>&lt;20%</v>
      </c>
      <c r="V204" s="23">
        <f t="shared" si="184"/>
        <v>11093.571428571428</v>
      </c>
      <c r="W204" s="24">
        <f t="shared" si="191"/>
        <v>7.1257283557893764E-2</v>
      </c>
    </row>
    <row r="205" spans="1:23" ht="13.5" x14ac:dyDescent="0.25">
      <c r="A205" s="15" t="s">
        <v>70</v>
      </c>
      <c r="B205" s="16" t="s">
        <v>71</v>
      </c>
      <c r="C205" s="16" t="s">
        <v>644</v>
      </c>
      <c r="D205" s="16" t="s">
        <v>645</v>
      </c>
      <c r="E205" s="16" t="s">
        <v>73</v>
      </c>
      <c r="F205" s="16" t="s">
        <v>41</v>
      </c>
      <c r="G205" s="16" t="s">
        <v>640</v>
      </c>
      <c r="H205" s="15"/>
      <c r="I205" s="15" t="s">
        <v>30</v>
      </c>
      <c r="J205" s="17" t="s">
        <v>25</v>
      </c>
      <c r="K205" s="18" t="s">
        <v>25</v>
      </c>
      <c r="L205" s="19">
        <v>150000</v>
      </c>
      <c r="M205" s="20">
        <v>188565</v>
      </c>
      <c r="N205" s="21">
        <f t="shared" ref="N205:N218" si="192">IFERROR(M205/L205,2)</f>
        <v>1.2571000000000001</v>
      </c>
      <c r="O205" s="21" t="str">
        <f t="shared" ref="O205:O218" si="193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20">
        <f t="shared" ref="P205:P218" si="194">IFERROR(M205/B$3*31,0)</f>
        <v>417536.78571428568</v>
      </c>
      <c r="Q205" s="21">
        <f t="shared" ref="Q205:Q218" si="195">IFERROR(P205/L205,2)</f>
        <v>2.783578571428571</v>
      </c>
      <c r="R205" s="22">
        <v>90000</v>
      </c>
      <c r="S205" s="23">
        <v>5940</v>
      </c>
      <c r="T205" s="24">
        <f t="shared" ref="T205:T218" si="196">IFERROR(S205/R205,2)</f>
        <v>6.6000000000000003E-2</v>
      </c>
      <c r="U205" s="24" t="str">
        <f t="shared" ref="U205:U218" si="197">IF(T205&gt;=120%, "120% equal &amp; above", IF(T205&gt;=100%,"&gt;=100%- &lt;120%",IF(T205&gt;=80%,"&gt;=80%-&lt;100%",IF(T205&gt;=50%,"&gt;=50%-&lt;80%",IF(T205&gt;=20%,"&gt;=20%-&lt;50%","&lt;20%")))))</f>
        <v>&lt;20%</v>
      </c>
      <c r="V205" s="23">
        <f t="shared" ref="V205:V217" si="198">IFERROR(S205/B$3*31,0)</f>
        <v>13152.857142857143</v>
      </c>
      <c r="W205" s="24">
        <f t="shared" ref="W205:W218" si="199">IFERROR(V205/R205,2)</f>
        <v>0.14614285714285716</v>
      </c>
    </row>
    <row r="206" spans="1:23" ht="13.5" x14ac:dyDescent="0.25">
      <c r="A206" s="15" t="s">
        <v>118</v>
      </c>
      <c r="B206" s="16" t="s">
        <v>119</v>
      </c>
      <c r="C206" s="16" t="s">
        <v>646</v>
      </c>
      <c r="D206" s="16" t="s">
        <v>647</v>
      </c>
      <c r="E206" s="16" t="s">
        <v>66</v>
      </c>
      <c r="F206" s="16" t="s">
        <v>41</v>
      </c>
      <c r="G206" s="16" t="s">
        <v>432</v>
      </c>
      <c r="H206" s="15"/>
      <c r="I206" s="15" t="s">
        <v>30</v>
      </c>
      <c r="J206" s="17" t="s">
        <v>25</v>
      </c>
      <c r="K206" s="18" t="s">
        <v>25</v>
      </c>
      <c r="L206" s="19">
        <v>140000</v>
      </c>
      <c r="M206" s="20">
        <v>36560</v>
      </c>
      <c r="N206" s="21">
        <f t="shared" si="192"/>
        <v>0.26114285714285712</v>
      </c>
      <c r="O206" s="21" t="str">
        <f t="shared" si="193"/>
        <v>&gt;=20%-&lt;50%</v>
      </c>
      <c r="P206" s="20">
        <f t="shared" si="194"/>
        <v>80954.285714285725</v>
      </c>
      <c r="Q206" s="21">
        <f t="shared" si="195"/>
        <v>0.57824489795918377</v>
      </c>
      <c r="R206" s="22">
        <v>100000</v>
      </c>
      <c r="S206" s="23">
        <v>9300</v>
      </c>
      <c r="T206" s="24">
        <f t="shared" si="196"/>
        <v>9.2999999999999999E-2</v>
      </c>
      <c r="U206" s="24" t="str">
        <f t="shared" si="197"/>
        <v>&lt;20%</v>
      </c>
      <c r="V206" s="23">
        <f t="shared" si="198"/>
        <v>20592.857142857145</v>
      </c>
      <c r="W206" s="24">
        <f t="shared" si="199"/>
        <v>0.20592857142857146</v>
      </c>
    </row>
    <row r="207" spans="1:23" ht="13.5" x14ac:dyDescent="0.25">
      <c r="A207" s="15" t="s">
        <v>93</v>
      </c>
      <c r="B207" s="16" t="s">
        <v>94</v>
      </c>
      <c r="C207" s="16" t="s">
        <v>648</v>
      </c>
      <c r="D207" s="16" t="s">
        <v>649</v>
      </c>
      <c r="E207" s="16" t="s">
        <v>73</v>
      </c>
      <c r="F207" s="16" t="s">
        <v>41</v>
      </c>
      <c r="G207" s="16" t="s">
        <v>383</v>
      </c>
      <c r="H207" s="15"/>
      <c r="I207" s="15" t="s">
        <v>30</v>
      </c>
      <c r="J207" s="17" t="s">
        <v>25</v>
      </c>
      <c r="K207" s="18" t="s">
        <v>25</v>
      </c>
      <c r="L207" s="19">
        <v>140000</v>
      </c>
      <c r="M207" s="20">
        <v>102840</v>
      </c>
      <c r="N207" s="21">
        <f t="shared" si="192"/>
        <v>0.73457142857142854</v>
      </c>
      <c r="O207" s="21" t="str">
        <f t="shared" si="193"/>
        <v>&gt;=50%-&lt;80%</v>
      </c>
      <c r="P207" s="20">
        <f t="shared" si="194"/>
        <v>227717.14285714284</v>
      </c>
      <c r="Q207" s="21">
        <f t="shared" si="195"/>
        <v>1.6265510204081632</v>
      </c>
      <c r="R207" s="22">
        <v>100000</v>
      </c>
      <c r="S207" s="23">
        <v>65600</v>
      </c>
      <c r="T207" s="24">
        <f t="shared" si="196"/>
        <v>0.65600000000000003</v>
      </c>
      <c r="U207" s="24" t="str">
        <f t="shared" si="197"/>
        <v>&gt;=50%-&lt;80%</v>
      </c>
      <c r="V207" s="23">
        <f t="shared" si="198"/>
        <v>145257.14285714284</v>
      </c>
      <c r="W207" s="24">
        <f t="shared" si="199"/>
        <v>1.4525714285714284</v>
      </c>
    </row>
    <row r="208" spans="1:23" ht="13.5" x14ac:dyDescent="0.25">
      <c r="A208" s="15" t="s">
        <v>190</v>
      </c>
      <c r="B208" s="16" t="s">
        <v>191</v>
      </c>
      <c r="C208" s="16" t="s">
        <v>650</v>
      </c>
      <c r="D208" s="16" t="s">
        <v>651</v>
      </c>
      <c r="E208" s="16" t="s">
        <v>41</v>
      </c>
      <c r="F208" s="16" t="s">
        <v>41</v>
      </c>
      <c r="G208" s="16" t="s">
        <v>442</v>
      </c>
      <c r="H208" s="15"/>
      <c r="I208" s="15" t="s">
        <v>30</v>
      </c>
      <c r="J208" s="17" t="s">
        <v>25</v>
      </c>
      <c r="K208" s="18" t="s">
        <v>25</v>
      </c>
      <c r="L208" s="19">
        <v>100000</v>
      </c>
      <c r="M208" s="20">
        <v>45170</v>
      </c>
      <c r="N208" s="21">
        <f t="shared" si="192"/>
        <v>0.45169999999999999</v>
      </c>
      <c r="O208" s="21" t="str">
        <f t="shared" si="193"/>
        <v>&gt;=20%-&lt;50%</v>
      </c>
      <c r="P208" s="20">
        <f t="shared" si="194"/>
        <v>100019.28571428572</v>
      </c>
      <c r="Q208" s="21">
        <f t="shared" si="195"/>
        <v>1.0001928571428573</v>
      </c>
      <c r="R208" s="22">
        <v>140000</v>
      </c>
      <c r="S208" s="23">
        <v>137680</v>
      </c>
      <c r="T208" s="24">
        <f t="shared" si="196"/>
        <v>0.98342857142857143</v>
      </c>
      <c r="U208" s="24" t="str">
        <f t="shared" si="197"/>
        <v>&gt;=80%-&lt;100%</v>
      </c>
      <c r="V208" s="23">
        <f t="shared" si="198"/>
        <v>304862.8571428571</v>
      </c>
      <c r="W208" s="24">
        <f t="shared" si="199"/>
        <v>2.1775918367346936</v>
      </c>
    </row>
    <row r="209" spans="1:23" ht="13.5" x14ac:dyDescent="0.25">
      <c r="A209" s="15" t="s">
        <v>118</v>
      </c>
      <c r="B209" s="16" t="s">
        <v>119</v>
      </c>
      <c r="C209" s="16" t="s">
        <v>652</v>
      </c>
      <c r="D209" s="16" t="s">
        <v>653</v>
      </c>
      <c r="E209" s="16" t="s">
        <v>66</v>
      </c>
      <c r="F209" s="16" t="s">
        <v>41</v>
      </c>
      <c r="G209" s="16" t="s">
        <v>587</v>
      </c>
      <c r="H209" s="15"/>
      <c r="I209" s="15" t="s">
        <v>30</v>
      </c>
      <c r="J209" s="17" t="s">
        <v>25</v>
      </c>
      <c r="K209" s="18" t="s">
        <v>25</v>
      </c>
      <c r="L209" s="19">
        <v>60000</v>
      </c>
      <c r="M209" s="20">
        <v>26870</v>
      </c>
      <c r="N209" s="21">
        <f t="shared" si="192"/>
        <v>0.44783333333333336</v>
      </c>
      <c r="O209" s="21" t="str">
        <f t="shared" si="193"/>
        <v>&gt;=20%-&lt;50%</v>
      </c>
      <c r="P209" s="20">
        <f t="shared" si="194"/>
        <v>59497.857142857138</v>
      </c>
      <c r="Q209" s="21">
        <f t="shared" si="195"/>
        <v>0.99163095238095234</v>
      </c>
      <c r="R209" s="22">
        <v>180000</v>
      </c>
      <c r="S209" s="23">
        <v>33380</v>
      </c>
      <c r="T209" s="24">
        <f t="shared" si="196"/>
        <v>0.18544444444444444</v>
      </c>
      <c r="U209" s="24" t="str">
        <f t="shared" si="197"/>
        <v>&lt;20%</v>
      </c>
      <c r="V209" s="23">
        <f t="shared" si="198"/>
        <v>73912.857142857145</v>
      </c>
      <c r="W209" s="24">
        <f t="shared" si="199"/>
        <v>0.41062698412698412</v>
      </c>
    </row>
    <row r="210" spans="1:23" ht="13.5" x14ac:dyDescent="0.25">
      <c r="A210" s="15" t="s">
        <v>184</v>
      </c>
      <c r="B210" s="16" t="s">
        <v>185</v>
      </c>
      <c r="C210" s="16" t="s">
        <v>654</v>
      </c>
      <c r="D210" s="16" t="s">
        <v>655</v>
      </c>
      <c r="E210" s="16" t="s">
        <v>113</v>
      </c>
      <c r="F210" s="16" t="s">
        <v>41</v>
      </c>
      <c r="G210" s="16" t="s">
        <v>312</v>
      </c>
      <c r="H210" s="15"/>
      <c r="I210" s="15" t="s">
        <v>30</v>
      </c>
      <c r="J210" s="17" t="s">
        <v>25</v>
      </c>
      <c r="K210" s="18" t="s">
        <v>25</v>
      </c>
      <c r="L210" s="19">
        <v>122576.62500000001</v>
      </c>
      <c r="M210" s="20">
        <v>64405</v>
      </c>
      <c r="N210" s="21">
        <f t="shared" si="192"/>
        <v>0.52542644243957604</v>
      </c>
      <c r="O210" s="21" t="str">
        <f t="shared" si="193"/>
        <v>&gt;=50%-&lt;80%</v>
      </c>
      <c r="P210" s="20">
        <f t="shared" si="194"/>
        <v>142611.07142857145</v>
      </c>
      <c r="Q210" s="21">
        <f t="shared" si="195"/>
        <v>1.1634442654019184</v>
      </c>
      <c r="R210" s="22">
        <v>116569.59999999999</v>
      </c>
      <c r="S210" s="23">
        <v>28550</v>
      </c>
      <c r="T210" s="24">
        <f t="shared" si="196"/>
        <v>0.24491805753815749</v>
      </c>
      <c r="U210" s="24" t="str">
        <f t="shared" si="197"/>
        <v>&gt;=20%-&lt;50%</v>
      </c>
      <c r="V210" s="23">
        <f t="shared" si="198"/>
        <v>63217.857142857138</v>
      </c>
      <c r="W210" s="24">
        <f t="shared" si="199"/>
        <v>0.54231855597734868</v>
      </c>
    </row>
    <row r="211" spans="1:23" ht="13.5" x14ac:dyDescent="0.25">
      <c r="A211" s="15" t="s">
        <v>132</v>
      </c>
      <c r="B211" s="16" t="s">
        <v>133</v>
      </c>
      <c r="C211" s="16" t="s">
        <v>657</v>
      </c>
      <c r="D211" s="16" t="s">
        <v>658</v>
      </c>
      <c r="E211" s="16" t="s">
        <v>73</v>
      </c>
      <c r="F211" s="16" t="s">
        <v>41</v>
      </c>
      <c r="G211" s="16" t="s">
        <v>356</v>
      </c>
      <c r="H211" s="15"/>
      <c r="I211" s="15" t="s">
        <v>30</v>
      </c>
      <c r="J211" s="17" t="s">
        <v>25</v>
      </c>
      <c r="K211" s="18" t="s">
        <v>25</v>
      </c>
      <c r="L211" s="19">
        <v>150000</v>
      </c>
      <c r="M211" s="20">
        <v>97470</v>
      </c>
      <c r="N211" s="21">
        <f t="shared" si="192"/>
        <v>0.64980000000000004</v>
      </c>
      <c r="O211" s="21" t="str">
        <f t="shared" si="193"/>
        <v>&gt;=50%-&lt;80%</v>
      </c>
      <c r="P211" s="20">
        <f t="shared" si="194"/>
        <v>215826.42857142855</v>
      </c>
      <c r="Q211" s="21">
        <f t="shared" si="195"/>
        <v>1.4388428571428571</v>
      </c>
      <c r="R211" s="22">
        <v>85000</v>
      </c>
      <c r="S211" s="23">
        <v>18510</v>
      </c>
      <c r="T211" s="24">
        <f t="shared" si="196"/>
        <v>0.21776470588235294</v>
      </c>
      <c r="U211" s="24" t="str">
        <f t="shared" si="197"/>
        <v>&gt;=20%-&lt;50%</v>
      </c>
      <c r="V211" s="23">
        <f t="shared" si="198"/>
        <v>40986.428571428572</v>
      </c>
      <c r="W211" s="24">
        <f t="shared" si="199"/>
        <v>0.48219327731092437</v>
      </c>
    </row>
    <row r="212" spans="1:23" ht="13.5" x14ac:dyDescent="0.25">
      <c r="A212" s="15" t="s">
        <v>176</v>
      </c>
      <c r="B212" s="16" t="s">
        <v>177</v>
      </c>
      <c r="C212" s="16" t="s">
        <v>659</v>
      </c>
      <c r="D212" s="16" t="s">
        <v>660</v>
      </c>
      <c r="E212" s="16" t="s">
        <v>73</v>
      </c>
      <c r="F212" s="16" t="s">
        <v>41</v>
      </c>
      <c r="G212" s="16" t="s">
        <v>362</v>
      </c>
      <c r="H212" s="15"/>
      <c r="I212" s="15" t="s">
        <v>30</v>
      </c>
      <c r="J212" s="17" t="s">
        <v>25</v>
      </c>
      <c r="K212" s="18" t="s">
        <v>25</v>
      </c>
      <c r="L212" s="19">
        <v>150000</v>
      </c>
      <c r="M212" s="20">
        <v>37585</v>
      </c>
      <c r="N212" s="21">
        <f t="shared" si="192"/>
        <v>0.25056666666666666</v>
      </c>
      <c r="O212" s="21" t="str">
        <f t="shared" si="193"/>
        <v>&gt;=20%-&lt;50%</v>
      </c>
      <c r="P212" s="20">
        <f t="shared" si="194"/>
        <v>83223.92857142858</v>
      </c>
      <c r="Q212" s="21">
        <f t="shared" si="195"/>
        <v>0.55482619047619053</v>
      </c>
      <c r="R212" s="22">
        <v>85000</v>
      </c>
      <c r="S212" s="23">
        <v>0</v>
      </c>
      <c r="T212" s="24">
        <f t="shared" si="196"/>
        <v>0</v>
      </c>
      <c r="U212" s="24" t="str">
        <f t="shared" si="197"/>
        <v>&lt;20%</v>
      </c>
      <c r="V212" s="23">
        <f t="shared" si="198"/>
        <v>0</v>
      </c>
      <c r="W212" s="24">
        <f t="shared" si="199"/>
        <v>0</v>
      </c>
    </row>
    <row r="213" spans="1:23" ht="13.5" x14ac:dyDescent="0.25">
      <c r="A213" s="15" t="s">
        <v>132</v>
      </c>
      <c r="B213" s="16" t="s">
        <v>133</v>
      </c>
      <c r="C213" s="16" t="s">
        <v>661</v>
      </c>
      <c r="D213" s="16" t="s">
        <v>662</v>
      </c>
      <c r="E213" s="16" t="s">
        <v>73</v>
      </c>
      <c r="F213" s="16" t="s">
        <v>41</v>
      </c>
      <c r="G213" s="16" t="s">
        <v>136</v>
      </c>
      <c r="H213" s="15"/>
      <c r="I213" s="15" t="s">
        <v>28</v>
      </c>
      <c r="J213" s="17" t="s">
        <v>25</v>
      </c>
      <c r="K213" s="18" t="s">
        <v>25</v>
      </c>
      <c r="L213" s="19">
        <v>110000</v>
      </c>
      <c r="M213" s="20">
        <v>41370</v>
      </c>
      <c r="N213" s="21">
        <f t="shared" si="192"/>
        <v>0.37609090909090909</v>
      </c>
      <c r="O213" s="21" t="str">
        <f t="shared" si="193"/>
        <v>&gt;=20%-&lt;50%</v>
      </c>
      <c r="P213" s="20">
        <f t="shared" si="194"/>
        <v>91605</v>
      </c>
      <c r="Q213" s="21">
        <f t="shared" si="195"/>
        <v>0.83277272727272722</v>
      </c>
      <c r="R213" s="22">
        <v>125000</v>
      </c>
      <c r="S213" s="23">
        <v>53790</v>
      </c>
      <c r="T213" s="24">
        <f t="shared" si="196"/>
        <v>0.43031999999999998</v>
      </c>
      <c r="U213" s="24" t="str">
        <f t="shared" si="197"/>
        <v>&gt;=20%-&lt;50%</v>
      </c>
      <c r="V213" s="23">
        <f t="shared" si="198"/>
        <v>119106.42857142858</v>
      </c>
      <c r="W213" s="24">
        <f t="shared" si="199"/>
        <v>0.95285142857142868</v>
      </c>
    </row>
    <row r="214" spans="1:23" ht="13.5" x14ac:dyDescent="0.25">
      <c r="A214" s="15" t="s">
        <v>176</v>
      </c>
      <c r="B214" s="16" t="s">
        <v>177</v>
      </c>
      <c r="C214" s="16" t="s">
        <v>663</v>
      </c>
      <c r="D214" s="16" t="s">
        <v>664</v>
      </c>
      <c r="E214" s="16" t="s">
        <v>73</v>
      </c>
      <c r="F214" s="16" t="s">
        <v>41</v>
      </c>
      <c r="G214" s="16" t="s">
        <v>362</v>
      </c>
      <c r="H214" s="15"/>
      <c r="I214" s="15" t="s">
        <v>30</v>
      </c>
      <c r="J214" s="17" t="s">
        <v>25</v>
      </c>
      <c r="K214" s="18" t="s">
        <v>25</v>
      </c>
      <c r="L214" s="19">
        <v>85000</v>
      </c>
      <c r="M214" s="20">
        <v>0</v>
      </c>
      <c r="N214" s="21">
        <f t="shared" si="192"/>
        <v>0</v>
      </c>
      <c r="O214" s="21" t="str">
        <f t="shared" si="193"/>
        <v>&lt;20%</v>
      </c>
      <c r="P214" s="20">
        <f t="shared" si="194"/>
        <v>0</v>
      </c>
      <c r="Q214" s="21">
        <f t="shared" si="195"/>
        <v>0</v>
      </c>
      <c r="R214" s="22">
        <v>150000</v>
      </c>
      <c r="S214" s="23">
        <v>126790</v>
      </c>
      <c r="T214" s="24">
        <f t="shared" si="196"/>
        <v>0.84526666666666672</v>
      </c>
      <c r="U214" s="24" t="str">
        <f t="shared" si="197"/>
        <v>&gt;=80%-&lt;100%</v>
      </c>
      <c r="V214" s="23">
        <f t="shared" si="198"/>
        <v>280749.28571428568</v>
      </c>
      <c r="W214" s="24">
        <f t="shared" si="199"/>
        <v>1.8716619047619045</v>
      </c>
    </row>
    <row r="215" spans="1:23" ht="13.5" x14ac:dyDescent="0.25">
      <c r="A215" s="15" t="s">
        <v>85</v>
      </c>
      <c r="B215" s="16" t="s">
        <v>86</v>
      </c>
      <c r="C215" s="16" t="s">
        <v>665</v>
      </c>
      <c r="D215" s="16" t="s">
        <v>375</v>
      </c>
      <c r="E215" s="16" t="s">
        <v>40</v>
      </c>
      <c r="F215" s="16" t="s">
        <v>41</v>
      </c>
      <c r="G215" s="16" t="s">
        <v>211</v>
      </c>
      <c r="H215" s="15"/>
      <c r="I215" s="15" t="s">
        <v>28</v>
      </c>
      <c r="J215" s="17" t="s">
        <v>25</v>
      </c>
      <c r="K215" s="18" t="s">
        <v>25</v>
      </c>
      <c r="L215" s="19">
        <v>108572.40000000001</v>
      </c>
      <c r="M215" s="20">
        <v>49290</v>
      </c>
      <c r="N215" s="21">
        <f t="shared" si="192"/>
        <v>0.45398278015407229</v>
      </c>
      <c r="O215" s="21" t="str">
        <f t="shared" si="193"/>
        <v>&gt;=20%-&lt;50%</v>
      </c>
      <c r="P215" s="20">
        <f t="shared" si="194"/>
        <v>109142.14285714286</v>
      </c>
      <c r="Q215" s="21">
        <f t="shared" si="195"/>
        <v>1.0052475846268742</v>
      </c>
      <c r="R215" s="22">
        <v>125000</v>
      </c>
      <c r="S215" s="23">
        <v>39270</v>
      </c>
      <c r="T215" s="24">
        <f t="shared" si="196"/>
        <v>0.31415999999999999</v>
      </c>
      <c r="U215" s="24" t="str">
        <f t="shared" si="197"/>
        <v>&gt;=20%-&lt;50%</v>
      </c>
      <c r="V215" s="23">
        <f t="shared" si="198"/>
        <v>86955</v>
      </c>
      <c r="W215" s="24">
        <f t="shared" si="199"/>
        <v>0.69564000000000004</v>
      </c>
    </row>
    <row r="216" spans="1:23" ht="13.5" x14ac:dyDescent="0.25">
      <c r="A216" s="15" t="s">
        <v>79</v>
      </c>
      <c r="B216" s="16" t="s">
        <v>80</v>
      </c>
      <c r="C216" s="16" t="s">
        <v>666</v>
      </c>
      <c r="D216" s="16" t="s">
        <v>667</v>
      </c>
      <c r="E216" s="16" t="s">
        <v>83</v>
      </c>
      <c r="F216" s="16" t="s">
        <v>41</v>
      </c>
      <c r="G216" s="16" t="s">
        <v>84</v>
      </c>
      <c r="H216" s="15"/>
      <c r="I216" s="15" t="s">
        <v>28</v>
      </c>
      <c r="J216" s="17" t="s">
        <v>25</v>
      </c>
      <c r="K216" s="18" t="s">
        <v>25</v>
      </c>
      <c r="L216" s="19">
        <v>100000</v>
      </c>
      <c r="M216" s="20">
        <v>29245</v>
      </c>
      <c r="N216" s="21">
        <f t="shared" si="192"/>
        <v>0.29244999999999999</v>
      </c>
      <c r="O216" s="21" t="str">
        <f t="shared" si="193"/>
        <v>&gt;=20%-&lt;50%</v>
      </c>
      <c r="P216" s="20">
        <f t="shared" si="194"/>
        <v>64756.785714285717</v>
      </c>
      <c r="Q216" s="21">
        <f t="shared" si="195"/>
        <v>0.64756785714285714</v>
      </c>
      <c r="R216" s="22">
        <v>132603.33333333334</v>
      </c>
      <c r="S216" s="23">
        <v>31190</v>
      </c>
      <c r="T216" s="24">
        <f t="shared" si="196"/>
        <v>0.235212790025389</v>
      </c>
      <c r="U216" s="24" t="str">
        <f t="shared" si="197"/>
        <v>&gt;=20%-&lt;50%</v>
      </c>
      <c r="V216" s="23">
        <f t="shared" si="198"/>
        <v>69063.57142857142</v>
      </c>
      <c r="W216" s="24">
        <f t="shared" si="199"/>
        <v>0.52082832077050412</v>
      </c>
    </row>
    <row r="217" spans="1:23" ht="13.5" x14ac:dyDescent="0.25">
      <c r="A217" s="15" t="s">
        <v>231</v>
      </c>
      <c r="B217" s="16" t="s">
        <v>232</v>
      </c>
      <c r="C217" s="16" t="s">
        <v>668</v>
      </c>
      <c r="D217" s="16" t="s">
        <v>305</v>
      </c>
      <c r="E217" s="16" t="s">
        <v>83</v>
      </c>
      <c r="F217" s="16" t="s">
        <v>41</v>
      </c>
      <c r="G217" s="16" t="s">
        <v>235</v>
      </c>
      <c r="H217" s="15"/>
      <c r="I217" s="15" t="s">
        <v>30</v>
      </c>
      <c r="J217" s="17" t="s">
        <v>25</v>
      </c>
      <c r="K217" s="18" t="s">
        <v>25</v>
      </c>
      <c r="L217" s="19">
        <v>82387.5</v>
      </c>
      <c r="M217" s="20">
        <v>74335</v>
      </c>
      <c r="N217" s="21">
        <f t="shared" si="192"/>
        <v>0.9022606584736762</v>
      </c>
      <c r="O217" s="21" t="str">
        <f t="shared" si="193"/>
        <v>&gt;=80%-&lt;100%</v>
      </c>
      <c r="P217" s="20">
        <f t="shared" si="194"/>
        <v>164598.92857142855</v>
      </c>
      <c r="Q217" s="21">
        <f t="shared" si="195"/>
        <v>1.9978628866202828</v>
      </c>
      <c r="R217" s="22">
        <v>150000</v>
      </c>
      <c r="S217" s="23">
        <v>133410</v>
      </c>
      <c r="T217" s="24">
        <f t="shared" si="196"/>
        <v>0.88939999999999997</v>
      </c>
      <c r="U217" s="24" t="str">
        <f t="shared" si="197"/>
        <v>&gt;=80%-&lt;100%</v>
      </c>
      <c r="V217" s="23">
        <f t="shared" si="198"/>
        <v>295407.8571428571</v>
      </c>
      <c r="W217" s="24">
        <f t="shared" si="199"/>
        <v>1.9693857142857141</v>
      </c>
    </row>
    <row r="218" spans="1:23" ht="13.5" x14ac:dyDescent="0.25">
      <c r="A218" s="15" t="s">
        <v>79</v>
      </c>
      <c r="B218" s="16" t="s">
        <v>80</v>
      </c>
      <c r="C218" s="16" t="s">
        <v>669</v>
      </c>
      <c r="D218" s="16" t="s">
        <v>670</v>
      </c>
      <c r="E218" s="16" t="s">
        <v>83</v>
      </c>
      <c r="F218" s="16" t="s">
        <v>41</v>
      </c>
      <c r="G218" s="16" t="s">
        <v>269</v>
      </c>
      <c r="H218" s="15"/>
      <c r="I218" s="15" t="s">
        <v>30</v>
      </c>
      <c r="J218" s="17" t="s">
        <v>25</v>
      </c>
      <c r="K218" s="18"/>
      <c r="L218" s="19">
        <v>231520.74000000002</v>
      </c>
      <c r="M218" s="20">
        <v>108815</v>
      </c>
      <c r="N218" s="21">
        <f t="shared" si="192"/>
        <v>0.47000108931925488</v>
      </c>
      <c r="O218" s="21" t="str">
        <f t="shared" si="193"/>
        <v>&gt;=20%-&lt;50%</v>
      </c>
      <c r="P218" s="20">
        <f t="shared" si="194"/>
        <v>240947.5</v>
      </c>
      <c r="Q218" s="21">
        <f t="shared" si="195"/>
        <v>1.0407166977783502</v>
      </c>
      <c r="R218" s="22"/>
      <c r="S218" s="23">
        <v>0</v>
      </c>
      <c r="T218" s="24">
        <f t="shared" si="196"/>
        <v>2</v>
      </c>
      <c r="U218" s="24" t="str">
        <f t="shared" si="197"/>
        <v>120% equal &amp; above</v>
      </c>
      <c r="V218" s="23">
        <f t="shared" ref="V218:V226" si="200">IFERROR(S218/B$3*31,0)</f>
        <v>0</v>
      </c>
      <c r="W218" s="24">
        <f t="shared" si="199"/>
        <v>2</v>
      </c>
    </row>
    <row r="219" spans="1:23" ht="13.5" x14ac:dyDescent="0.25">
      <c r="A219" s="15" t="s">
        <v>143</v>
      </c>
      <c r="B219" s="16" t="s">
        <v>144</v>
      </c>
      <c r="C219" s="16" t="s">
        <v>671</v>
      </c>
      <c r="D219" s="16" t="s">
        <v>336</v>
      </c>
      <c r="E219" s="16" t="s">
        <v>66</v>
      </c>
      <c r="F219" s="16" t="s">
        <v>41</v>
      </c>
      <c r="G219" s="16" t="s">
        <v>162</v>
      </c>
      <c r="H219" s="15"/>
      <c r="I219" s="15" t="s">
        <v>30</v>
      </c>
      <c r="J219" s="17" t="s">
        <v>25</v>
      </c>
      <c r="K219" s="18" t="s">
        <v>25</v>
      </c>
      <c r="L219" s="19">
        <v>100000</v>
      </c>
      <c r="M219" s="20">
        <v>68430</v>
      </c>
      <c r="N219" s="21">
        <f t="shared" ref="N219:N227" si="201">IFERROR(M219/L219,2)</f>
        <v>0.68430000000000002</v>
      </c>
      <c r="O219" s="21" t="str">
        <f t="shared" ref="O219:O227" si="202">IF(N219&gt;=120%, "120% equal &amp; above", IF(N219&gt;=100%,"&gt;=100%- &lt;120%",IF(N219&gt;=80%,"&gt;=80%-&lt;100%",IF(N219&gt;=50%,"&gt;=50%-&lt;80%",IF(N219&gt;=20%,"&gt;=20%-&lt;50%","&lt;20%")))))</f>
        <v>&gt;=50%-&lt;80%</v>
      </c>
      <c r="P219" s="20">
        <f t="shared" ref="P219:P227" si="203">IFERROR(M219/B$3*31,0)</f>
        <v>151523.57142857145</v>
      </c>
      <c r="Q219" s="21">
        <f t="shared" ref="Q219:Q227" si="204">IFERROR(P219/L219,2)</f>
        <v>1.5152357142857145</v>
      </c>
      <c r="R219" s="22">
        <v>130024</v>
      </c>
      <c r="S219" s="23">
        <v>42610</v>
      </c>
      <c r="T219" s="24">
        <f t="shared" ref="T219:T227" si="205">IFERROR(S219/R219,2)</f>
        <v>0.32770873069587153</v>
      </c>
      <c r="U219" s="24" t="str">
        <f t="shared" ref="U219:U227" si="206">IF(T219&gt;=120%, "120% equal &amp; above", IF(T219&gt;=100%,"&gt;=100%- &lt;120%",IF(T219&gt;=80%,"&gt;=80%-&lt;100%",IF(T219&gt;=50%,"&gt;=50%-&lt;80%",IF(T219&gt;=20%,"&gt;=20%-&lt;50%","&lt;20%")))))</f>
        <v>&gt;=20%-&lt;50%</v>
      </c>
      <c r="V219" s="23">
        <f t="shared" si="200"/>
        <v>94350.714285714275</v>
      </c>
      <c r="W219" s="24">
        <f t="shared" ref="W219:W227" si="207">IFERROR(V219/R219,2)</f>
        <v>0.72564076082657258</v>
      </c>
    </row>
    <row r="220" spans="1:23" ht="13.5" x14ac:dyDescent="0.25">
      <c r="A220" s="15" t="s">
        <v>231</v>
      </c>
      <c r="B220" s="16" t="s">
        <v>232</v>
      </c>
      <c r="C220" s="16" t="s">
        <v>672</v>
      </c>
      <c r="D220" s="16" t="s">
        <v>161</v>
      </c>
      <c r="E220" s="16" t="s">
        <v>83</v>
      </c>
      <c r="F220" s="16" t="s">
        <v>41</v>
      </c>
      <c r="G220" s="16" t="s">
        <v>235</v>
      </c>
      <c r="H220" s="15"/>
      <c r="I220" s="15" t="s">
        <v>30</v>
      </c>
      <c r="J220" s="17" t="s">
        <v>25</v>
      </c>
      <c r="K220" s="18"/>
      <c r="L220" s="19">
        <v>230000</v>
      </c>
      <c r="M220" s="20">
        <v>176205</v>
      </c>
      <c r="N220" s="21">
        <f t="shared" si="201"/>
        <v>0.76610869565217388</v>
      </c>
      <c r="O220" s="21" t="str">
        <f t="shared" si="202"/>
        <v>&gt;=50%-&lt;80%</v>
      </c>
      <c r="P220" s="20">
        <f t="shared" si="203"/>
        <v>390168.21428571432</v>
      </c>
      <c r="Q220" s="21">
        <f t="shared" si="204"/>
        <v>1.696383540372671</v>
      </c>
      <c r="R220" s="22"/>
      <c r="S220" s="23">
        <v>0</v>
      </c>
      <c r="T220" s="24">
        <f t="shared" si="205"/>
        <v>2</v>
      </c>
      <c r="U220" s="24" t="str">
        <f t="shared" si="206"/>
        <v>120% equal &amp; above</v>
      </c>
      <c r="V220" s="23">
        <f t="shared" si="200"/>
        <v>0</v>
      </c>
      <c r="W220" s="24">
        <f t="shared" si="207"/>
        <v>2</v>
      </c>
    </row>
    <row r="221" spans="1:23" ht="13.5" x14ac:dyDescent="0.25">
      <c r="A221" s="15" t="s">
        <v>143</v>
      </c>
      <c r="B221" s="16" t="s">
        <v>144</v>
      </c>
      <c r="C221" s="16" t="s">
        <v>673</v>
      </c>
      <c r="D221" s="16" t="s">
        <v>674</v>
      </c>
      <c r="E221" s="16" t="s">
        <v>66</v>
      </c>
      <c r="F221" s="16" t="s">
        <v>41</v>
      </c>
      <c r="G221" s="16" t="s">
        <v>147</v>
      </c>
      <c r="H221" s="15"/>
      <c r="I221" s="15" t="s">
        <v>30</v>
      </c>
      <c r="J221" s="17" t="s">
        <v>25</v>
      </c>
      <c r="K221" s="18" t="s">
        <v>25</v>
      </c>
      <c r="L221" s="19">
        <v>80000</v>
      </c>
      <c r="M221" s="20">
        <v>48830</v>
      </c>
      <c r="N221" s="21">
        <f t="shared" si="201"/>
        <v>0.610375</v>
      </c>
      <c r="O221" s="21" t="str">
        <f t="shared" si="202"/>
        <v>&gt;=50%-&lt;80%</v>
      </c>
      <c r="P221" s="20">
        <f t="shared" si="203"/>
        <v>108123.57142857142</v>
      </c>
      <c r="Q221" s="21">
        <f t="shared" si="204"/>
        <v>1.3515446428571427</v>
      </c>
      <c r="R221" s="22">
        <v>150000</v>
      </c>
      <c r="S221" s="23">
        <v>40850</v>
      </c>
      <c r="T221" s="24">
        <f t="shared" si="205"/>
        <v>0.27233333333333332</v>
      </c>
      <c r="U221" s="24" t="str">
        <f t="shared" si="206"/>
        <v>&gt;=20%-&lt;50%</v>
      </c>
      <c r="V221" s="23">
        <f t="shared" si="200"/>
        <v>90453.57142857142</v>
      </c>
      <c r="W221" s="24">
        <f t="shared" si="207"/>
        <v>0.60302380952380952</v>
      </c>
    </row>
    <row r="222" spans="1:23" ht="13.5" x14ac:dyDescent="0.25">
      <c r="A222" s="15" t="s">
        <v>118</v>
      </c>
      <c r="B222" s="16" t="s">
        <v>119</v>
      </c>
      <c r="C222" s="16" t="s">
        <v>675</v>
      </c>
      <c r="D222" s="16" t="s">
        <v>676</v>
      </c>
      <c r="E222" s="16" t="s">
        <v>66</v>
      </c>
      <c r="F222" s="16" t="s">
        <v>41</v>
      </c>
      <c r="G222" s="16" t="s">
        <v>286</v>
      </c>
      <c r="H222" s="15"/>
      <c r="I222" s="15" t="s">
        <v>30</v>
      </c>
      <c r="J222" s="17" t="s">
        <v>25</v>
      </c>
      <c r="K222" s="18" t="s">
        <v>25</v>
      </c>
      <c r="L222" s="19">
        <v>70000</v>
      </c>
      <c r="M222" s="20">
        <v>33870</v>
      </c>
      <c r="N222" s="21">
        <f t="shared" si="201"/>
        <v>0.48385714285714287</v>
      </c>
      <c r="O222" s="21" t="str">
        <f t="shared" si="202"/>
        <v>&gt;=20%-&lt;50%</v>
      </c>
      <c r="P222" s="20">
        <f t="shared" si="203"/>
        <v>74997.857142857145</v>
      </c>
      <c r="Q222" s="21">
        <f t="shared" si="204"/>
        <v>1.0713979591836735</v>
      </c>
      <c r="R222" s="22">
        <v>160000</v>
      </c>
      <c r="S222" s="23">
        <v>76730</v>
      </c>
      <c r="T222" s="24">
        <f t="shared" si="205"/>
        <v>0.4795625</v>
      </c>
      <c r="U222" s="24" t="str">
        <f t="shared" si="206"/>
        <v>&gt;=20%-&lt;50%</v>
      </c>
      <c r="V222" s="23">
        <f t="shared" si="200"/>
        <v>169902.14285714284</v>
      </c>
      <c r="W222" s="24">
        <f t="shared" si="207"/>
        <v>1.0618883928571428</v>
      </c>
    </row>
    <row r="223" spans="1:23" ht="13.5" x14ac:dyDescent="0.25">
      <c r="A223" s="15" t="s">
        <v>118</v>
      </c>
      <c r="B223" s="16" t="s">
        <v>119</v>
      </c>
      <c r="C223" s="16" t="s">
        <v>677</v>
      </c>
      <c r="D223" s="16" t="s">
        <v>678</v>
      </c>
      <c r="E223" s="16" t="s">
        <v>66</v>
      </c>
      <c r="F223" s="16" t="s">
        <v>41</v>
      </c>
      <c r="G223" s="16" t="s">
        <v>286</v>
      </c>
      <c r="H223" s="15"/>
      <c r="I223" s="15" t="s">
        <v>28</v>
      </c>
      <c r="J223" s="17" t="s">
        <v>25</v>
      </c>
      <c r="K223" s="18" t="s">
        <v>25</v>
      </c>
      <c r="L223" s="19">
        <v>65000</v>
      </c>
      <c r="M223" s="20">
        <v>19670</v>
      </c>
      <c r="N223" s="21">
        <f t="shared" si="201"/>
        <v>0.30261538461538462</v>
      </c>
      <c r="O223" s="21" t="str">
        <f t="shared" si="202"/>
        <v>&gt;=20%-&lt;50%</v>
      </c>
      <c r="P223" s="20">
        <f t="shared" si="203"/>
        <v>43555</v>
      </c>
      <c r="Q223" s="21">
        <f t="shared" si="204"/>
        <v>0.67007692307692313</v>
      </c>
      <c r="R223" s="22">
        <v>165000</v>
      </c>
      <c r="S223" s="23">
        <v>77450</v>
      </c>
      <c r="T223" s="24">
        <f t="shared" si="205"/>
        <v>0.46939393939393942</v>
      </c>
      <c r="U223" s="24" t="str">
        <f t="shared" si="206"/>
        <v>&gt;=20%-&lt;50%</v>
      </c>
      <c r="V223" s="23">
        <f t="shared" si="200"/>
        <v>171496.42857142855</v>
      </c>
      <c r="W223" s="24">
        <f t="shared" si="207"/>
        <v>1.0393722943722943</v>
      </c>
    </row>
    <row r="224" spans="1:23" ht="13.5" x14ac:dyDescent="0.25">
      <c r="A224" s="15" t="s">
        <v>36</v>
      </c>
      <c r="B224" s="16" t="s">
        <v>37</v>
      </c>
      <c r="C224" s="16" t="s">
        <v>679</v>
      </c>
      <c r="D224" s="16" t="s">
        <v>680</v>
      </c>
      <c r="E224" s="16" t="s">
        <v>40</v>
      </c>
      <c r="F224" s="16" t="s">
        <v>41</v>
      </c>
      <c r="G224" s="16" t="s">
        <v>198</v>
      </c>
      <c r="H224" s="15"/>
      <c r="I224" s="15" t="s">
        <v>30</v>
      </c>
      <c r="J224" s="17" t="s">
        <v>25</v>
      </c>
      <c r="K224" s="18" t="s">
        <v>25</v>
      </c>
      <c r="L224" s="19">
        <v>127149.75000000001</v>
      </c>
      <c r="M224" s="20">
        <v>61050</v>
      </c>
      <c r="N224" s="21">
        <f t="shared" si="201"/>
        <v>0.48014250912801631</v>
      </c>
      <c r="O224" s="21" t="str">
        <f t="shared" si="202"/>
        <v>&gt;=20%-&lt;50%</v>
      </c>
      <c r="P224" s="20">
        <f t="shared" si="203"/>
        <v>135182.14285714284</v>
      </c>
      <c r="Q224" s="21">
        <f t="shared" si="204"/>
        <v>1.0631726987834647</v>
      </c>
      <c r="R224" s="22">
        <v>101581.2</v>
      </c>
      <c r="S224" s="23">
        <v>51360</v>
      </c>
      <c r="T224" s="24">
        <f t="shared" si="205"/>
        <v>0.50560536792241084</v>
      </c>
      <c r="U224" s="24" t="str">
        <f t="shared" si="206"/>
        <v>&gt;=50%-&lt;80%</v>
      </c>
      <c r="V224" s="23">
        <f t="shared" si="200"/>
        <v>113725.71428571428</v>
      </c>
      <c r="W224" s="24">
        <f t="shared" si="207"/>
        <v>1.1195547432567667</v>
      </c>
    </row>
    <row r="225" spans="1:23" ht="13.5" x14ac:dyDescent="0.25">
      <c r="A225" s="15" t="s">
        <v>36</v>
      </c>
      <c r="B225" s="16" t="s">
        <v>37</v>
      </c>
      <c r="C225" s="16" t="s">
        <v>681</v>
      </c>
      <c r="D225" s="16" t="s">
        <v>682</v>
      </c>
      <c r="E225" s="16" t="s">
        <v>40</v>
      </c>
      <c r="F225" s="16" t="s">
        <v>41</v>
      </c>
      <c r="G225" s="16" t="s">
        <v>330</v>
      </c>
      <c r="H225" s="15"/>
      <c r="I225" s="15" t="s">
        <v>30</v>
      </c>
      <c r="J225" s="17" t="s">
        <v>25</v>
      </c>
      <c r="K225" s="18" t="s">
        <v>25</v>
      </c>
      <c r="L225" s="19">
        <v>121711.9</v>
      </c>
      <c r="M225" s="20">
        <v>57140</v>
      </c>
      <c r="N225" s="21">
        <f t="shared" si="201"/>
        <v>0.46946929593573022</v>
      </c>
      <c r="O225" s="21" t="str">
        <f t="shared" si="202"/>
        <v>&gt;=20%-&lt;50%</v>
      </c>
      <c r="P225" s="20">
        <f t="shared" si="203"/>
        <v>126524.28571428572</v>
      </c>
      <c r="Q225" s="21">
        <f t="shared" si="204"/>
        <v>1.0395391552862598</v>
      </c>
      <c r="R225" s="22">
        <v>106527</v>
      </c>
      <c r="S225" s="23">
        <v>29500</v>
      </c>
      <c r="T225" s="24">
        <f t="shared" si="205"/>
        <v>0.27692509880124289</v>
      </c>
      <c r="U225" s="24" t="str">
        <f t="shared" si="206"/>
        <v>&gt;=20%-&lt;50%</v>
      </c>
      <c r="V225" s="23">
        <f t="shared" si="200"/>
        <v>65321.42857142858</v>
      </c>
      <c r="W225" s="24">
        <f t="shared" si="207"/>
        <v>0.6131912902027522</v>
      </c>
    </row>
    <row r="226" spans="1:23" ht="13.5" x14ac:dyDescent="0.25">
      <c r="A226" s="15" t="s">
        <v>190</v>
      </c>
      <c r="B226" s="16" t="s">
        <v>191</v>
      </c>
      <c r="C226" s="16" t="s">
        <v>683</v>
      </c>
      <c r="D226" s="16" t="s">
        <v>684</v>
      </c>
      <c r="E226" s="16" t="s">
        <v>41</v>
      </c>
      <c r="F226" s="16" t="s">
        <v>41</v>
      </c>
      <c r="G226" s="16" t="s">
        <v>403</v>
      </c>
      <c r="H226" s="15"/>
      <c r="I226" s="15" t="s">
        <v>28</v>
      </c>
      <c r="J226" s="17" t="s">
        <v>25</v>
      </c>
      <c r="K226" s="18" t="s">
        <v>25</v>
      </c>
      <c r="L226" s="19">
        <v>100000</v>
      </c>
      <c r="M226" s="20">
        <v>75115</v>
      </c>
      <c r="N226" s="21">
        <f t="shared" si="201"/>
        <v>0.75114999999999998</v>
      </c>
      <c r="O226" s="21" t="str">
        <f t="shared" si="202"/>
        <v>&gt;=50%-&lt;80%</v>
      </c>
      <c r="P226" s="20">
        <f t="shared" si="203"/>
        <v>166326.07142857145</v>
      </c>
      <c r="Q226" s="21">
        <f t="shared" si="204"/>
        <v>1.6632607142857145</v>
      </c>
      <c r="R226" s="22">
        <v>125000</v>
      </c>
      <c r="S226" s="23">
        <v>129560</v>
      </c>
      <c r="T226" s="24">
        <f t="shared" si="205"/>
        <v>1.0364800000000001</v>
      </c>
      <c r="U226" s="24" t="str">
        <f t="shared" si="206"/>
        <v>&gt;=100%- &lt;120%</v>
      </c>
      <c r="V226" s="23">
        <f t="shared" si="200"/>
        <v>286882.8571428571</v>
      </c>
      <c r="W226" s="24">
        <f t="shared" si="207"/>
        <v>2.2950628571428568</v>
      </c>
    </row>
    <row r="227" spans="1:23" ht="13.5" x14ac:dyDescent="0.25">
      <c r="A227" s="15" t="s">
        <v>79</v>
      </c>
      <c r="B227" s="16" t="s">
        <v>80</v>
      </c>
      <c r="C227" s="16" t="s">
        <v>685</v>
      </c>
      <c r="D227" s="16" t="s">
        <v>382</v>
      </c>
      <c r="E227" s="16" t="s">
        <v>83</v>
      </c>
      <c r="F227" s="16" t="s">
        <v>41</v>
      </c>
      <c r="G227" s="16" t="s">
        <v>686</v>
      </c>
      <c r="H227" s="15"/>
      <c r="I227" s="15" t="s">
        <v>28</v>
      </c>
      <c r="J227" s="17" t="s">
        <v>25</v>
      </c>
      <c r="K227" s="18" t="s">
        <v>25</v>
      </c>
      <c r="L227" s="19">
        <v>100000</v>
      </c>
      <c r="M227" s="20">
        <v>37840</v>
      </c>
      <c r="N227" s="21">
        <f t="shared" si="201"/>
        <v>0.37840000000000001</v>
      </c>
      <c r="O227" s="21" t="str">
        <f t="shared" si="202"/>
        <v>&gt;=20%-&lt;50%</v>
      </c>
      <c r="P227" s="20">
        <f t="shared" si="203"/>
        <v>83788.57142857142</v>
      </c>
      <c r="Q227" s="21">
        <f t="shared" si="204"/>
        <v>0.83788571428571423</v>
      </c>
      <c r="R227" s="22">
        <v>125000</v>
      </c>
      <c r="S227" s="23">
        <v>8360</v>
      </c>
      <c r="T227" s="24">
        <f t="shared" si="205"/>
        <v>6.6879999999999995E-2</v>
      </c>
      <c r="U227" s="24" t="str">
        <f t="shared" si="206"/>
        <v>&lt;20%</v>
      </c>
      <c r="V227" s="23">
        <f t="shared" ref="V227:V241" si="208">IFERROR(S227/B$3*31,0)</f>
        <v>18511.428571428569</v>
      </c>
      <c r="W227" s="24">
        <f t="shared" si="207"/>
        <v>0.14809142857142854</v>
      </c>
    </row>
    <row r="228" spans="1:23" ht="13.5" x14ac:dyDescent="0.25">
      <c r="A228" s="15" t="s">
        <v>176</v>
      </c>
      <c r="B228" s="16" t="s">
        <v>177</v>
      </c>
      <c r="C228" s="16" t="s">
        <v>688</v>
      </c>
      <c r="D228" s="16" t="s">
        <v>689</v>
      </c>
      <c r="E228" s="16" t="s">
        <v>73</v>
      </c>
      <c r="F228" s="16" t="s">
        <v>41</v>
      </c>
      <c r="G228" s="16" t="s">
        <v>300</v>
      </c>
      <c r="H228" s="15"/>
      <c r="I228" s="15" t="s">
        <v>30</v>
      </c>
      <c r="J228" s="17" t="s">
        <v>25</v>
      </c>
      <c r="K228" s="18" t="s">
        <v>25</v>
      </c>
      <c r="L228" s="19">
        <v>85000</v>
      </c>
      <c r="M228" s="20">
        <v>49205</v>
      </c>
      <c r="N228" s="21">
        <f t="shared" ref="N228:N241" si="209">IFERROR(M228/L228,2)</f>
        <v>0.57888235294117651</v>
      </c>
      <c r="O228" s="21" t="str">
        <f t="shared" ref="O228:O241" si="210">IF(N228&gt;=120%, "120% equal &amp; above", IF(N228&gt;=100%,"&gt;=100%- &lt;120%",IF(N228&gt;=80%,"&gt;=80%-&lt;100%",IF(N228&gt;=50%,"&gt;=50%-&lt;80%",IF(N228&gt;=20%,"&gt;=20%-&lt;50%","&lt;20%")))))</f>
        <v>&gt;=50%-&lt;80%</v>
      </c>
      <c r="P228" s="20">
        <f t="shared" ref="P228:P241" si="211">IFERROR(M228/B$3*31,0)</f>
        <v>108953.92857142858</v>
      </c>
      <c r="Q228" s="21">
        <f t="shared" ref="Q228:Q241" si="212">IFERROR(P228/L228,2)</f>
        <v>1.281810924369748</v>
      </c>
      <c r="R228" s="22">
        <v>139167.45000000001</v>
      </c>
      <c r="S228" s="23">
        <v>11940</v>
      </c>
      <c r="T228" s="24">
        <f t="shared" ref="T228:T241" si="213">IFERROR(S228/R228,2)</f>
        <v>8.5795924262462228E-2</v>
      </c>
      <c r="U228" s="24" t="str">
        <f t="shared" ref="U228:U241" si="214">IF(T228&gt;=120%, "120% equal &amp; above", IF(T228&gt;=100%,"&gt;=100%- &lt;120%",IF(T228&gt;=80%,"&gt;=80%-&lt;100%",IF(T228&gt;=50%,"&gt;=50%-&lt;80%",IF(T228&gt;=20%,"&gt;=20%-&lt;50%","&lt;20%")))))</f>
        <v>&lt;20%</v>
      </c>
      <c r="V228" s="23">
        <f t="shared" si="208"/>
        <v>26438.571428571431</v>
      </c>
      <c r="W228" s="24">
        <f t="shared" ref="W228:W241" si="215">IFERROR(V228/R228,2)</f>
        <v>0.18997668943830923</v>
      </c>
    </row>
    <row r="229" spans="1:23" ht="13.5" x14ac:dyDescent="0.25">
      <c r="A229" s="15" t="s">
        <v>109</v>
      </c>
      <c r="B229" s="16" t="s">
        <v>110</v>
      </c>
      <c r="C229" s="16" t="s">
        <v>690</v>
      </c>
      <c r="D229" s="16" t="s">
        <v>691</v>
      </c>
      <c r="E229" s="16" t="s">
        <v>113</v>
      </c>
      <c r="F229" s="16" t="s">
        <v>41</v>
      </c>
      <c r="G229" s="16" t="s">
        <v>692</v>
      </c>
      <c r="H229" s="15"/>
      <c r="I229" s="15" t="s">
        <v>30</v>
      </c>
      <c r="J229" s="17" t="s">
        <v>25</v>
      </c>
      <c r="K229" s="18"/>
      <c r="L229" s="19">
        <v>222451.02000000002</v>
      </c>
      <c r="M229" s="20">
        <v>42640</v>
      </c>
      <c r="N229" s="21">
        <f t="shared" si="209"/>
        <v>0.19168264546505562</v>
      </c>
      <c r="O229" s="21" t="str">
        <f t="shared" si="210"/>
        <v>&lt;20%</v>
      </c>
      <c r="P229" s="20">
        <f t="shared" si="211"/>
        <v>94417.142857142855</v>
      </c>
      <c r="Q229" s="21">
        <f t="shared" si="212"/>
        <v>0.424440143529766</v>
      </c>
      <c r="R229" s="22"/>
      <c r="S229" s="23">
        <v>8200</v>
      </c>
      <c r="T229" s="24">
        <f t="shared" si="213"/>
        <v>2</v>
      </c>
      <c r="U229" s="24" t="str">
        <f t="shared" si="214"/>
        <v>120% equal &amp; above</v>
      </c>
      <c r="V229" s="23">
        <f t="shared" si="208"/>
        <v>18157.142857142855</v>
      </c>
      <c r="W229" s="24">
        <f t="shared" si="215"/>
        <v>2</v>
      </c>
    </row>
    <row r="230" spans="1:23" ht="13.5" x14ac:dyDescent="0.25">
      <c r="A230" s="15" t="s">
        <v>118</v>
      </c>
      <c r="B230" s="16" t="s">
        <v>119</v>
      </c>
      <c r="C230" s="16" t="s">
        <v>695</v>
      </c>
      <c r="D230" s="16" t="s">
        <v>492</v>
      </c>
      <c r="E230" s="16" t="s">
        <v>66</v>
      </c>
      <c r="F230" s="16" t="s">
        <v>41</v>
      </c>
      <c r="G230" s="16" t="s">
        <v>432</v>
      </c>
      <c r="H230" s="15"/>
      <c r="I230" s="15" t="s">
        <v>30</v>
      </c>
      <c r="J230" s="17" t="s">
        <v>25</v>
      </c>
      <c r="K230" s="18" t="s">
        <v>25</v>
      </c>
      <c r="L230" s="19">
        <v>120000</v>
      </c>
      <c r="M230" s="20">
        <v>42100</v>
      </c>
      <c r="N230" s="21">
        <f t="shared" si="209"/>
        <v>0.35083333333333333</v>
      </c>
      <c r="O230" s="21" t="str">
        <f t="shared" si="210"/>
        <v>&gt;=20%-&lt;50%</v>
      </c>
      <c r="P230" s="20">
        <f t="shared" si="211"/>
        <v>93221.42857142858</v>
      </c>
      <c r="Q230" s="21">
        <f t="shared" si="212"/>
        <v>0.7768452380952382</v>
      </c>
      <c r="R230" s="22">
        <v>100000</v>
      </c>
      <c r="S230" s="23">
        <v>14360</v>
      </c>
      <c r="T230" s="24">
        <f t="shared" si="213"/>
        <v>0.14360000000000001</v>
      </c>
      <c r="U230" s="24" t="str">
        <f t="shared" si="214"/>
        <v>&lt;20%</v>
      </c>
      <c r="V230" s="23">
        <f t="shared" si="208"/>
        <v>31797.142857142859</v>
      </c>
      <c r="W230" s="24">
        <f t="shared" si="215"/>
        <v>0.31797142857142857</v>
      </c>
    </row>
    <row r="231" spans="1:23" ht="13.5" x14ac:dyDescent="0.25">
      <c r="A231" s="15" t="s">
        <v>79</v>
      </c>
      <c r="B231" s="16" t="s">
        <v>80</v>
      </c>
      <c r="C231" s="16" t="s">
        <v>696</v>
      </c>
      <c r="D231" s="16" t="s">
        <v>697</v>
      </c>
      <c r="E231" s="16" t="s">
        <v>83</v>
      </c>
      <c r="F231" s="16" t="s">
        <v>41</v>
      </c>
      <c r="G231" s="16" t="s">
        <v>84</v>
      </c>
      <c r="H231" s="15"/>
      <c r="I231" s="15" t="s">
        <v>30</v>
      </c>
      <c r="J231" s="17" t="s">
        <v>25</v>
      </c>
      <c r="K231" s="18" t="s">
        <v>25</v>
      </c>
      <c r="L231" s="19">
        <v>120000</v>
      </c>
      <c r="M231" s="20">
        <v>113195</v>
      </c>
      <c r="N231" s="21">
        <f t="shared" si="209"/>
        <v>0.94329166666666664</v>
      </c>
      <c r="O231" s="21" t="str">
        <f t="shared" si="210"/>
        <v>&gt;=80%-&lt;100%</v>
      </c>
      <c r="P231" s="20">
        <f t="shared" si="211"/>
        <v>250646.07142857145</v>
      </c>
      <c r="Q231" s="21">
        <f t="shared" si="212"/>
        <v>2.0887172619047623</v>
      </c>
      <c r="R231" s="22">
        <v>100000</v>
      </c>
      <c r="S231" s="23">
        <v>49120</v>
      </c>
      <c r="T231" s="24">
        <f t="shared" si="213"/>
        <v>0.49120000000000003</v>
      </c>
      <c r="U231" s="24" t="str">
        <f t="shared" si="214"/>
        <v>&gt;=20%-&lt;50%</v>
      </c>
      <c r="V231" s="23">
        <f t="shared" si="208"/>
        <v>108765.71428571428</v>
      </c>
      <c r="W231" s="24">
        <f t="shared" si="215"/>
        <v>1.0876571428571427</v>
      </c>
    </row>
    <row r="232" spans="1:23" ht="13.5" x14ac:dyDescent="0.25">
      <c r="A232" s="15" t="s">
        <v>79</v>
      </c>
      <c r="B232" s="16" t="s">
        <v>80</v>
      </c>
      <c r="C232" s="16" t="s">
        <v>699</v>
      </c>
      <c r="D232" s="16" t="s">
        <v>700</v>
      </c>
      <c r="E232" s="16" t="s">
        <v>83</v>
      </c>
      <c r="F232" s="16" t="s">
        <v>41</v>
      </c>
      <c r="G232" s="16" t="s">
        <v>701</v>
      </c>
      <c r="H232" s="15"/>
      <c r="I232" s="15" t="s">
        <v>30</v>
      </c>
      <c r="J232" s="17" t="s">
        <v>25</v>
      </c>
      <c r="K232" s="18" t="s">
        <v>25</v>
      </c>
      <c r="L232" s="19">
        <v>100000</v>
      </c>
      <c r="M232" s="20">
        <v>24060</v>
      </c>
      <c r="N232" s="21">
        <f t="shared" si="209"/>
        <v>0.24060000000000001</v>
      </c>
      <c r="O232" s="21" t="str">
        <f t="shared" si="210"/>
        <v>&gt;=20%-&lt;50%</v>
      </c>
      <c r="P232" s="20">
        <f t="shared" si="211"/>
        <v>53275.71428571429</v>
      </c>
      <c r="Q232" s="21">
        <f t="shared" si="212"/>
        <v>0.53275714285714293</v>
      </c>
      <c r="R232" s="22">
        <v>120000</v>
      </c>
      <c r="S232" s="23">
        <v>7350</v>
      </c>
      <c r="T232" s="24">
        <f t="shared" si="213"/>
        <v>6.1249999999999999E-2</v>
      </c>
      <c r="U232" s="24" t="str">
        <f t="shared" si="214"/>
        <v>&lt;20%</v>
      </c>
      <c r="V232" s="23">
        <f t="shared" si="208"/>
        <v>16275</v>
      </c>
      <c r="W232" s="24">
        <f t="shared" si="215"/>
        <v>0.135625</v>
      </c>
    </row>
    <row r="233" spans="1:23" ht="13.5" x14ac:dyDescent="0.25">
      <c r="A233" s="15" t="s">
        <v>132</v>
      </c>
      <c r="B233" s="16" t="s">
        <v>133</v>
      </c>
      <c r="C233" s="16" t="s">
        <v>702</v>
      </c>
      <c r="D233" s="16" t="s">
        <v>327</v>
      </c>
      <c r="E233" s="16" t="s">
        <v>73</v>
      </c>
      <c r="F233" s="16" t="s">
        <v>41</v>
      </c>
      <c r="G233" s="16" t="s">
        <v>136</v>
      </c>
      <c r="H233" s="15"/>
      <c r="I233" s="15" t="s">
        <v>30</v>
      </c>
      <c r="J233" s="17" t="s">
        <v>25</v>
      </c>
      <c r="K233" s="18" t="s">
        <v>25</v>
      </c>
      <c r="L233" s="19">
        <v>120000</v>
      </c>
      <c r="M233" s="20">
        <v>63905</v>
      </c>
      <c r="N233" s="21">
        <f t="shared" si="209"/>
        <v>0.53254166666666669</v>
      </c>
      <c r="O233" s="21" t="str">
        <f t="shared" si="210"/>
        <v>&gt;=50%-&lt;80%</v>
      </c>
      <c r="P233" s="20">
        <f t="shared" si="211"/>
        <v>141503.92857142855</v>
      </c>
      <c r="Q233" s="21">
        <f t="shared" si="212"/>
        <v>1.1791994047619045</v>
      </c>
      <c r="R233" s="22">
        <v>100000</v>
      </c>
      <c r="S233" s="23">
        <v>18920</v>
      </c>
      <c r="T233" s="24">
        <f t="shared" si="213"/>
        <v>0.18920000000000001</v>
      </c>
      <c r="U233" s="24" t="str">
        <f t="shared" si="214"/>
        <v>&lt;20%</v>
      </c>
      <c r="V233" s="23">
        <f t="shared" si="208"/>
        <v>41894.28571428571</v>
      </c>
      <c r="W233" s="24">
        <f t="shared" si="215"/>
        <v>0.41894285714285712</v>
      </c>
    </row>
    <row r="234" spans="1:23" ht="13.5" x14ac:dyDescent="0.25">
      <c r="A234" s="15" t="s">
        <v>132</v>
      </c>
      <c r="B234" s="16" t="s">
        <v>133</v>
      </c>
      <c r="C234" s="16" t="s">
        <v>703</v>
      </c>
      <c r="D234" s="16" t="s">
        <v>704</v>
      </c>
      <c r="E234" s="16" t="s">
        <v>73</v>
      </c>
      <c r="F234" s="16" t="s">
        <v>41</v>
      </c>
      <c r="G234" s="16" t="s">
        <v>356</v>
      </c>
      <c r="H234" s="15"/>
      <c r="I234" s="15" t="s">
        <v>30</v>
      </c>
      <c r="J234" s="17" t="s">
        <v>25</v>
      </c>
      <c r="K234" s="18" t="s">
        <v>25</v>
      </c>
      <c r="L234" s="19">
        <v>120000</v>
      </c>
      <c r="M234" s="20">
        <v>60600</v>
      </c>
      <c r="N234" s="21">
        <f t="shared" si="209"/>
        <v>0.505</v>
      </c>
      <c r="O234" s="21" t="str">
        <f t="shared" si="210"/>
        <v>&gt;=50%-&lt;80%</v>
      </c>
      <c r="P234" s="20">
        <f t="shared" si="211"/>
        <v>134185.71428571429</v>
      </c>
      <c r="Q234" s="21">
        <f t="shared" si="212"/>
        <v>1.1182142857142858</v>
      </c>
      <c r="R234" s="22">
        <v>100000</v>
      </c>
      <c r="S234" s="23">
        <v>20490</v>
      </c>
      <c r="T234" s="24">
        <f t="shared" si="213"/>
        <v>0.2049</v>
      </c>
      <c r="U234" s="24" t="str">
        <f t="shared" si="214"/>
        <v>&gt;=20%-&lt;50%</v>
      </c>
      <c r="V234" s="23">
        <f t="shared" si="208"/>
        <v>45370.71428571429</v>
      </c>
      <c r="W234" s="24">
        <f t="shared" si="215"/>
        <v>0.45370714285714292</v>
      </c>
    </row>
    <row r="235" spans="1:23" ht="13.5" x14ac:dyDescent="0.25">
      <c r="A235" s="15" t="s">
        <v>118</v>
      </c>
      <c r="B235" s="16" t="s">
        <v>119</v>
      </c>
      <c r="C235" s="16" t="s">
        <v>705</v>
      </c>
      <c r="D235" s="16" t="s">
        <v>706</v>
      </c>
      <c r="E235" s="16" t="s">
        <v>66</v>
      </c>
      <c r="F235" s="16" t="s">
        <v>41</v>
      </c>
      <c r="G235" s="16" t="s">
        <v>521</v>
      </c>
      <c r="H235" s="15"/>
      <c r="I235" s="15" t="s">
        <v>30</v>
      </c>
      <c r="J235" s="17" t="s">
        <v>25</v>
      </c>
      <c r="K235" s="18" t="s">
        <v>25</v>
      </c>
      <c r="L235" s="19">
        <v>100000</v>
      </c>
      <c r="M235" s="20">
        <v>72325</v>
      </c>
      <c r="N235" s="21">
        <f t="shared" si="209"/>
        <v>0.72324999999999995</v>
      </c>
      <c r="O235" s="21" t="str">
        <f t="shared" si="210"/>
        <v>&gt;=50%-&lt;80%</v>
      </c>
      <c r="P235" s="20">
        <f t="shared" si="211"/>
        <v>160148.21428571429</v>
      </c>
      <c r="Q235" s="21">
        <f t="shared" si="212"/>
        <v>1.6014821428571429</v>
      </c>
      <c r="R235" s="22">
        <v>120000</v>
      </c>
      <c r="S235" s="23">
        <v>18000</v>
      </c>
      <c r="T235" s="24">
        <f t="shared" si="213"/>
        <v>0.15</v>
      </c>
      <c r="U235" s="24" t="str">
        <f t="shared" si="214"/>
        <v>&lt;20%</v>
      </c>
      <c r="V235" s="23">
        <f t="shared" si="208"/>
        <v>39857.142857142862</v>
      </c>
      <c r="W235" s="24">
        <f t="shared" si="215"/>
        <v>0.33214285714285718</v>
      </c>
    </row>
    <row r="236" spans="1:23" ht="13.5" x14ac:dyDescent="0.25">
      <c r="A236" s="15" t="s">
        <v>49</v>
      </c>
      <c r="B236" s="16" t="s">
        <v>50</v>
      </c>
      <c r="C236" s="16" t="s">
        <v>707</v>
      </c>
      <c r="D236" s="16" t="s">
        <v>401</v>
      </c>
      <c r="E236" s="16" t="s">
        <v>41</v>
      </c>
      <c r="F236" s="16" t="s">
        <v>41</v>
      </c>
      <c r="G236" s="16" t="s">
        <v>708</v>
      </c>
      <c r="H236" s="15"/>
      <c r="I236" s="15" t="s">
        <v>30</v>
      </c>
      <c r="J236" s="17" t="s">
        <v>25</v>
      </c>
      <c r="K236" s="18" t="s">
        <v>25</v>
      </c>
      <c r="L236" s="19">
        <v>70000</v>
      </c>
      <c r="M236" s="20">
        <v>30610</v>
      </c>
      <c r="N236" s="21">
        <f t="shared" si="209"/>
        <v>0.43728571428571428</v>
      </c>
      <c r="O236" s="21" t="str">
        <f t="shared" si="210"/>
        <v>&gt;=20%-&lt;50%</v>
      </c>
      <c r="P236" s="20">
        <f t="shared" si="211"/>
        <v>67779.285714285725</v>
      </c>
      <c r="Q236" s="21">
        <f t="shared" si="212"/>
        <v>0.96827551020408176</v>
      </c>
      <c r="R236" s="22">
        <v>150000</v>
      </c>
      <c r="S236" s="23">
        <v>0</v>
      </c>
      <c r="T236" s="24">
        <f t="shared" si="213"/>
        <v>0</v>
      </c>
      <c r="U236" s="24" t="str">
        <f t="shared" si="214"/>
        <v>&lt;20%</v>
      </c>
      <c r="V236" s="23">
        <f t="shared" si="208"/>
        <v>0</v>
      </c>
      <c r="W236" s="24">
        <f t="shared" si="215"/>
        <v>0</v>
      </c>
    </row>
    <row r="237" spans="1:23" ht="13.5" x14ac:dyDescent="0.25">
      <c r="A237" s="15" t="s">
        <v>79</v>
      </c>
      <c r="B237" s="16" t="s">
        <v>80</v>
      </c>
      <c r="C237" s="16" t="s">
        <v>709</v>
      </c>
      <c r="D237" s="16" t="s">
        <v>27</v>
      </c>
      <c r="E237" s="16" t="s">
        <v>83</v>
      </c>
      <c r="F237" s="16" t="s">
        <v>41</v>
      </c>
      <c r="G237" s="16" t="s">
        <v>686</v>
      </c>
      <c r="H237" s="15"/>
      <c r="I237" s="15" t="s">
        <v>28</v>
      </c>
      <c r="J237" s="17" t="s">
        <v>25</v>
      </c>
      <c r="K237" s="18" t="s">
        <v>25</v>
      </c>
      <c r="L237" s="19">
        <v>70000</v>
      </c>
      <c r="M237" s="20">
        <v>31875</v>
      </c>
      <c r="N237" s="21">
        <f t="shared" si="209"/>
        <v>0.45535714285714285</v>
      </c>
      <c r="O237" s="21" t="str">
        <f t="shared" si="210"/>
        <v>&gt;=20%-&lt;50%</v>
      </c>
      <c r="P237" s="20">
        <f t="shared" si="211"/>
        <v>70580.357142857145</v>
      </c>
      <c r="Q237" s="21">
        <f t="shared" si="212"/>
        <v>1.0082908163265307</v>
      </c>
      <c r="R237" s="22">
        <v>150000</v>
      </c>
      <c r="S237" s="23">
        <v>30220</v>
      </c>
      <c r="T237" s="24">
        <f t="shared" si="213"/>
        <v>0.20146666666666666</v>
      </c>
      <c r="U237" s="24" t="str">
        <f t="shared" si="214"/>
        <v>&gt;=20%-&lt;50%</v>
      </c>
      <c r="V237" s="23">
        <f t="shared" si="208"/>
        <v>66915.714285714275</v>
      </c>
      <c r="W237" s="24">
        <f t="shared" si="215"/>
        <v>0.44610476190476184</v>
      </c>
    </row>
    <row r="238" spans="1:23" ht="13.5" x14ac:dyDescent="0.25">
      <c r="A238" s="15" t="s">
        <v>49</v>
      </c>
      <c r="B238" s="16" t="s">
        <v>50</v>
      </c>
      <c r="C238" s="16" t="s">
        <v>710</v>
      </c>
      <c r="D238" s="16" t="s">
        <v>711</v>
      </c>
      <c r="E238" s="16" t="s">
        <v>41</v>
      </c>
      <c r="F238" s="16" t="s">
        <v>41</v>
      </c>
      <c r="G238" s="16" t="s">
        <v>315</v>
      </c>
      <c r="H238" s="15"/>
      <c r="I238" s="15" t="s">
        <v>30</v>
      </c>
      <c r="J238" s="17" t="s">
        <v>25</v>
      </c>
      <c r="K238" s="18" t="s">
        <v>25</v>
      </c>
      <c r="L238" s="19">
        <v>80000</v>
      </c>
      <c r="M238" s="20">
        <v>38765</v>
      </c>
      <c r="N238" s="21">
        <f t="shared" si="209"/>
        <v>0.48456250000000001</v>
      </c>
      <c r="O238" s="21" t="str">
        <f t="shared" si="210"/>
        <v>&gt;=20%-&lt;50%</v>
      </c>
      <c r="P238" s="20">
        <f t="shared" si="211"/>
        <v>85836.785714285725</v>
      </c>
      <c r="Q238" s="21">
        <f t="shared" si="212"/>
        <v>1.0729598214285716</v>
      </c>
      <c r="R238" s="22">
        <v>140000</v>
      </c>
      <c r="S238" s="23">
        <v>54410</v>
      </c>
      <c r="T238" s="24">
        <f t="shared" si="213"/>
        <v>0.38864285714285712</v>
      </c>
      <c r="U238" s="24" t="str">
        <f t="shared" si="214"/>
        <v>&gt;=20%-&lt;50%</v>
      </c>
      <c r="V238" s="23">
        <f t="shared" si="208"/>
        <v>120479.28571428572</v>
      </c>
      <c r="W238" s="24">
        <f t="shared" si="215"/>
        <v>0.86056632653061227</v>
      </c>
    </row>
    <row r="239" spans="1:23" ht="13.5" x14ac:dyDescent="0.25">
      <c r="A239" s="15" t="s">
        <v>190</v>
      </c>
      <c r="B239" s="16" t="s">
        <v>191</v>
      </c>
      <c r="C239" s="16" t="s">
        <v>712</v>
      </c>
      <c r="D239" s="16" t="s">
        <v>713</v>
      </c>
      <c r="E239" s="16" t="s">
        <v>41</v>
      </c>
      <c r="F239" s="16" t="s">
        <v>41</v>
      </c>
      <c r="G239" s="16" t="s">
        <v>403</v>
      </c>
      <c r="H239" s="15"/>
      <c r="I239" s="15" t="s">
        <v>30</v>
      </c>
      <c r="J239" s="17" t="s">
        <v>25</v>
      </c>
      <c r="K239" s="18" t="s">
        <v>25</v>
      </c>
      <c r="L239" s="19">
        <v>100000</v>
      </c>
      <c r="M239" s="20">
        <v>27875</v>
      </c>
      <c r="N239" s="21">
        <f t="shared" si="209"/>
        <v>0.27875</v>
      </c>
      <c r="O239" s="21" t="str">
        <f t="shared" si="210"/>
        <v>&gt;=20%-&lt;50%</v>
      </c>
      <c r="P239" s="20">
        <f t="shared" si="211"/>
        <v>61723.21428571429</v>
      </c>
      <c r="Q239" s="21">
        <f t="shared" si="212"/>
        <v>0.6172321428571429</v>
      </c>
      <c r="R239" s="22">
        <v>120000</v>
      </c>
      <c r="S239" s="23">
        <v>0</v>
      </c>
      <c r="T239" s="24">
        <f t="shared" si="213"/>
        <v>0</v>
      </c>
      <c r="U239" s="24" t="str">
        <f t="shared" si="214"/>
        <v>&lt;20%</v>
      </c>
      <c r="V239" s="23">
        <f t="shared" si="208"/>
        <v>0</v>
      </c>
      <c r="W239" s="24">
        <f t="shared" si="215"/>
        <v>0</v>
      </c>
    </row>
    <row r="240" spans="1:23" ht="13.5" x14ac:dyDescent="0.25">
      <c r="A240" s="15" t="s">
        <v>143</v>
      </c>
      <c r="B240" s="16" t="s">
        <v>144</v>
      </c>
      <c r="C240" s="16" t="s">
        <v>714</v>
      </c>
      <c r="D240" s="16" t="s">
        <v>715</v>
      </c>
      <c r="E240" s="16" t="s">
        <v>66</v>
      </c>
      <c r="F240" s="16" t="s">
        <v>41</v>
      </c>
      <c r="G240" s="16" t="s">
        <v>716</v>
      </c>
      <c r="H240" s="15"/>
      <c r="I240" s="15" t="s">
        <v>28</v>
      </c>
      <c r="J240" s="17" t="s">
        <v>25</v>
      </c>
      <c r="K240" s="18" t="s">
        <v>25</v>
      </c>
      <c r="L240" s="19">
        <v>70000</v>
      </c>
      <c r="M240" s="20">
        <v>19620</v>
      </c>
      <c r="N240" s="21">
        <f t="shared" si="209"/>
        <v>0.2802857142857143</v>
      </c>
      <c r="O240" s="21" t="str">
        <f t="shared" si="210"/>
        <v>&gt;=20%-&lt;50%</v>
      </c>
      <c r="P240" s="20">
        <f t="shared" si="211"/>
        <v>43444.28571428571</v>
      </c>
      <c r="Q240" s="21">
        <f t="shared" si="212"/>
        <v>0.62063265306122439</v>
      </c>
      <c r="R240" s="22">
        <v>150000</v>
      </c>
      <c r="S240" s="23">
        <v>30960</v>
      </c>
      <c r="T240" s="24">
        <f t="shared" si="213"/>
        <v>0.2064</v>
      </c>
      <c r="U240" s="24" t="str">
        <f t="shared" si="214"/>
        <v>&gt;=20%-&lt;50%</v>
      </c>
      <c r="V240" s="23">
        <f t="shared" si="208"/>
        <v>68554.285714285725</v>
      </c>
      <c r="W240" s="24">
        <f t="shared" si="215"/>
        <v>0.45702857142857151</v>
      </c>
    </row>
    <row r="241" spans="1:23" ht="13.5" x14ac:dyDescent="0.25">
      <c r="A241" s="15" t="s">
        <v>118</v>
      </c>
      <c r="B241" s="16" t="s">
        <v>119</v>
      </c>
      <c r="C241" s="16" t="s">
        <v>717</v>
      </c>
      <c r="D241" s="16" t="s">
        <v>718</v>
      </c>
      <c r="E241" s="16" t="s">
        <v>66</v>
      </c>
      <c r="F241" s="16" t="s">
        <v>41</v>
      </c>
      <c r="G241" s="16" t="s">
        <v>521</v>
      </c>
      <c r="H241" s="15"/>
      <c r="I241" s="15" t="s">
        <v>28</v>
      </c>
      <c r="J241" s="17" t="s">
        <v>25</v>
      </c>
      <c r="K241" s="18" t="s">
        <v>25</v>
      </c>
      <c r="L241" s="19">
        <v>80000</v>
      </c>
      <c r="M241" s="20">
        <v>44510</v>
      </c>
      <c r="N241" s="21">
        <f t="shared" si="209"/>
        <v>0.55637499999999995</v>
      </c>
      <c r="O241" s="21" t="str">
        <f t="shared" si="210"/>
        <v>&gt;=50%-&lt;80%</v>
      </c>
      <c r="P241" s="20">
        <f t="shared" si="211"/>
        <v>98557.857142857145</v>
      </c>
      <c r="Q241" s="21">
        <f t="shared" si="212"/>
        <v>1.2319732142857143</v>
      </c>
      <c r="R241" s="22">
        <v>140000</v>
      </c>
      <c r="S241" s="23">
        <v>62930</v>
      </c>
      <c r="T241" s="24">
        <f t="shared" si="213"/>
        <v>0.44950000000000001</v>
      </c>
      <c r="U241" s="24" t="str">
        <f t="shared" si="214"/>
        <v>&gt;=20%-&lt;50%</v>
      </c>
      <c r="V241" s="23">
        <f t="shared" si="208"/>
        <v>139345</v>
      </c>
      <c r="W241" s="24">
        <f t="shared" si="215"/>
        <v>0.99532142857142858</v>
      </c>
    </row>
    <row r="242" spans="1:23" ht="13.5" x14ac:dyDescent="0.25">
      <c r="A242" s="15" t="s">
        <v>132</v>
      </c>
      <c r="B242" s="16" t="s">
        <v>133</v>
      </c>
      <c r="C242" s="16" t="s">
        <v>719</v>
      </c>
      <c r="D242" s="16" t="s">
        <v>720</v>
      </c>
      <c r="E242" s="16" t="s">
        <v>73</v>
      </c>
      <c r="F242" s="16" t="s">
        <v>41</v>
      </c>
      <c r="G242" s="16" t="s">
        <v>136</v>
      </c>
      <c r="H242" s="15"/>
      <c r="I242" s="15" t="s">
        <v>30</v>
      </c>
      <c r="J242" s="17" t="s">
        <v>25</v>
      </c>
      <c r="K242" s="18" t="s">
        <v>25</v>
      </c>
      <c r="L242" s="19">
        <v>110000</v>
      </c>
      <c r="M242" s="20">
        <v>25680</v>
      </c>
      <c r="N242" s="21">
        <f t="shared" ref="N242:N250" si="216">IFERROR(M242/L242,2)</f>
        <v>0.23345454545454544</v>
      </c>
      <c r="O242" s="21" t="str">
        <f t="shared" ref="O242:O250" si="217">IF(N242&gt;=120%, "120% equal &amp; above", IF(N242&gt;=100%,"&gt;=100%- &lt;120%",IF(N242&gt;=80%,"&gt;=80%-&lt;100%",IF(N242&gt;=50%,"&gt;=50%-&lt;80%",IF(N242&gt;=20%,"&gt;=20%-&lt;50%","&lt;20%")))))</f>
        <v>&gt;=20%-&lt;50%</v>
      </c>
      <c r="P242" s="20">
        <f t="shared" ref="P242:P250" si="218">IFERROR(M242/B$3*31,0)</f>
        <v>56862.857142857138</v>
      </c>
      <c r="Q242" s="21">
        <f t="shared" ref="Q242:Q250" si="219">IFERROR(P242/L242,2)</f>
        <v>0.51693506493506491</v>
      </c>
      <c r="R242" s="22">
        <v>107647.4</v>
      </c>
      <c r="S242" s="23">
        <v>3340</v>
      </c>
      <c r="T242" s="24">
        <f t="shared" ref="T242:T250" si="220">IFERROR(S242/R242,2)</f>
        <v>3.1027224066721541E-2</v>
      </c>
      <c r="U242" s="24" t="str">
        <f t="shared" ref="U242:U250" si="221">IF(T242&gt;=120%, "120% equal &amp; above", IF(T242&gt;=100%,"&gt;=100%- &lt;120%",IF(T242&gt;=80%,"&gt;=80%-&lt;100%",IF(T242&gt;=50%,"&gt;=50%-&lt;80%",IF(T242&gt;=20%,"&gt;=20%-&lt;50%","&lt;20%")))))</f>
        <v>&lt;20%</v>
      </c>
      <c r="V242" s="23">
        <f t="shared" ref="V242:V250" si="222">IFERROR(S242/B$3*31,0)</f>
        <v>7395.7142857142862</v>
      </c>
      <c r="W242" s="24">
        <f t="shared" ref="W242:W250" si="223">IFERROR(V242/R242,2)</f>
        <v>6.870313900488341E-2</v>
      </c>
    </row>
    <row r="243" spans="1:23" ht="13.5" x14ac:dyDescent="0.25">
      <c r="A243" s="15" t="s">
        <v>36</v>
      </c>
      <c r="B243" s="16" t="s">
        <v>37</v>
      </c>
      <c r="C243" s="16" t="s">
        <v>721</v>
      </c>
      <c r="D243" s="16" t="s">
        <v>722</v>
      </c>
      <c r="E243" s="16" t="s">
        <v>40</v>
      </c>
      <c r="F243" s="16" t="s">
        <v>41</v>
      </c>
      <c r="G243" s="16" t="s">
        <v>198</v>
      </c>
      <c r="H243" s="15"/>
      <c r="I243" s="15" t="s">
        <v>30</v>
      </c>
      <c r="J243" s="17" t="s">
        <v>25</v>
      </c>
      <c r="K243" s="18" t="s">
        <v>25</v>
      </c>
      <c r="L243" s="19">
        <v>95306.625</v>
      </c>
      <c r="M243" s="20">
        <v>15780</v>
      </c>
      <c r="N243" s="21">
        <f t="shared" si="216"/>
        <v>0.16557086141703162</v>
      </c>
      <c r="O243" s="21" t="str">
        <f t="shared" si="217"/>
        <v>&lt;20%</v>
      </c>
      <c r="P243" s="20">
        <f t="shared" si="218"/>
        <v>34941.428571428572</v>
      </c>
      <c r="Q243" s="21">
        <f t="shared" si="219"/>
        <v>0.36662119313771285</v>
      </c>
      <c r="R243" s="22">
        <v>120954.4</v>
      </c>
      <c r="S243" s="23">
        <v>27040</v>
      </c>
      <c r="T243" s="24">
        <f t="shared" si="220"/>
        <v>0.22355532332846098</v>
      </c>
      <c r="U243" s="24" t="str">
        <f t="shared" si="221"/>
        <v>&gt;=20%-&lt;50%</v>
      </c>
      <c r="V243" s="23">
        <f t="shared" si="222"/>
        <v>59874.28571428571</v>
      </c>
      <c r="W243" s="24">
        <f t="shared" si="223"/>
        <v>0.49501535879873498</v>
      </c>
    </row>
    <row r="244" spans="1:23" ht="13.5" x14ac:dyDescent="0.25">
      <c r="A244" s="15" t="s">
        <v>85</v>
      </c>
      <c r="B244" s="16" t="s">
        <v>86</v>
      </c>
      <c r="C244" s="16" t="s">
        <v>723</v>
      </c>
      <c r="D244" s="16" t="s">
        <v>724</v>
      </c>
      <c r="E244" s="16" t="s">
        <v>40</v>
      </c>
      <c r="F244" s="16" t="s">
        <v>41</v>
      </c>
      <c r="G244" s="16" t="s">
        <v>426</v>
      </c>
      <c r="H244" s="15"/>
      <c r="I244" s="15" t="s">
        <v>30</v>
      </c>
      <c r="J244" s="17" t="s">
        <v>25</v>
      </c>
      <c r="K244" s="18" t="s">
        <v>25</v>
      </c>
      <c r="L244" s="19">
        <v>85928.425000000003</v>
      </c>
      <c r="M244" s="20">
        <v>32930</v>
      </c>
      <c r="N244" s="21">
        <f t="shared" si="216"/>
        <v>0.38322592320294474</v>
      </c>
      <c r="O244" s="21" t="str">
        <f t="shared" si="217"/>
        <v>&gt;=20%-&lt;50%</v>
      </c>
      <c r="P244" s="20">
        <f t="shared" si="218"/>
        <v>72916.42857142858</v>
      </c>
      <c r="Q244" s="21">
        <f t="shared" si="219"/>
        <v>0.84857168709223496</v>
      </c>
      <c r="R244" s="22">
        <v>129469.2</v>
      </c>
      <c r="S244" s="23">
        <v>10720</v>
      </c>
      <c r="T244" s="24">
        <f t="shared" si="220"/>
        <v>8.2799615661485512E-2</v>
      </c>
      <c r="U244" s="24" t="str">
        <f t="shared" si="221"/>
        <v>&lt;20%</v>
      </c>
      <c r="V244" s="23">
        <f t="shared" si="222"/>
        <v>23737.142857142855</v>
      </c>
      <c r="W244" s="24">
        <f t="shared" si="223"/>
        <v>0.18334200610757506</v>
      </c>
    </row>
    <row r="245" spans="1:23" ht="13.5" x14ac:dyDescent="0.25">
      <c r="A245" s="15" t="s">
        <v>62</v>
      </c>
      <c r="B245" s="16" t="s">
        <v>63</v>
      </c>
      <c r="C245" s="16" t="s">
        <v>725</v>
      </c>
      <c r="D245" s="16" t="s">
        <v>726</v>
      </c>
      <c r="E245" s="16" t="s">
        <v>66</v>
      </c>
      <c r="F245" s="16" t="s">
        <v>41</v>
      </c>
      <c r="G245" s="16" t="s">
        <v>264</v>
      </c>
      <c r="H245" s="15"/>
      <c r="I245" s="15" t="s">
        <v>30</v>
      </c>
      <c r="J245" s="17" t="s">
        <v>25</v>
      </c>
      <c r="K245" s="18" t="s">
        <v>25</v>
      </c>
      <c r="L245" s="19">
        <v>150000</v>
      </c>
      <c r="M245" s="20">
        <v>81130</v>
      </c>
      <c r="N245" s="21">
        <f t="shared" si="216"/>
        <v>0.54086666666666672</v>
      </c>
      <c r="O245" s="21" t="str">
        <f t="shared" si="217"/>
        <v>&gt;=50%-&lt;80%</v>
      </c>
      <c r="P245" s="20">
        <f t="shared" si="218"/>
        <v>179645</v>
      </c>
      <c r="Q245" s="21">
        <f t="shared" si="219"/>
        <v>1.1976333333333333</v>
      </c>
      <c r="R245" s="22">
        <v>65000</v>
      </c>
      <c r="S245" s="23">
        <v>0</v>
      </c>
      <c r="T245" s="24">
        <f t="shared" si="220"/>
        <v>0</v>
      </c>
      <c r="U245" s="24" t="str">
        <f t="shared" si="221"/>
        <v>&lt;20%</v>
      </c>
      <c r="V245" s="23">
        <f t="shared" si="222"/>
        <v>0</v>
      </c>
      <c r="W245" s="24">
        <f t="shared" si="223"/>
        <v>0</v>
      </c>
    </row>
    <row r="246" spans="1:23" ht="13.5" x14ac:dyDescent="0.25">
      <c r="A246" s="15" t="s">
        <v>93</v>
      </c>
      <c r="B246" s="16" t="s">
        <v>94</v>
      </c>
      <c r="C246" s="16" t="s">
        <v>727</v>
      </c>
      <c r="D246" s="16" t="s">
        <v>728</v>
      </c>
      <c r="E246" s="16" t="s">
        <v>73</v>
      </c>
      <c r="F246" s="16" t="s">
        <v>41</v>
      </c>
      <c r="G246" s="16" t="s">
        <v>258</v>
      </c>
      <c r="H246" s="15"/>
      <c r="I246" s="15" t="s">
        <v>30</v>
      </c>
      <c r="J246" s="17" t="s">
        <v>25</v>
      </c>
      <c r="K246" s="18" t="s">
        <v>25</v>
      </c>
      <c r="L246" s="19">
        <v>130000</v>
      </c>
      <c r="M246" s="20">
        <v>35990</v>
      </c>
      <c r="N246" s="21">
        <f t="shared" si="216"/>
        <v>0.27684615384615385</v>
      </c>
      <c r="O246" s="21" t="str">
        <f t="shared" si="217"/>
        <v>&gt;=20%-&lt;50%</v>
      </c>
      <c r="P246" s="20">
        <f t="shared" si="218"/>
        <v>79692.142857142855</v>
      </c>
      <c r="Q246" s="21">
        <f t="shared" si="219"/>
        <v>0.61301648351648352</v>
      </c>
      <c r="R246" s="22">
        <v>85000</v>
      </c>
      <c r="S246" s="23">
        <v>6570</v>
      </c>
      <c r="T246" s="24">
        <f t="shared" si="220"/>
        <v>7.7294117647058819E-2</v>
      </c>
      <c r="U246" s="24" t="str">
        <f t="shared" si="221"/>
        <v>&lt;20%</v>
      </c>
      <c r="V246" s="23">
        <f t="shared" si="222"/>
        <v>14547.857142857143</v>
      </c>
      <c r="W246" s="24">
        <f t="shared" si="223"/>
        <v>0.17115126050420168</v>
      </c>
    </row>
    <row r="247" spans="1:23" ht="13.5" x14ac:dyDescent="0.25">
      <c r="A247" s="15" t="s">
        <v>118</v>
      </c>
      <c r="B247" s="16" t="s">
        <v>119</v>
      </c>
      <c r="C247" s="16" t="s">
        <v>729</v>
      </c>
      <c r="D247" s="16" t="s">
        <v>730</v>
      </c>
      <c r="E247" s="16" t="s">
        <v>66</v>
      </c>
      <c r="F247" s="16" t="s">
        <v>41</v>
      </c>
      <c r="G247" s="16" t="s">
        <v>386</v>
      </c>
      <c r="H247" s="15"/>
      <c r="I247" s="15" t="s">
        <v>30</v>
      </c>
      <c r="J247" s="17" t="s">
        <v>25</v>
      </c>
      <c r="K247" s="18" t="s">
        <v>25</v>
      </c>
      <c r="L247" s="19">
        <v>65000</v>
      </c>
      <c r="M247" s="20">
        <v>14770</v>
      </c>
      <c r="N247" s="21">
        <f t="shared" si="216"/>
        <v>0.22723076923076924</v>
      </c>
      <c r="O247" s="21" t="str">
        <f t="shared" si="217"/>
        <v>&gt;=20%-&lt;50%</v>
      </c>
      <c r="P247" s="20">
        <f t="shared" si="218"/>
        <v>32705</v>
      </c>
      <c r="Q247" s="21">
        <f t="shared" si="219"/>
        <v>0.50315384615384617</v>
      </c>
      <c r="R247" s="22">
        <v>150000</v>
      </c>
      <c r="S247" s="23">
        <v>41550</v>
      </c>
      <c r="T247" s="24">
        <f t="shared" si="220"/>
        <v>0.27700000000000002</v>
      </c>
      <c r="U247" s="24" t="str">
        <f t="shared" si="221"/>
        <v>&gt;=20%-&lt;50%</v>
      </c>
      <c r="V247" s="23">
        <f t="shared" si="222"/>
        <v>92003.57142857142</v>
      </c>
      <c r="W247" s="24">
        <f t="shared" si="223"/>
        <v>0.61335714285714282</v>
      </c>
    </row>
    <row r="248" spans="1:23" ht="13.5" x14ac:dyDescent="0.25">
      <c r="A248" s="15" t="s">
        <v>184</v>
      </c>
      <c r="B248" s="16" t="s">
        <v>185</v>
      </c>
      <c r="C248" s="16" t="s">
        <v>731</v>
      </c>
      <c r="D248" s="16" t="s">
        <v>732</v>
      </c>
      <c r="E248" s="16" t="s">
        <v>113</v>
      </c>
      <c r="F248" s="16" t="s">
        <v>41</v>
      </c>
      <c r="G248" s="16" t="s">
        <v>208</v>
      </c>
      <c r="H248" s="15"/>
      <c r="I248" s="15" t="s">
        <v>30</v>
      </c>
      <c r="J248" s="17" t="s">
        <v>25</v>
      </c>
      <c r="K248" s="18" t="s">
        <v>25</v>
      </c>
      <c r="L248" s="19">
        <v>92010.6</v>
      </c>
      <c r="M248" s="20">
        <v>96875</v>
      </c>
      <c r="N248" s="21">
        <f t="shared" si="216"/>
        <v>1.0528678217509722</v>
      </c>
      <c r="O248" s="21" t="str">
        <f t="shared" si="217"/>
        <v>&gt;=100%- &lt;120%</v>
      </c>
      <c r="P248" s="20">
        <f t="shared" si="218"/>
        <v>214508.92857142855</v>
      </c>
      <c r="Q248" s="21">
        <f t="shared" si="219"/>
        <v>2.3313501767342952</v>
      </c>
      <c r="R248" s="22">
        <v>121676.79999999999</v>
      </c>
      <c r="S248" s="23">
        <v>62570</v>
      </c>
      <c r="T248" s="24">
        <f t="shared" si="220"/>
        <v>0.51423114348832322</v>
      </c>
      <c r="U248" s="24" t="str">
        <f t="shared" si="221"/>
        <v>&gt;=50%-&lt;80%</v>
      </c>
      <c r="V248" s="23">
        <f t="shared" si="222"/>
        <v>138547.85714285716</v>
      </c>
      <c r="W248" s="24">
        <f t="shared" si="223"/>
        <v>1.1386546748670014</v>
      </c>
    </row>
    <row r="249" spans="1:23" ht="13.5" x14ac:dyDescent="0.25">
      <c r="A249" s="15" t="s">
        <v>79</v>
      </c>
      <c r="B249" s="16" t="s">
        <v>80</v>
      </c>
      <c r="C249" s="16" t="s">
        <v>733</v>
      </c>
      <c r="D249" s="16" t="s">
        <v>580</v>
      </c>
      <c r="E249" s="16" t="s">
        <v>83</v>
      </c>
      <c r="F249" s="16" t="s">
        <v>41</v>
      </c>
      <c r="G249" s="16" t="s">
        <v>269</v>
      </c>
      <c r="H249" s="15"/>
      <c r="I249" s="15" t="s">
        <v>30</v>
      </c>
      <c r="J249" s="17" t="s">
        <v>25</v>
      </c>
      <c r="K249" s="18"/>
      <c r="L249" s="19">
        <v>212778.72</v>
      </c>
      <c r="M249" s="20">
        <v>114680</v>
      </c>
      <c r="N249" s="21">
        <f t="shared" si="216"/>
        <v>0.53896367080317054</v>
      </c>
      <c r="O249" s="21" t="str">
        <f t="shared" si="217"/>
        <v>&gt;=50%-&lt;80%</v>
      </c>
      <c r="P249" s="20">
        <f t="shared" si="218"/>
        <v>253934.28571428571</v>
      </c>
      <c r="Q249" s="21">
        <f t="shared" si="219"/>
        <v>1.1934195567784491</v>
      </c>
      <c r="R249" s="22"/>
      <c r="S249" s="23">
        <v>12410</v>
      </c>
      <c r="T249" s="24">
        <f t="shared" si="220"/>
        <v>2</v>
      </c>
      <c r="U249" s="24" t="str">
        <f t="shared" si="221"/>
        <v>120% equal &amp; above</v>
      </c>
      <c r="V249" s="23">
        <f t="shared" si="222"/>
        <v>27479.285714285714</v>
      </c>
      <c r="W249" s="24">
        <f t="shared" si="223"/>
        <v>2</v>
      </c>
    </row>
    <row r="250" spans="1:23" ht="13.5" x14ac:dyDescent="0.25">
      <c r="A250" s="25" t="s">
        <v>176</v>
      </c>
      <c r="B250" s="26" t="s">
        <v>177</v>
      </c>
      <c r="C250" s="16" t="s">
        <v>734</v>
      </c>
      <c r="D250" s="16" t="s">
        <v>261</v>
      </c>
      <c r="E250" s="16" t="s">
        <v>73</v>
      </c>
      <c r="F250" s="16" t="s">
        <v>41</v>
      </c>
      <c r="G250" s="16" t="s">
        <v>272</v>
      </c>
      <c r="H250" s="15"/>
      <c r="I250" s="15" t="s">
        <v>30</v>
      </c>
      <c r="J250" s="17" t="s">
        <v>25</v>
      </c>
      <c r="K250" s="18" t="s">
        <v>25</v>
      </c>
      <c r="L250" s="19">
        <v>127051.66666666667</v>
      </c>
      <c r="M250" s="20">
        <v>24460</v>
      </c>
      <c r="N250" s="21">
        <f t="shared" si="216"/>
        <v>0.19252010337002007</v>
      </c>
      <c r="O250" s="21" t="str">
        <f t="shared" si="217"/>
        <v>&lt;20%</v>
      </c>
      <c r="P250" s="20">
        <f t="shared" si="218"/>
        <v>54161.428571428572</v>
      </c>
      <c r="Q250" s="21">
        <f t="shared" si="219"/>
        <v>0.42629451460504442</v>
      </c>
      <c r="R250" s="22">
        <v>85000</v>
      </c>
      <c r="S250" s="23">
        <v>31000</v>
      </c>
      <c r="T250" s="24">
        <f t="shared" si="220"/>
        <v>0.36470588235294116</v>
      </c>
      <c r="U250" s="24" t="str">
        <f t="shared" si="221"/>
        <v>&gt;=20%-&lt;50%</v>
      </c>
      <c r="V250" s="23">
        <f t="shared" si="222"/>
        <v>68642.857142857145</v>
      </c>
      <c r="W250" s="24">
        <f t="shared" si="223"/>
        <v>0.80756302521008405</v>
      </c>
    </row>
    <row r="251" spans="1:23" ht="13.5" x14ac:dyDescent="0.25">
      <c r="A251" s="15" t="s">
        <v>176</v>
      </c>
      <c r="B251" s="16" t="s">
        <v>177</v>
      </c>
      <c r="C251" s="16" t="s">
        <v>736</v>
      </c>
      <c r="D251" s="16" t="s">
        <v>737</v>
      </c>
      <c r="E251" s="16" t="s">
        <v>73</v>
      </c>
      <c r="F251" s="16" t="s">
        <v>41</v>
      </c>
      <c r="G251" s="16" t="s">
        <v>272</v>
      </c>
      <c r="H251" s="15"/>
      <c r="I251" s="15" t="s">
        <v>30</v>
      </c>
      <c r="J251" s="17" t="s">
        <v>25</v>
      </c>
      <c r="K251" s="18" t="s">
        <v>25</v>
      </c>
      <c r="L251" s="19">
        <v>85000</v>
      </c>
      <c r="M251" s="20">
        <v>80130</v>
      </c>
      <c r="N251" s="21">
        <f t="shared" ref="N251:N263" si="224">IFERROR(M251/L251,2)</f>
        <v>0.94270588235294117</v>
      </c>
      <c r="O251" s="21" t="str">
        <f t="shared" ref="O251:O263" si="225">IF(N251&gt;=120%, "120% equal &amp; above", IF(N251&gt;=100%,"&gt;=100%- &lt;120%",IF(N251&gt;=80%,"&gt;=80%-&lt;100%",IF(N251&gt;=50%,"&gt;=50%-&lt;80%",IF(N251&gt;=20%,"&gt;=20%-&lt;50%","&lt;20%")))))</f>
        <v>&gt;=80%-&lt;100%</v>
      </c>
      <c r="P251" s="20">
        <f t="shared" ref="P251:P263" si="226">IFERROR(M251/B$3*31,0)</f>
        <v>177430.71428571429</v>
      </c>
      <c r="Q251" s="21">
        <f t="shared" ref="Q251:Q263" si="227">IFERROR(P251/L251,2)</f>
        <v>2.0874201680672271</v>
      </c>
      <c r="R251" s="22">
        <v>125000</v>
      </c>
      <c r="S251" s="23">
        <v>34050</v>
      </c>
      <c r="T251" s="24">
        <f t="shared" ref="T251:T263" si="228">IFERROR(S251/R251,2)</f>
        <v>0.27239999999999998</v>
      </c>
      <c r="U251" s="24" t="str">
        <f t="shared" ref="U251:U263" si="229">IF(T251&gt;=120%, "120% equal &amp; above", IF(T251&gt;=100%,"&gt;=100%- &lt;120%",IF(T251&gt;=80%,"&gt;=80%-&lt;100%",IF(T251&gt;=50%,"&gt;=50%-&lt;80%",IF(T251&gt;=20%,"&gt;=20%-&lt;50%","&lt;20%")))))</f>
        <v>&gt;=20%-&lt;50%</v>
      </c>
      <c r="V251" s="23">
        <f t="shared" ref="V251:V263" si="230">IFERROR(S251/B$3*31,0)</f>
        <v>75396.42857142858</v>
      </c>
      <c r="W251" s="24">
        <f t="shared" ref="W251:W263" si="231">IFERROR(V251/R251,2)</f>
        <v>0.60317142857142869</v>
      </c>
    </row>
    <row r="252" spans="1:23" ht="13.5" x14ac:dyDescent="0.25">
      <c r="A252" s="15" t="s">
        <v>49</v>
      </c>
      <c r="B252" s="16" t="s">
        <v>50</v>
      </c>
      <c r="C252" s="16" t="s">
        <v>738</v>
      </c>
      <c r="D252" s="16" t="s">
        <v>549</v>
      </c>
      <c r="E252" s="16" t="s">
        <v>41</v>
      </c>
      <c r="F252" s="16" t="s">
        <v>41</v>
      </c>
      <c r="G252" s="16" t="s">
        <v>349</v>
      </c>
      <c r="H252" s="15"/>
      <c r="I252" s="15" t="s">
        <v>30</v>
      </c>
      <c r="J252" s="17" t="s">
        <v>25</v>
      </c>
      <c r="K252" s="18" t="s">
        <v>25</v>
      </c>
      <c r="L252" s="19">
        <v>60000</v>
      </c>
      <c r="M252" s="20">
        <v>23280</v>
      </c>
      <c r="N252" s="21">
        <f t="shared" si="224"/>
        <v>0.38800000000000001</v>
      </c>
      <c r="O252" s="21" t="str">
        <f t="shared" si="225"/>
        <v>&gt;=20%-&lt;50%</v>
      </c>
      <c r="P252" s="20">
        <f t="shared" si="226"/>
        <v>51548.571428571428</v>
      </c>
      <c r="Q252" s="21">
        <f t="shared" si="227"/>
        <v>0.8591428571428571</v>
      </c>
      <c r="R252" s="22">
        <v>150000</v>
      </c>
      <c r="S252" s="23">
        <v>34380</v>
      </c>
      <c r="T252" s="24">
        <f t="shared" si="228"/>
        <v>0.22919999999999999</v>
      </c>
      <c r="U252" s="24" t="str">
        <f t="shared" si="229"/>
        <v>&gt;=20%-&lt;50%</v>
      </c>
      <c r="V252" s="23">
        <f t="shared" si="230"/>
        <v>76127.142857142855</v>
      </c>
      <c r="W252" s="24">
        <f t="shared" si="231"/>
        <v>0.5075142857142857</v>
      </c>
    </row>
    <row r="253" spans="1:23" ht="13.5" x14ac:dyDescent="0.25">
      <c r="A253" s="15" t="s">
        <v>85</v>
      </c>
      <c r="B253" s="16" t="s">
        <v>86</v>
      </c>
      <c r="C253" s="16" t="s">
        <v>739</v>
      </c>
      <c r="D253" s="16" t="s">
        <v>418</v>
      </c>
      <c r="E253" s="16" t="s">
        <v>40</v>
      </c>
      <c r="F253" s="16" t="s">
        <v>41</v>
      </c>
      <c r="G253" s="16" t="s">
        <v>426</v>
      </c>
      <c r="H253" s="15"/>
      <c r="I253" s="15" t="s">
        <v>30</v>
      </c>
      <c r="J253" s="17" t="s">
        <v>25</v>
      </c>
      <c r="K253" s="18" t="s">
        <v>25</v>
      </c>
      <c r="L253" s="19">
        <v>87999.075000000012</v>
      </c>
      <c r="M253" s="20">
        <v>3890</v>
      </c>
      <c r="N253" s="21">
        <f t="shared" si="224"/>
        <v>4.420501010948126E-2</v>
      </c>
      <c r="O253" s="21" t="str">
        <f t="shared" si="225"/>
        <v>&lt;20%</v>
      </c>
      <c r="P253" s="20">
        <f t="shared" si="226"/>
        <v>8613.5714285714275</v>
      </c>
      <c r="Q253" s="21">
        <f t="shared" si="227"/>
        <v>9.7882522385279919E-2</v>
      </c>
      <c r="R253" s="22">
        <v>120633.79999999999</v>
      </c>
      <c r="S253" s="23">
        <v>20300</v>
      </c>
      <c r="T253" s="24">
        <f t="shared" si="228"/>
        <v>0.16827787900240232</v>
      </c>
      <c r="U253" s="24" t="str">
        <f t="shared" si="229"/>
        <v>&lt;20%</v>
      </c>
      <c r="V253" s="23">
        <f t="shared" si="230"/>
        <v>44950</v>
      </c>
      <c r="W253" s="24">
        <f t="shared" si="231"/>
        <v>0.37261530350531946</v>
      </c>
    </row>
    <row r="254" spans="1:23" ht="13.5" x14ac:dyDescent="0.25">
      <c r="A254" s="15" t="s">
        <v>79</v>
      </c>
      <c r="B254" s="16" t="s">
        <v>80</v>
      </c>
      <c r="C254" s="16" t="s">
        <v>740</v>
      </c>
      <c r="D254" s="16" t="s">
        <v>741</v>
      </c>
      <c r="E254" s="16" t="s">
        <v>83</v>
      </c>
      <c r="F254" s="16" t="s">
        <v>41</v>
      </c>
      <c r="G254" s="16" t="s">
        <v>742</v>
      </c>
      <c r="H254" s="15"/>
      <c r="I254" s="15" t="s">
        <v>30</v>
      </c>
      <c r="J254" s="17" t="s">
        <v>25</v>
      </c>
      <c r="K254" s="18" t="s">
        <v>25</v>
      </c>
      <c r="L254" s="19">
        <v>138345.9</v>
      </c>
      <c r="M254" s="20">
        <v>27950</v>
      </c>
      <c r="N254" s="21">
        <f t="shared" si="224"/>
        <v>0.20202983969889965</v>
      </c>
      <c r="O254" s="21" t="str">
        <f t="shared" si="225"/>
        <v>&gt;=20%-&lt;50%</v>
      </c>
      <c r="P254" s="20">
        <f t="shared" si="226"/>
        <v>61889.28571428571</v>
      </c>
      <c r="Q254" s="21">
        <f t="shared" si="227"/>
        <v>0.44735178790470637</v>
      </c>
      <c r="R254" s="22">
        <v>70000</v>
      </c>
      <c r="S254" s="23">
        <v>4050</v>
      </c>
      <c r="T254" s="24">
        <f t="shared" si="228"/>
        <v>5.7857142857142857E-2</v>
      </c>
      <c r="U254" s="24" t="str">
        <f t="shared" si="229"/>
        <v>&lt;20%</v>
      </c>
      <c r="V254" s="23">
        <f t="shared" si="230"/>
        <v>8967.8571428571431</v>
      </c>
      <c r="W254" s="24">
        <f t="shared" si="231"/>
        <v>0.12811224489795919</v>
      </c>
    </row>
    <row r="255" spans="1:23" ht="13.5" x14ac:dyDescent="0.25">
      <c r="A255" s="15" t="s">
        <v>36</v>
      </c>
      <c r="B255" s="16" t="s">
        <v>37</v>
      </c>
      <c r="C255" s="16" t="s">
        <v>743</v>
      </c>
      <c r="D255" s="16" t="s">
        <v>744</v>
      </c>
      <c r="E255" s="16" t="s">
        <v>40</v>
      </c>
      <c r="F255" s="16" t="s">
        <v>41</v>
      </c>
      <c r="G255" s="16" t="s">
        <v>61</v>
      </c>
      <c r="H255" s="15"/>
      <c r="I255" s="15" t="s">
        <v>30</v>
      </c>
      <c r="J255" s="17" t="s">
        <v>25</v>
      </c>
      <c r="K255" s="18" t="s">
        <v>25</v>
      </c>
      <c r="L255" s="19">
        <v>153231.56</v>
      </c>
      <c r="M255" s="20">
        <v>44960</v>
      </c>
      <c r="N255" s="21">
        <f t="shared" si="224"/>
        <v>0.29341214042329139</v>
      </c>
      <c r="O255" s="21" t="str">
        <f t="shared" si="225"/>
        <v>&gt;=20%-&lt;50%</v>
      </c>
      <c r="P255" s="20">
        <f t="shared" si="226"/>
        <v>99554.285714285725</v>
      </c>
      <c r="Q255" s="21">
        <f t="shared" si="227"/>
        <v>0.64969831093728814</v>
      </c>
      <c r="R255" s="22">
        <v>54376.06</v>
      </c>
      <c r="S255" s="23">
        <v>31540</v>
      </c>
      <c r="T255" s="24">
        <f t="shared" si="228"/>
        <v>0.58003466966896833</v>
      </c>
      <c r="U255" s="24" t="str">
        <f t="shared" si="229"/>
        <v>&gt;=50%-&lt;80%</v>
      </c>
      <c r="V255" s="23">
        <f t="shared" si="230"/>
        <v>69838.57142857142</v>
      </c>
      <c r="W255" s="24">
        <f t="shared" si="231"/>
        <v>1.2843624828384297</v>
      </c>
    </row>
    <row r="256" spans="1:23" ht="13.5" x14ac:dyDescent="0.25">
      <c r="A256" s="15" t="s">
        <v>62</v>
      </c>
      <c r="B256" s="16" t="s">
        <v>63</v>
      </c>
      <c r="C256" s="16" t="s">
        <v>745</v>
      </c>
      <c r="D256" s="16" t="s">
        <v>380</v>
      </c>
      <c r="E256" s="16" t="s">
        <v>66</v>
      </c>
      <c r="F256" s="16" t="s">
        <v>41</v>
      </c>
      <c r="G256" s="16" t="s">
        <v>318</v>
      </c>
      <c r="H256" s="15"/>
      <c r="I256" s="15" t="s">
        <v>30</v>
      </c>
      <c r="J256" s="17" t="s">
        <v>25</v>
      </c>
      <c r="K256" s="18" t="s">
        <v>25</v>
      </c>
      <c r="L256" s="19">
        <v>130000</v>
      </c>
      <c r="M256" s="20">
        <v>44320</v>
      </c>
      <c r="N256" s="21">
        <f t="shared" si="224"/>
        <v>0.34092307692307694</v>
      </c>
      <c r="O256" s="21" t="str">
        <f t="shared" si="225"/>
        <v>&gt;=20%-&lt;50%</v>
      </c>
      <c r="P256" s="20">
        <f t="shared" si="226"/>
        <v>98137.142857142855</v>
      </c>
      <c r="Q256" s="21">
        <f t="shared" si="227"/>
        <v>0.75490109890109891</v>
      </c>
      <c r="R256" s="22">
        <v>77337.399999999994</v>
      </c>
      <c r="S256" s="23">
        <v>38580</v>
      </c>
      <c r="T256" s="24">
        <f t="shared" si="228"/>
        <v>0.49885307755368041</v>
      </c>
      <c r="U256" s="24" t="str">
        <f t="shared" si="229"/>
        <v>&gt;=20%-&lt;50%</v>
      </c>
      <c r="V256" s="23">
        <f t="shared" si="230"/>
        <v>85427.142857142855</v>
      </c>
      <c r="W256" s="24">
        <f t="shared" si="231"/>
        <v>1.104603243154578</v>
      </c>
    </row>
    <row r="257" spans="1:23" ht="13.5" x14ac:dyDescent="0.25">
      <c r="A257" s="15" t="s">
        <v>184</v>
      </c>
      <c r="B257" s="16" t="s">
        <v>185</v>
      </c>
      <c r="C257" s="16" t="s">
        <v>747</v>
      </c>
      <c r="D257" s="16" t="s">
        <v>748</v>
      </c>
      <c r="E257" s="16" t="s">
        <v>113</v>
      </c>
      <c r="F257" s="16" t="s">
        <v>41</v>
      </c>
      <c r="G257" s="16" t="s">
        <v>312</v>
      </c>
      <c r="H257" s="15"/>
      <c r="I257" s="15" t="s">
        <v>30</v>
      </c>
      <c r="J257" s="17" t="s">
        <v>25</v>
      </c>
      <c r="K257" s="18" t="s">
        <v>25</v>
      </c>
      <c r="L257" s="19">
        <v>119055.15000000001</v>
      </c>
      <c r="M257" s="20">
        <v>66850</v>
      </c>
      <c r="N257" s="21">
        <f t="shared" si="224"/>
        <v>0.56150447922664404</v>
      </c>
      <c r="O257" s="21" t="str">
        <f t="shared" si="225"/>
        <v>&gt;=50%-&lt;80%</v>
      </c>
      <c r="P257" s="20">
        <f t="shared" si="226"/>
        <v>148025</v>
      </c>
      <c r="Q257" s="21">
        <f t="shared" si="227"/>
        <v>1.2433313468589977</v>
      </c>
      <c r="R257" s="22">
        <v>86749.599999999991</v>
      </c>
      <c r="S257" s="23">
        <v>26790</v>
      </c>
      <c r="T257" s="24">
        <f t="shared" si="228"/>
        <v>0.30881986775731535</v>
      </c>
      <c r="U257" s="24" t="str">
        <f t="shared" si="229"/>
        <v>&gt;=20%-&lt;50%</v>
      </c>
      <c r="V257" s="23">
        <f t="shared" si="230"/>
        <v>59320.71428571429</v>
      </c>
      <c r="W257" s="24">
        <f t="shared" si="231"/>
        <v>0.68381542146262686</v>
      </c>
    </row>
    <row r="258" spans="1:23" ht="13.5" x14ac:dyDescent="0.25">
      <c r="A258" s="15" t="s">
        <v>126</v>
      </c>
      <c r="B258" s="16" t="s">
        <v>127</v>
      </c>
      <c r="C258" s="16" t="s">
        <v>749</v>
      </c>
      <c r="D258" s="16" t="s">
        <v>750</v>
      </c>
      <c r="E258" s="16" t="s">
        <v>40</v>
      </c>
      <c r="F258" s="16" t="s">
        <v>41</v>
      </c>
      <c r="G258" s="16" t="s">
        <v>220</v>
      </c>
      <c r="H258" s="15"/>
      <c r="I258" s="15" t="s">
        <v>30</v>
      </c>
      <c r="J258" s="17" t="s">
        <v>25</v>
      </c>
      <c r="K258" s="18" t="s">
        <v>25</v>
      </c>
      <c r="L258" s="19">
        <v>130782.6</v>
      </c>
      <c r="M258" s="20">
        <v>82270</v>
      </c>
      <c r="N258" s="21">
        <f t="shared" si="224"/>
        <v>0.62905921735766068</v>
      </c>
      <c r="O258" s="21" t="str">
        <f t="shared" si="225"/>
        <v>&gt;=50%-&lt;80%</v>
      </c>
      <c r="P258" s="20">
        <f t="shared" si="226"/>
        <v>182169.28571428571</v>
      </c>
      <c r="Q258" s="21">
        <f t="shared" si="227"/>
        <v>1.3929168384348201</v>
      </c>
      <c r="R258" s="22">
        <v>74960.2</v>
      </c>
      <c r="S258" s="23">
        <v>14670</v>
      </c>
      <c r="T258" s="24">
        <f t="shared" si="228"/>
        <v>0.19570385351159683</v>
      </c>
      <c r="U258" s="24" t="str">
        <f t="shared" si="229"/>
        <v>&lt;20%</v>
      </c>
      <c r="V258" s="23">
        <f t="shared" si="230"/>
        <v>32483.571428571431</v>
      </c>
      <c r="W258" s="24">
        <f t="shared" si="231"/>
        <v>0.43334424706139302</v>
      </c>
    </row>
    <row r="259" spans="1:23" ht="13.5" x14ac:dyDescent="0.25">
      <c r="A259" s="15" t="s">
        <v>36</v>
      </c>
      <c r="B259" s="16" t="s">
        <v>37</v>
      </c>
      <c r="C259" s="16" t="s">
        <v>751</v>
      </c>
      <c r="D259" s="16" t="s">
        <v>752</v>
      </c>
      <c r="E259" s="16" t="s">
        <v>40</v>
      </c>
      <c r="F259" s="16" t="s">
        <v>41</v>
      </c>
      <c r="G259" s="16" t="s">
        <v>61</v>
      </c>
      <c r="H259" s="15"/>
      <c r="I259" s="15" t="s">
        <v>30</v>
      </c>
      <c r="J259" s="17" t="s">
        <v>25</v>
      </c>
      <c r="K259" s="18" t="s">
        <v>25</v>
      </c>
      <c r="L259" s="19">
        <v>63518.175000000003</v>
      </c>
      <c r="M259" s="20">
        <v>39615</v>
      </c>
      <c r="N259" s="21">
        <f t="shared" si="224"/>
        <v>0.62367975780160556</v>
      </c>
      <c r="O259" s="21" t="str">
        <f t="shared" si="225"/>
        <v>&gt;=50%-&lt;80%</v>
      </c>
      <c r="P259" s="20">
        <f t="shared" si="226"/>
        <v>87718.92857142858</v>
      </c>
      <c r="Q259" s="21">
        <f t="shared" si="227"/>
        <v>1.3810051779892696</v>
      </c>
      <c r="R259" s="22">
        <v>142102.35</v>
      </c>
      <c r="S259" s="23">
        <v>34450</v>
      </c>
      <c r="T259" s="24">
        <f t="shared" si="228"/>
        <v>0.24243089575928897</v>
      </c>
      <c r="U259" s="24" t="str">
        <f t="shared" si="229"/>
        <v>&gt;=20%-&lt;50%</v>
      </c>
      <c r="V259" s="23">
        <f t="shared" si="230"/>
        <v>76282.142857142855</v>
      </c>
      <c r="W259" s="24">
        <f t="shared" si="231"/>
        <v>0.53681126918128275</v>
      </c>
    </row>
    <row r="260" spans="1:23" ht="13.5" x14ac:dyDescent="0.25">
      <c r="A260" s="15" t="s">
        <v>93</v>
      </c>
      <c r="B260" s="16" t="s">
        <v>94</v>
      </c>
      <c r="C260" s="16" t="s">
        <v>753</v>
      </c>
      <c r="D260" s="16" t="s">
        <v>754</v>
      </c>
      <c r="E260" s="16" t="s">
        <v>73</v>
      </c>
      <c r="F260" s="16" t="s">
        <v>41</v>
      </c>
      <c r="G260" s="16" t="s">
        <v>383</v>
      </c>
      <c r="H260" s="15"/>
      <c r="I260" s="15" t="s">
        <v>30</v>
      </c>
      <c r="J260" s="17" t="s">
        <v>25</v>
      </c>
      <c r="K260" s="18" t="s">
        <v>25</v>
      </c>
      <c r="L260" s="19">
        <v>120000</v>
      </c>
      <c r="M260" s="20">
        <v>60515</v>
      </c>
      <c r="N260" s="21">
        <f t="shared" si="224"/>
        <v>0.50429166666666669</v>
      </c>
      <c r="O260" s="21" t="str">
        <f t="shared" si="225"/>
        <v>&gt;=50%-&lt;80%</v>
      </c>
      <c r="P260" s="20">
        <f t="shared" si="226"/>
        <v>133997.5</v>
      </c>
      <c r="Q260" s="21">
        <f t="shared" si="227"/>
        <v>1.1166458333333333</v>
      </c>
      <c r="R260" s="22">
        <v>85000</v>
      </c>
      <c r="S260" s="23">
        <v>3640</v>
      </c>
      <c r="T260" s="24">
        <f t="shared" si="228"/>
        <v>4.2823529411764705E-2</v>
      </c>
      <c r="U260" s="24" t="str">
        <f t="shared" si="229"/>
        <v>&lt;20%</v>
      </c>
      <c r="V260" s="23">
        <f t="shared" si="230"/>
        <v>8060</v>
      </c>
      <c r="W260" s="24">
        <f t="shared" si="231"/>
        <v>9.4823529411764709E-2</v>
      </c>
    </row>
    <row r="261" spans="1:23" ht="13.5" x14ac:dyDescent="0.25">
      <c r="A261" s="15" t="s">
        <v>143</v>
      </c>
      <c r="B261" s="16" t="s">
        <v>144</v>
      </c>
      <c r="C261" s="16" t="s">
        <v>755</v>
      </c>
      <c r="D261" s="16" t="s">
        <v>756</v>
      </c>
      <c r="E261" s="16" t="s">
        <v>66</v>
      </c>
      <c r="F261" s="16" t="s">
        <v>41</v>
      </c>
      <c r="G261" s="16" t="s">
        <v>147</v>
      </c>
      <c r="H261" s="15"/>
      <c r="I261" s="15" t="s">
        <v>28</v>
      </c>
      <c r="J261" s="17" t="s">
        <v>25</v>
      </c>
      <c r="K261" s="18" t="s">
        <v>25</v>
      </c>
      <c r="L261" s="19">
        <v>80000</v>
      </c>
      <c r="M261" s="20">
        <v>19890</v>
      </c>
      <c r="N261" s="21">
        <f t="shared" si="224"/>
        <v>0.24862500000000001</v>
      </c>
      <c r="O261" s="21" t="str">
        <f t="shared" si="225"/>
        <v>&gt;=20%-&lt;50%</v>
      </c>
      <c r="P261" s="20">
        <f t="shared" si="226"/>
        <v>44042.142857142862</v>
      </c>
      <c r="Q261" s="21">
        <f t="shared" si="227"/>
        <v>0.55052678571428582</v>
      </c>
      <c r="R261" s="22">
        <v>125000</v>
      </c>
      <c r="S261" s="23">
        <v>37880</v>
      </c>
      <c r="T261" s="24">
        <f t="shared" si="228"/>
        <v>0.30303999999999998</v>
      </c>
      <c r="U261" s="24" t="str">
        <f t="shared" si="229"/>
        <v>&gt;=20%-&lt;50%</v>
      </c>
      <c r="V261" s="23">
        <f t="shared" si="230"/>
        <v>83877.142857142855</v>
      </c>
      <c r="W261" s="24">
        <f t="shared" si="231"/>
        <v>0.67101714285714287</v>
      </c>
    </row>
    <row r="262" spans="1:23" ht="13.5" x14ac:dyDescent="0.25">
      <c r="A262" s="15" t="s">
        <v>190</v>
      </c>
      <c r="B262" s="16" t="s">
        <v>191</v>
      </c>
      <c r="C262" s="16" t="s">
        <v>757</v>
      </c>
      <c r="D262" s="16" t="s">
        <v>163</v>
      </c>
      <c r="E262" s="16" t="s">
        <v>41</v>
      </c>
      <c r="F262" s="16" t="s">
        <v>41</v>
      </c>
      <c r="G262" s="16" t="s">
        <v>442</v>
      </c>
      <c r="H262" s="15"/>
      <c r="I262" s="15" t="s">
        <v>28</v>
      </c>
      <c r="J262" s="17" t="s">
        <v>25</v>
      </c>
      <c r="K262" s="18" t="s">
        <v>25</v>
      </c>
      <c r="L262" s="19">
        <v>80000</v>
      </c>
      <c r="M262" s="20">
        <v>15400</v>
      </c>
      <c r="N262" s="21">
        <f t="shared" si="224"/>
        <v>0.1925</v>
      </c>
      <c r="O262" s="21" t="str">
        <f t="shared" si="225"/>
        <v>&lt;20%</v>
      </c>
      <c r="P262" s="20">
        <f t="shared" si="226"/>
        <v>34100</v>
      </c>
      <c r="Q262" s="21">
        <f t="shared" si="227"/>
        <v>0.42625000000000002</v>
      </c>
      <c r="R262" s="22">
        <v>125000</v>
      </c>
      <c r="S262" s="23">
        <v>7500</v>
      </c>
      <c r="T262" s="24">
        <f t="shared" si="228"/>
        <v>0.06</v>
      </c>
      <c r="U262" s="24" t="str">
        <f t="shared" si="229"/>
        <v>&lt;20%</v>
      </c>
      <c r="V262" s="23">
        <f t="shared" si="230"/>
        <v>16607.142857142855</v>
      </c>
      <c r="W262" s="24">
        <f t="shared" si="231"/>
        <v>0.13285714285714284</v>
      </c>
    </row>
    <row r="263" spans="1:23" ht="13.5" x14ac:dyDescent="0.25">
      <c r="A263" s="15" t="s">
        <v>79</v>
      </c>
      <c r="B263" s="16" t="s">
        <v>80</v>
      </c>
      <c r="C263" s="16" t="s">
        <v>758</v>
      </c>
      <c r="D263" s="16" t="s">
        <v>713</v>
      </c>
      <c r="E263" s="16" t="s">
        <v>83</v>
      </c>
      <c r="F263" s="16" t="s">
        <v>41</v>
      </c>
      <c r="G263" s="16" t="s">
        <v>701</v>
      </c>
      <c r="H263" s="15"/>
      <c r="I263" s="15" t="s">
        <v>28</v>
      </c>
      <c r="J263" s="17" t="s">
        <v>25</v>
      </c>
      <c r="K263" s="18" t="s">
        <v>25</v>
      </c>
      <c r="L263" s="19">
        <v>80000</v>
      </c>
      <c r="M263" s="20">
        <v>23020</v>
      </c>
      <c r="N263" s="21">
        <f t="shared" si="224"/>
        <v>0.28775000000000001</v>
      </c>
      <c r="O263" s="21" t="str">
        <f t="shared" si="225"/>
        <v>&gt;=20%-&lt;50%</v>
      </c>
      <c r="P263" s="20">
        <f t="shared" si="226"/>
        <v>50972.857142857138</v>
      </c>
      <c r="Q263" s="21">
        <f t="shared" si="227"/>
        <v>0.63716071428571419</v>
      </c>
      <c r="R263" s="22">
        <v>125000</v>
      </c>
      <c r="S263" s="23">
        <v>0</v>
      </c>
      <c r="T263" s="24">
        <f t="shared" si="228"/>
        <v>0</v>
      </c>
      <c r="U263" s="24" t="str">
        <f t="shared" si="229"/>
        <v>&lt;20%</v>
      </c>
      <c r="V263" s="23">
        <f t="shared" si="230"/>
        <v>0</v>
      </c>
      <c r="W263" s="24">
        <f t="shared" si="231"/>
        <v>0</v>
      </c>
    </row>
    <row r="264" spans="1:23" ht="13.5" x14ac:dyDescent="0.25">
      <c r="A264" s="15" t="s">
        <v>93</v>
      </c>
      <c r="B264" s="16" t="s">
        <v>94</v>
      </c>
      <c r="C264" s="16" t="s">
        <v>759</v>
      </c>
      <c r="D264" s="16" t="s">
        <v>760</v>
      </c>
      <c r="E264" s="16" t="s">
        <v>73</v>
      </c>
      <c r="F264" s="16" t="s">
        <v>41</v>
      </c>
      <c r="G264" s="16" t="s">
        <v>383</v>
      </c>
      <c r="H264" s="15"/>
      <c r="I264" s="15" t="s">
        <v>30</v>
      </c>
      <c r="J264" s="17" t="s">
        <v>25</v>
      </c>
      <c r="K264" s="18" t="s">
        <v>25</v>
      </c>
      <c r="L264" s="19">
        <v>100000</v>
      </c>
      <c r="M264" s="20">
        <v>16960</v>
      </c>
      <c r="N264" s="21">
        <f t="shared" ref="N264:N277" si="232">IFERROR(M264/L264,2)</f>
        <v>0.1696</v>
      </c>
      <c r="O264" s="21" t="str">
        <f t="shared" ref="O264:O277" si="233">IF(N264&gt;=120%, "120% equal &amp; above", IF(N264&gt;=100%,"&gt;=100%- &lt;120%",IF(N264&gt;=80%,"&gt;=80%-&lt;100%",IF(N264&gt;=50%,"&gt;=50%-&lt;80%",IF(N264&gt;=20%,"&gt;=20%-&lt;50%","&lt;20%")))))</f>
        <v>&lt;20%</v>
      </c>
      <c r="P264" s="20">
        <f t="shared" ref="P264:P277" si="234">IFERROR(M264/B$3*31,0)</f>
        <v>37554.28571428571</v>
      </c>
      <c r="Q264" s="21">
        <f t="shared" ref="Q264:Q277" si="235">IFERROR(P264/L264,2)</f>
        <v>0.37554285714285712</v>
      </c>
      <c r="R264" s="22">
        <v>102124.4</v>
      </c>
      <c r="S264" s="23">
        <v>0</v>
      </c>
      <c r="T264" s="24">
        <f t="shared" ref="T264:T277" si="236">IFERROR(S264/R264,2)</f>
        <v>0</v>
      </c>
      <c r="U264" s="24" t="str">
        <f t="shared" ref="U264:U277" si="237">IF(T264&gt;=120%, "120% equal &amp; above", IF(T264&gt;=100%,"&gt;=100%- &lt;120%",IF(T264&gt;=80%,"&gt;=80%-&lt;100%",IF(T264&gt;=50%,"&gt;=50%-&lt;80%",IF(T264&gt;=20%,"&gt;=20%-&lt;50%","&lt;20%")))))</f>
        <v>&lt;20%</v>
      </c>
      <c r="V264" s="23">
        <f t="shared" ref="V264:V276" si="238">IFERROR(S264/B$3*31,0)</f>
        <v>0</v>
      </c>
      <c r="W264" s="24">
        <f t="shared" ref="W264:W277" si="239">IFERROR(V264/R264,2)</f>
        <v>0</v>
      </c>
    </row>
    <row r="265" spans="1:23" ht="13.5" x14ac:dyDescent="0.25">
      <c r="A265" s="15" t="s">
        <v>36</v>
      </c>
      <c r="B265" s="16" t="s">
        <v>37</v>
      </c>
      <c r="C265" s="16" t="s">
        <v>761</v>
      </c>
      <c r="D265" s="16" t="s">
        <v>762</v>
      </c>
      <c r="E265" s="16" t="s">
        <v>40</v>
      </c>
      <c r="F265" s="16" t="s">
        <v>41</v>
      </c>
      <c r="G265" s="16" t="s">
        <v>61</v>
      </c>
      <c r="H265" s="15"/>
      <c r="I265" s="15" t="s">
        <v>30</v>
      </c>
      <c r="J265" s="17" t="s">
        <v>25</v>
      </c>
      <c r="K265" s="18" t="s">
        <v>25</v>
      </c>
      <c r="L265" s="19">
        <v>72678.600000000006</v>
      </c>
      <c r="M265" s="20">
        <v>52300</v>
      </c>
      <c r="N265" s="21">
        <f t="shared" si="232"/>
        <v>0.71960659671485139</v>
      </c>
      <c r="O265" s="21" t="str">
        <f t="shared" si="233"/>
        <v>&gt;=50%-&lt;80%</v>
      </c>
      <c r="P265" s="20">
        <f t="shared" si="234"/>
        <v>115807.14285714286</v>
      </c>
      <c r="Q265" s="21">
        <f t="shared" si="235"/>
        <v>1.5934146070114565</v>
      </c>
      <c r="R265" s="22">
        <v>127493.79999999999</v>
      </c>
      <c r="S265" s="23">
        <v>41150</v>
      </c>
      <c r="T265" s="24">
        <f t="shared" si="236"/>
        <v>0.3227607930738593</v>
      </c>
      <c r="U265" s="24" t="str">
        <f t="shared" si="237"/>
        <v>&gt;=20%-&lt;50%</v>
      </c>
      <c r="V265" s="23">
        <f t="shared" si="238"/>
        <v>91117.857142857145</v>
      </c>
      <c r="W265" s="24">
        <f t="shared" si="239"/>
        <v>0.71468461323497423</v>
      </c>
    </row>
    <row r="266" spans="1:23" ht="13.5" x14ac:dyDescent="0.25">
      <c r="A266" s="15" t="s">
        <v>231</v>
      </c>
      <c r="B266" s="16" t="s">
        <v>232</v>
      </c>
      <c r="C266" s="16" t="s">
        <v>763</v>
      </c>
      <c r="D266" s="16" t="s">
        <v>764</v>
      </c>
      <c r="E266" s="16" t="s">
        <v>83</v>
      </c>
      <c r="F266" s="16" t="s">
        <v>41</v>
      </c>
      <c r="G266" s="16" t="s">
        <v>235</v>
      </c>
      <c r="H266" s="15"/>
      <c r="I266" s="15" t="s">
        <v>30</v>
      </c>
      <c r="J266" s="17" t="s">
        <v>25</v>
      </c>
      <c r="K266" s="18"/>
      <c r="L266" s="19">
        <v>200000</v>
      </c>
      <c r="M266" s="20">
        <v>107345</v>
      </c>
      <c r="N266" s="21">
        <f t="shared" si="232"/>
        <v>0.53672500000000001</v>
      </c>
      <c r="O266" s="21" t="str">
        <f t="shared" si="233"/>
        <v>&gt;=50%-&lt;80%</v>
      </c>
      <c r="P266" s="20">
        <f t="shared" si="234"/>
        <v>237692.5</v>
      </c>
      <c r="Q266" s="21">
        <f t="shared" si="235"/>
        <v>1.1884625</v>
      </c>
      <c r="R266" s="22"/>
      <c r="S266" s="23">
        <v>0</v>
      </c>
      <c r="T266" s="24">
        <f t="shared" si="236"/>
        <v>2</v>
      </c>
      <c r="U266" s="24" t="str">
        <f t="shared" si="237"/>
        <v>120% equal &amp; above</v>
      </c>
      <c r="V266" s="23">
        <f t="shared" si="238"/>
        <v>0</v>
      </c>
      <c r="W266" s="24">
        <f t="shared" si="239"/>
        <v>2</v>
      </c>
    </row>
    <row r="267" spans="1:23" ht="13.5" x14ac:dyDescent="0.25">
      <c r="A267" s="15" t="s">
        <v>49</v>
      </c>
      <c r="B267" s="16" t="s">
        <v>50</v>
      </c>
      <c r="C267" s="16" t="s">
        <v>765</v>
      </c>
      <c r="D267" s="16" t="s">
        <v>766</v>
      </c>
      <c r="E267" s="16" t="s">
        <v>41</v>
      </c>
      <c r="F267" s="16" t="s">
        <v>41</v>
      </c>
      <c r="G267" s="16" t="s">
        <v>548</v>
      </c>
      <c r="H267" s="15"/>
      <c r="I267" s="15" t="s">
        <v>30</v>
      </c>
      <c r="J267" s="17" t="s">
        <v>25</v>
      </c>
      <c r="K267" s="18" t="s">
        <v>25</v>
      </c>
      <c r="L267" s="19">
        <v>150000</v>
      </c>
      <c r="M267" s="20">
        <v>26380</v>
      </c>
      <c r="N267" s="21">
        <f t="shared" si="232"/>
        <v>0.17586666666666667</v>
      </c>
      <c r="O267" s="21" t="str">
        <f t="shared" si="233"/>
        <v>&lt;20%</v>
      </c>
      <c r="P267" s="20">
        <f t="shared" si="234"/>
        <v>58412.857142857138</v>
      </c>
      <c r="Q267" s="21">
        <f t="shared" si="235"/>
        <v>0.38941904761904761</v>
      </c>
      <c r="R267" s="22">
        <v>50000</v>
      </c>
      <c r="S267" s="23">
        <v>4050</v>
      </c>
      <c r="T267" s="24">
        <f t="shared" si="236"/>
        <v>8.1000000000000003E-2</v>
      </c>
      <c r="U267" s="24" t="str">
        <f t="shared" si="237"/>
        <v>&lt;20%</v>
      </c>
      <c r="V267" s="23">
        <f t="shared" si="238"/>
        <v>8967.8571428571431</v>
      </c>
      <c r="W267" s="24">
        <f t="shared" si="239"/>
        <v>0.17935714285714285</v>
      </c>
    </row>
    <row r="268" spans="1:23" ht="13.5" x14ac:dyDescent="0.25">
      <c r="A268" s="15" t="s">
        <v>768</v>
      </c>
      <c r="B268" s="16" t="s">
        <v>769</v>
      </c>
      <c r="C268" s="16" t="s">
        <v>770</v>
      </c>
      <c r="D268" s="16" t="s">
        <v>771</v>
      </c>
      <c r="E268" s="16" t="s">
        <v>41</v>
      </c>
      <c r="F268" s="16" t="s">
        <v>41</v>
      </c>
      <c r="G268" s="16" t="s">
        <v>248</v>
      </c>
      <c r="H268" s="15"/>
      <c r="I268" s="15" t="s">
        <v>30</v>
      </c>
      <c r="J268" s="17" t="s">
        <v>25</v>
      </c>
      <c r="K268" s="18" t="s">
        <v>25</v>
      </c>
      <c r="L268" s="19">
        <v>120000</v>
      </c>
      <c r="M268" s="20">
        <v>108360</v>
      </c>
      <c r="N268" s="21">
        <f t="shared" si="232"/>
        <v>0.90300000000000002</v>
      </c>
      <c r="O268" s="21" t="str">
        <f t="shared" si="233"/>
        <v>&gt;=80%-&lt;100%</v>
      </c>
      <c r="P268" s="20">
        <f t="shared" si="234"/>
        <v>239940</v>
      </c>
      <c r="Q268" s="21">
        <f t="shared" si="235"/>
        <v>1.9995000000000001</v>
      </c>
      <c r="R268" s="22">
        <v>80000</v>
      </c>
      <c r="S268" s="23">
        <v>47180</v>
      </c>
      <c r="T268" s="24">
        <f t="shared" si="236"/>
        <v>0.58975</v>
      </c>
      <c r="U268" s="24" t="str">
        <f t="shared" si="237"/>
        <v>&gt;=50%-&lt;80%</v>
      </c>
      <c r="V268" s="23">
        <f t="shared" si="238"/>
        <v>104470</v>
      </c>
      <c r="W268" s="24">
        <f t="shared" si="239"/>
        <v>1.3058749999999999</v>
      </c>
    </row>
    <row r="269" spans="1:23" ht="13.5" x14ac:dyDescent="0.25">
      <c r="A269" s="15" t="s">
        <v>176</v>
      </c>
      <c r="B269" s="16" t="s">
        <v>177</v>
      </c>
      <c r="C269" s="16" t="s">
        <v>772</v>
      </c>
      <c r="D269" s="16" t="s">
        <v>773</v>
      </c>
      <c r="E269" s="16" t="s">
        <v>73</v>
      </c>
      <c r="F269" s="16" t="s">
        <v>41</v>
      </c>
      <c r="G269" s="16" t="s">
        <v>272</v>
      </c>
      <c r="H269" s="15"/>
      <c r="I269" s="15" t="s">
        <v>30</v>
      </c>
      <c r="J269" s="17" t="s">
        <v>25</v>
      </c>
      <c r="K269" s="18" t="s">
        <v>25</v>
      </c>
      <c r="L269" s="19">
        <v>100000</v>
      </c>
      <c r="M269" s="20">
        <v>66550</v>
      </c>
      <c r="N269" s="21">
        <f t="shared" si="232"/>
        <v>0.66549999999999998</v>
      </c>
      <c r="O269" s="21"/>
      <c r="P269" s="20">
        <f t="shared" si="234"/>
        <v>147360.71428571429</v>
      </c>
      <c r="Q269" s="21"/>
      <c r="R269" s="22">
        <v>100000</v>
      </c>
      <c r="S269" s="23">
        <v>34890</v>
      </c>
      <c r="T269" s="24">
        <f t="shared" si="236"/>
        <v>0.34889999999999999</v>
      </c>
      <c r="U269" s="24" t="str">
        <f t="shared" si="237"/>
        <v>&gt;=20%-&lt;50%</v>
      </c>
      <c r="V269" s="23">
        <f t="shared" si="238"/>
        <v>77256.42857142858</v>
      </c>
      <c r="W269" s="24">
        <f t="shared" si="239"/>
        <v>0.77256428571428581</v>
      </c>
    </row>
    <row r="270" spans="1:23" ht="13.5" x14ac:dyDescent="0.25">
      <c r="A270" s="15" t="s">
        <v>62</v>
      </c>
      <c r="B270" s="16" t="s">
        <v>63</v>
      </c>
      <c r="C270" s="16" t="s">
        <v>774</v>
      </c>
      <c r="D270" s="16" t="s">
        <v>775</v>
      </c>
      <c r="E270" s="16" t="s">
        <v>66</v>
      </c>
      <c r="F270" s="16" t="s">
        <v>41</v>
      </c>
      <c r="G270" s="16" t="s">
        <v>318</v>
      </c>
      <c r="H270" s="15"/>
      <c r="I270" s="15" t="s">
        <v>30</v>
      </c>
      <c r="J270" s="17" t="s">
        <v>25</v>
      </c>
      <c r="K270" s="18" t="s">
        <v>25</v>
      </c>
      <c r="L270" s="19">
        <v>100000</v>
      </c>
      <c r="M270" s="20">
        <v>26030</v>
      </c>
      <c r="N270" s="21">
        <f t="shared" si="232"/>
        <v>0.26029999999999998</v>
      </c>
      <c r="O270" s="21" t="str">
        <f t="shared" si="233"/>
        <v>&gt;=20%-&lt;50%</v>
      </c>
      <c r="P270" s="20">
        <f t="shared" si="234"/>
        <v>57637.857142857138</v>
      </c>
      <c r="Q270" s="21">
        <f t="shared" si="235"/>
        <v>0.57637857142857141</v>
      </c>
      <c r="R270" s="22">
        <v>100000</v>
      </c>
      <c r="S270" s="23">
        <v>22640</v>
      </c>
      <c r="T270" s="24">
        <f t="shared" si="236"/>
        <v>0.22639999999999999</v>
      </c>
      <c r="U270" s="24" t="str">
        <f t="shared" si="237"/>
        <v>&gt;=20%-&lt;50%</v>
      </c>
      <c r="V270" s="23">
        <f t="shared" si="238"/>
        <v>50131.428571428572</v>
      </c>
      <c r="W270" s="24">
        <f t="shared" si="239"/>
        <v>0.50131428571428571</v>
      </c>
    </row>
    <row r="271" spans="1:23" ht="13.5" x14ac:dyDescent="0.25">
      <c r="A271" s="15" t="s">
        <v>176</v>
      </c>
      <c r="B271" s="16" t="s">
        <v>177</v>
      </c>
      <c r="C271" s="16" t="s">
        <v>776</v>
      </c>
      <c r="D271" s="16" t="s">
        <v>561</v>
      </c>
      <c r="E271" s="16" t="s">
        <v>73</v>
      </c>
      <c r="F271" s="16" t="s">
        <v>41</v>
      </c>
      <c r="G271" s="16" t="s">
        <v>362</v>
      </c>
      <c r="H271" s="15"/>
      <c r="I271" s="15" t="s">
        <v>30</v>
      </c>
      <c r="J271" s="17" t="s">
        <v>25</v>
      </c>
      <c r="K271" s="18" t="s">
        <v>25</v>
      </c>
      <c r="L271" s="19">
        <v>100000</v>
      </c>
      <c r="M271" s="20">
        <v>49705</v>
      </c>
      <c r="N271" s="21">
        <f t="shared" si="232"/>
        <v>0.49704999999999999</v>
      </c>
      <c r="O271" s="21" t="str">
        <f t="shared" si="233"/>
        <v>&gt;=20%-&lt;50%</v>
      </c>
      <c r="P271" s="20">
        <f t="shared" si="234"/>
        <v>110061.07142857142</v>
      </c>
      <c r="Q271" s="21">
        <f t="shared" si="235"/>
        <v>1.1006107142857142</v>
      </c>
      <c r="R271" s="22">
        <v>100000</v>
      </c>
      <c r="S271" s="23">
        <v>9300</v>
      </c>
      <c r="T271" s="24">
        <f t="shared" si="236"/>
        <v>9.2999999999999999E-2</v>
      </c>
      <c r="U271" s="24" t="str">
        <f t="shared" si="237"/>
        <v>&lt;20%</v>
      </c>
      <c r="V271" s="23">
        <f t="shared" si="238"/>
        <v>20592.857142857145</v>
      </c>
      <c r="W271" s="24">
        <f t="shared" si="239"/>
        <v>0.20592857142857146</v>
      </c>
    </row>
    <row r="272" spans="1:23" ht="13.5" x14ac:dyDescent="0.25">
      <c r="A272" s="15" t="s">
        <v>118</v>
      </c>
      <c r="B272" s="16" t="s">
        <v>119</v>
      </c>
      <c r="C272" s="16" t="s">
        <v>777</v>
      </c>
      <c r="D272" s="16" t="s">
        <v>778</v>
      </c>
      <c r="E272" s="16" t="s">
        <v>66</v>
      </c>
      <c r="F272" s="16" t="s">
        <v>41</v>
      </c>
      <c r="G272" s="16" t="s">
        <v>587</v>
      </c>
      <c r="H272" s="15"/>
      <c r="I272" s="15" t="s">
        <v>30</v>
      </c>
      <c r="J272" s="17" t="s">
        <v>25</v>
      </c>
      <c r="K272" s="18" t="s">
        <v>25</v>
      </c>
      <c r="L272" s="19">
        <v>100000</v>
      </c>
      <c r="M272" s="20">
        <v>41860</v>
      </c>
      <c r="N272" s="21">
        <f t="shared" si="232"/>
        <v>0.41860000000000003</v>
      </c>
      <c r="O272" s="21" t="str">
        <f t="shared" si="233"/>
        <v>&gt;=20%-&lt;50%</v>
      </c>
      <c r="P272" s="20">
        <f t="shared" si="234"/>
        <v>92690</v>
      </c>
      <c r="Q272" s="21">
        <f t="shared" si="235"/>
        <v>0.92689999999999995</v>
      </c>
      <c r="R272" s="22">
        <v>100000</v>
      </c>
      <c r="S272" s="23">
        <v>19760</v>
      </c>
      <c r="T272" s="24">
        <f t="shared" si="236"/>
        <v>0.1976</v>
      </c>
      <c r="U272" s="24" t="str">
        <f t="shared" si="237"/>
        <v>&lt;20%</v>
      </c>
      <c r="V272" s="23">
        <f t="shared" si="238"/>
        <v>43754.28571428571</v>
      </c>
      <c r="W272" s="24">
        <f t="shared" si="239"/>
        <v>0.43754285714285712</v>
      </c>
    </row>
    <row r="273" spans="1:23" ht="13.5" x14ac:dyDescent="0.25">
      <c r="A273" s="15" t="s">
        <v>118</v>
      </c>
      <c r="B273" s="16" t="s">
        <v>119</v>
      </c>
      <c r="C273" s="16" t="s">
        <v>780</v>
      </c>
      <c r="D273" s="16" t="s">
        <v>781</v>
      </c>
      <c r="E273" s="16" t="s">
        <v>66</v>
      </c>
      <c r="F273" s="16" t="s">
        <v>41</v>
      </c>
      <c r="G273" s="16" t="s">
        <v>156</v>
      </c>
      <c r="H273" s="15"/>
      <c r="I273" s="15" t="s">
        <v>30</v>
      </c>
      <c r="J273" s="17" t="s">
        <v>25</v>
      </c>
      <c r="K273" s="18" t="s">
        <v>25</v>
      </c>
      <c r="L273" s="19">
        <v>80000</v>
      </c>
      <c r="M273" s="20">
        <v>25110</v>
      </c>
      <c r="N273" s="21">
        <f t="shared" si="232"/>
        <v>0.31387500000000002</v>
      </c>
      <c r="O273" s="21" t="str">
        <f t="shared" si="233"/>
        <v>&gt;=20%-&lt;50%</v>
      </c>
      <c r="P273" s="20">
        <f t="shared" si="234"/>
        <v>55600.71428571429</v>
      </c>
      <c r="Q273" s="21">
        <f t="shared" si="235"/>
        <v>0.6950089285714286</v>
      </c>
      <c r="R273" s="22">
        <v>120000</v>
      </c>
      <c r="S273" s="23">
        <v>67290</v>
      </c>
      <c r="T273" s="24">
        <f t="shared" si="236"/>
        <v>0.56074999999999997</v>
      </c>
      <c r="U273" s="24" t="str">
        <f t="shared" si="237"/>
        <v>&gt;=50%-&lt;80%</v>
      </c>
      <c r="V273" s="23">
        <f t="shared" si="238"/>
        <v>148999.28571428571</v>
      </c>
      <c r="W273" s="24">
        <f t="shared" si="239"/>
        <v>1.2416607142857143</v>
      </c>
    </row>
    <row r="274" spans="1:23" ht="13.5" x14ac:dyDescent="0.25">
      <c r="A274" s="15" t="s">
        <v>49</v>
      </c>
      <c r="B274" s="16" t="s">
        <v>50</v>
      </c>
      <c r="C274" s="16" t="s">
        <v>782</v>
      </c>
      <c r="D274" s="16" t="s">
        <v>783</v>
      </c>
      <c r="E274" s="16" t="s">
        <v>41</v>
      </c>
      <c r="F274" s="16" t="s">
        <v>41</v>
      </c>
      <c r="G274" s="16" t="s">
        <v>784</v>
      </c>
      <c r="H274" s="15"/>
      <c r="I274" s="15" t="s">
        <v>30</v>
      </c>
      <c r="J274" s="17" t="s">
        <v>25</v>
      </c>
      <c r="K274" s="18" t="s">
        <v>25</v>
      </c>
      <c r="L274" s="19">
        <v>80000</v>
      </c>
      <c r="M274" s="20">
        <v>42865</v>
      </c>
      <c r="N274" s="21">
        <f t="shared" si="232"/>
        <v>0.53581250000000002</v>
      </c>
      <c r="O274" s="21" t="str">
        <f t="shared" si="233"/>
        <v>&gt;=50%-&lt;80%</v>
      </c>
      <c r="P274" s="20">
        <f t="shared" si="234"/>
        <v>94915.357142857145</v>
      </c>
      <c r="Q274" s="21">
        <f t="shared" si="235"/>
        <v>1.1864419642857142</v>
      </c>
      <c r="R274" s="22">
        <v>120000</v>
      </c>
      <c r="S274" s="23">
        <v>4150</v>
      </c>
      <c r="T274" s="24">
        <f t="shared" si="236"/>
        <v>3.4583333333333334E-2</v>
      </c>
      <c r="U274" s="24" t="str">
        <f t="shared" si="237"/>
        <v>&lt;20%</v>
      </c>
      <c r="V274" s="23">
        <f t="shared" si="238"/>
        <v>9189.2857142857156</v>
      </c>
      <c r="W274" s="24">
        <f t="shared" si="239"/>
        <v>7.6577380952380966E-2</v>
      </c>
    </row>
    <row r="275" spans="1:23" ht="13.5" x14ac:dyDescent="0.25">
      <c r="A275" s="15" t="s">
        <v>93</v>
      </c>
      <c r="B275" s="16" t="s">
        <v>94</v>
      </c>
      <c r="C275" s="16" t="s">
        <v>785</v>
      </c>
      <c r="D275" s="16" t="s">
        <v>786</v>
      </c>
      <c r="E275" s="16" t="s">
        <v>73</v>
      </c>
      <c r="F275" s="16" t="s">
        <v>41</v>
      </c>
      <c r="G275" s="16" t="s">
        <v>97</v>
      </c>
      <c r="H275" s="15"/>
      <c r="I275" s="15" t="s">
        <v>30</v>
      </c>
      <c r="J275" s="17" t="s">
        <v>25</v>
      </c>
      <c r="K275" s="18" t="s">
        <v>25</v>
      </c>
      <c r="L275" s="19">
        <v>100000</v>
      </c>
      <c r="M275" s="20">
        <v>39590</v>
      </c>
      <c r="N275" s="21">
        <f t="shared" si="232"/>
        <v>0.39589999999999997</v>
      </c>
      <c r="O275" s="21" t="str">
        <f t="shared" si="233"/>
        <v>&gt;=20%-&lt;50%</v>
      </c>
      <c r="P275" s="20">
        <f t="shared" si="234"/>
        <v>87663.57142857142</v>
      </c>
      <c r="Q275" s="21">
        <f t="shared" si="235"/>
        <v>0.87663571428571418</v>
      </c>
      <c r="R275" s="22">
        <v>100000</v>
      </c>
      <c r="S275" s="23">
        <v>24360</v>
      </c>
      <c r="T275" s="24">
        <f t="shared" si="236"/>
        <v>0.24360000000000001</v>
      </c>
      <c r="U275" s="24" t="str">
        <f t="shared" si="237"/>
        <v>&gt;=20%-&lt;50%</v>
      </c>
      <c r="V275" s="23">
        <f t="shared" si="238"/>
        <v>53940</v>
      </c>
      <c r="W275" s="24">
        <f t="shared" si="239"/>
        <v>0.53939999999999999</v>
      </c>
    </row>
    <row r="276" spans="1:23" ht="13.5" x14ac:dyDescent="0.25">
      <c r="A276" s="15" t="s">
        <v>62</v>
      </c>
      <c r="B276" s="16" t="s">
        <v>63</v>
      </c>
      <c r="C276" s="16" t="s">
        <v>787</v>
      </c>
      <c r="D276" s="16" t="s">
        <v>788</v>
      </c>
      <c r="E276" s="16" t="s">
        <v>66</v>
      </c>
      <c r="F276" s="16" t="s">
        <v>41</v>
      </c>
      <c r="G276" s="16" t="s">
        <v>67</v>
      </c>
      <c r="H276" s="15"/>
      <c r="I276" s="15" t="s">
        <v>30</v>
      </c>
      <c r="J276" s="17" t="s">
        <v>25</v>
      </c>
      <c r="K276" s="18" t="s">
        <v>25</v>
      </c>
      <c r="L276" s="19">
        <v>80000</v>
      </c>
      <c r="M276" s="20">
        <v>47385</v>
      </c>
      <c r="N276" s="21">
        <f t="shared" si="232"/>
        <v>0.59231250000000002</v>
      </c>
      <c r="O276" s="21" t="str">
        <f t="shared" si="233"/>
        <v>&gt;=50%-&lt;80%</v>
      </c>
      <c r="P276" s="20">
        <f t="shared" si="234"/>
        <v>104923.92857142858</v>
      </c>
      <c r="Q276" s="21">
        <f t="shared" si="235"/>
        <v>1.3115491071428573</v>
      </c>
      <c r="R276" s="22">
        <v>120000</v>
      </c>
      <c r="S276" s="23">
        <v>49660</v>
      </c>
      <c r="T276" s="24">
        <f t="shared" si="236"/>
        <v>0.41383333333333333</v>
      </c>
      <c r="U276" s="24" t="str">
        <f t="shared" si="237"/>
        <v>&gt;=20%-&lt;50%</v>
      </c>
      <c r="V276" s="23">
        <f t="shared" si="238"/>
        <v>109961.42857142858</v>
      </c>
      <c r="W276" s="24">
        <f t="shared" si="239"/>
        <v>0.91634523809523816</v>
      </c>
    </row>
    <row r="277" spans="1:23" ht="13.5" x14ac:dyDescent="0.25">
      <c r="A277" s="15" t="s">
        <v>118</v>
      </c>
      <c r="B277" s="16" t="s">
        <v>119</v>
      </c>
      <c r="C277" s="16" t="s">
        <v>789</v>
      </c>
      <c r="D277" s="16" t="s">
        <v>240</v>
      </c>
      <c r="E277" s="16" t="s">
        <v>66</v>
      </c>
      <c r="F277" s="16" t="s">
        <v>41</v>
      </c>
      <c r="G277" s="16" t="s">
        <v>521</v>
      </c>
      <c r="H277" s="15"/>
      <c r="I277" s="15" t="s">
        <v>30</v>
      </c>
      <c r="J277" s="17" t="s">
        <v>25</v>
      </c>
      <c r="K277" s="18" t="s">
        <v>25</v>
      </c>
      <c r="L277" s="19">
        <v>80000</v>
      </c>
      <c r="M277" s="20">
        <v>60965</v>
      </c>
      <c r="N277" s="21">
        <f t="shared" si="232"/>
        <v>0.76206249999999998</v>
      </c>
      <c r="O277" s="21" t="str">
        <f t="shared" si="233"/>
        <v>&gt;=50%-&lt;80%</v>
      </c>
      <c r="P277" s="20">
        <f t="shared" si="234"/>
        <v>134993.92857142855</v>
      </c>
      <c r="Q277" s="21">
        <f t="shared" si="235"/>
        <v>1.6874241071428568</v>
      </c>
      <c r="R277" s="22">
        <v>120000</v>
      </c>
      <c r="S277" s="23">
        <v>74230</v>
      </c>
      <c r="T277" s="24">
        <f t="shared" si="236"/>
        <v>0.61858333333333337</v>
      </c>
      <c r="U277" s="24" t="str">
        <f t="shared" si="237"/>
        <v>&gt;=50%-&lt;80%</v>
      </c>
      <c r="V277" s="23">
        <f t="shared" ref="V277:V285" si="240">IFERROR(S277/B$3*31,0)</f>
        <v>164366.42857142855</v>
      </c>
      <c r="W277" s="24">
        <f t="shared" si="239"/>
        <v>1.369720238095238</v>
      </c>
    </row>
    <row r="278" spans="1:23" ht="13.5" x14ac:dyDescent="0.25">
      <c r="A278" s="15" t="s">
        <v>93</v>
      </c>
      <c r="B278" s="16" t="s">
        <v>94</v>
      </c>
      <c r="C278" s="16" t="s">
        <v>792</v>
      </c>
      <c r="D278" s="16" t="s">
        <v>793</v>
      </c>
      <c r="E278" s="16" t="s">
        <v>73</v>
      </c>
      <c r="F278" s="16" t="s">
        <v>41</v>
      </c>
      <c r="G278" s="16" t="s">
        <v>97</v>
      </c>
      <c r="H278" s="15"/>
      <c r="I278" s="15" t="s">
        <v>30</v>
      </c>
      <c r="J278" s="17" t="s">
        <v>25</v>
      </c>
      <c r="K278" s="18" t="s">
        <v>25</v>
      </c>
      <c r="L278" s="19">
        <v>50000</v>
      </c>
      <c r="M278" s="20">
        <v>17140</v>
      </c>
      <c r="N278" s="21">
        <f t="shared" ref="N278:N285" si="241">IFERROR(M278/L278,2)</f>
        <v>0.34279999999999999</v>
      </c>
      <c r="O278" s="21" t="str">
        <f t="shared" ref="O278:O285" si="242">IF(N278&gt;=120%, "120% equal &amp; above", IF(N278&gt;=100%,"&gt;=100%- &lt;120%",IF(N278&gt;=80%,"&gt;=80%-&lt;100%",IF(N278&gt;=50%,"&gt;=50%-&lt;80%",IF(N278&gt;=20%,"&gt;=20%-&lt;50%","&lt;20%")))))</f>
        <v>&gt;=20%-&lt;50%</v>
      </c>
      <c r="P278" s="20">
        <f t="shared" ref="P278:P285" si="243">IFERROR(M278/B$3*31,0)</f>
        <v>37952.857142857138</v>
      </c>
      <c r="Q278" s="21">
        <f t="shared" ref="Q278:Q285" si="244">IFERROR(P278/L278,2)</f>
        <v>0.75905714285714276</v>
      </c>
      <c r="R278" s="22">
        <v>150000</v>
      </c>
      <c r="S278" s="23">
        <v>93630</v>
      </c>
      <c r="T278" s="24">
        <f t="shared" ref="T278:T285" si="245">IFERROR(S278/R278,2)</f>
        <v>0.62419999999999998</v>
      </c>
      <c r="U278" s="24" t="str">
        <f t="shared" ref="U278:U285" si="246">IF(T278&gt;=120%, "120% equal &amp; above", IF(T278&gt;=100%,"&gt;=100%- &lt;120%",IF(T278&gt;=80%,"&gt;=80%-&lt;100%",IF(T278&gt;=50%,"&gt;=50%-&lt;80%",IF(T278&gt;=20%,"&gt;=20%-&lt;50%","&lt;20%")))))</f>
        <v>&gt;=50%-&lt;80%</v>
      </c>
      <c r="V278" s="23">
        <f t="shared" si="240"/>
        <v>207323.57142857145</v>
      </c>
      <c r="W278" s="24">
        <f t="shared" ref="W278:W285" si="247">IFERROR(V278/R278,2)</f>
        <v>1.3821571428571431</v>
      </c>
    </row>
    <row r="279" spans="1:23" ht="13.5" x14ac:dyDescent="0.25">
      <c r="A279" s="15" t="s">
        <v>190</v>
      </c>
      <c r="B279" s="16" t="s">
        <v>191</v>
      </c>
      <c r="C279" s="16" t="s">
        <v>794</v>
      </c>
      <c r="D279" s="16" t="s">
        <v>795</v>
      </c>
      <c r="E279" s="16" t="s">
        <v>41</v>
      </c>
      <c r="F279" s="16" t="s">
        <v>41</v>
      </c>
      <c r="G279" s="16" t="s">
        <v>442</v>
      </c>
      <c r="H279" s="15"/>
      <c r="I279" s="15" t="s">
        <v>30</v>
      </c>
      <c r="J279" s="17" t="s">
        <v>25</v>
      </c>
      <c r="K279" s="18" t="s">
        <v>25</v>
      </c>
      <c r="L279" s="19">
        <v>30000</v>
      </c>
      <c r="M279" s="20">
        <v>3700</v>
      </c>
      <c r="N279" s="21">
        <f t="shared" si="241"/>
        <v>0.12333333333333334</v>
      </c>
      <c r="O279" s="21" t="str">
        <f t="shared" si="242"/>
        <v>&lt;20%</v>
      </c>
      <c r="P279" s="20">
        <f t="shared" si="243"/>
        <v>8192.8571428571431</v>
      </c>
      <c r="Q279" s="21">
        <f t="shared" si="244"/>
        <v>0.27309523809523811</v>
      </c>
      <c r="R279" s="22">
        <v>168434.1</v>
      </c>
      <c r="S279" s="23">
        <v>17290</v>
      </c>
      <c r="T279" s="24">
        <f t="shared" si="245"/>
        <v>0.10265142272259596</v>
      </c>
      <c r="U279" s="24" t="str">
        <f t="shared" si="246"/>
        <v>&lt;20%</v>
      </c>
      <c r="V279" s="23">
        <f t="shared" si="240"/>
        <v>38285</v>
      </c>
      <c r="W279" s="24">
        <f t="shared" si="247"/>
        <v>0.2272995788857482</v>
      </c>
    </row>
    <row r="280" spans="1:23" ht="13.5" x14ac:dyDescent="0.25">
      <c r="A280" s="15" t="s">
        <v>184</v>
      </c>
      <c r="B280" s="16" t="s">
        <v>185</v>
      </c>
      <c r="C280" s="16" t="s">
        <v>796</v>
      </c>
      <c r="D280" s="16" t="s">
        <v>92</v>
      </c>
      <c r="E280" s="16" t="s">
        <v>113</v>
      </c>
      <c r="F280" s="16" t="s">
        <v>41</v>
      </c>
      <c r="G280" s="16" t="s">
        <v>322</v>
      </c>
      <c r="H280" s="15"/>
      <c r="I280" s="15" t="s">
        <v>30</v>
      </c>
      <c r="J280" s="17" t="s">
        <v>25</v>
      </c>
      <c r="K280" s="18" t="s">
        <v>25</v>
      </c>
      <c r="L280" s="19">
        <v>96370.425000000003</v>
      </c>
      <c r="M280" s="20">
        <v>48865</v>
      </c>
      <c r="N280" s="21">
        <f t="shared" si="241"/>
        <v>0.50705390165084363</v>
      </c>
      <c r="O280" s="21" t="str">
        <f t="shared" si="242"/>
        <v>&gt;=50%-&lt;80%</v>
      </c>
      <c r="P280" s="20">
        <f t="shared" si="243"/>
        <v>108201.07142857142</v>
      </c>
      <c r="Q280" s="21">
        <f t="shared" si="244"/>
        <v>1.1227622107982964</v>
      </c>
      <c r="R280" s="22">
        <v>100788.79999999999</v>
      </c>
      <c r="S280" s="23">
        <v>11560</v>
      </c>
      <c r="T280" s="24">
        <f t="shared" si="245"/>
        <v>0.11469528360294003</v>
      </c>
      <c r="U280" s="24" t="str">
        <f t="shared" si="246"/>
        <v>&lt;20%</v>
      </c>
      <c r="V280" s="23">
        <f t="shared" si="240"/>
        <v>25597.142857142855</v>
      </c>
      <c r="W280" s="24">
        <f t="shared" si="247"/>
        <v>0.25396812797793861</v>
      </c>
    </row>
    <row r="281" spans="1:23" ht="13.5" x14ac:dyDescent="0.25">
      <c r="A281" s="15" t="s">
        <v>184</v>
      </c>
      <c r="B281" s="16" t="s">
        <v>185</v>
      </c>
      <c r="C281" s="16" t="s">
        <v>797</v>
      </c>
      <c r="D281" s="16" t="s">
        <v>798</v>
      </c>
      <c r="E281" s="16" t="s">
        <v>113</v>
      </c>
      <c r="F281" s="16" t="s">
        <v>41</v>
      </c>
      <c r="G281" s="16" t="s">
        <v>312</v>
      </c>
      <c r="H281" s="15"/>
      <c r="I281" s="15" t="s">
        <v>30</v>
      </c>
      <c r="J281" s="17" t="s">
        <v>25</v>
      </c>
      <c r="K281" s="18" t="s">
        <v>25</v>
      </c>
      <c r="L281" s="19">
        <v>78526.8</v>
      </c>
      <c r="M281" s="20">
        <v>31870</v>
      </c>
      <c r="N281" s="21">
        <f t="shared" si="241"/>
        <v>0.40584870388198679</v>
      </c>
      <c r="O281" s="21" t="str">
        <f t="shared" si="242"/>
        <v>&gt;=20%-&lt;50%</v>
      </c>
      <c r="P281" s="20">
        <f t="shared" si="243"/>
        <v>70569.285714285725</v>
      </c>
      <c r="Q281" s="21">
        <f t="shared" si="244"/>
        <v>0.89866498716725651</v>
      </c>
      <c r="R281" s="22">
        <v>118496.2</v>
      </c>
      <c r="S281" s="23">
        <v>6570</v>
      </c>
      <c r="T281" s="24">
        <f t="shared" si="245"/>
        <v>5.5444815951903946E-2</v>
      </c>
      <c r="U281" s="24" t="str">
        <f t="shared" si="246"/>
        <v>&lt;20%</v>
      </c>
      <c r="V281" s="23">
        <f t="shared" si="240"/>
        <v>14547.857142857143</v>
      </c>
      <c r="W281" s="24">
        <f t="shared" si="247"/>
        <v>0.12277066389350159</v>
      </c>
    </row>
    <row r="282" spans="1:23" ht="13.5" x14ac:dyDescent="0.25">
      <c r="A282" s="15" t="s">
        <v>85</v>
      </c>
      <c r="B282" s="16" t="s">
        <v>86</v>
      </c>
      <c r="C282" s="16" t="s">
        <v>799</v>
      </c>
      <c r="D282" s="16" t="s">
        <v>800</v>
      </c>
      <c r="E282" s="16" t="s">
        <v>40</v>
      </c>
      <c r="F282" s="16" t="s">
        <v>41</v>
      </c>
      <c r="G282" s="16" t="s">
        <v>211</v>
      </c>
      <c r="H282" s="15"/>
      <c r="I282" s="15" t="s">
        <v>30</v>
      </c>
      <c r="J282" s="17" t="s">
        <v>25</v>
      </c>
      <c r="K282" s="18" t="s">
        <v>25</v>
      </c>
      <c r="L282" s="19">
        <v>98347.5</v>
      </c>
      <c r="M282" s="20">
        <v>6900</v>
      </c>
      <c r="N282" s="21">
        <f t="shared" si="241"/>
        <v>7.0159383817585602E-2</v>
      </c>
      <c r="O282" s="21" t="str">
        <f t="shared" si="242"/>
        <v>&lt;20%</v>
      </c>
      <c r="P282" s="20">
        <f t="shared" si="243"/>
        <v>15278.571428571428</v>
      </c>
      <c r="Q282" s="21">
        <f t="shared" si="244"/>
        <v>0.1553529213103681</v>
      </c>
      <c r="R282" s="22">
        <v>98312.2</v>
      </c>
      <c r="S282" s="23">
        <v>0</v>
      </c>
      <c r="T282" s="24">
        <f t="shared" si="245"/>
        <v>0</v>
      </c>
      <c r="U282" s="24" t="str">
        <f t="shared" si="246"/>
        <v>&lt;20%</v>
      </c>
      <c r="V282" s="23">
        <f t="shared" si="240"/>
        <v>0</v>
      </c>
      <c r="W282" s="24">
        <f t="shared" si="247"/>
        <v>0</v>
      </c>
    </row>
    <row r="283" spans="1:23" ht="13.5" x14ac:dyDescent="0.25">
      <c r="A283" s="15" t="s">
        <v>85</v>
      </c>
      <c r="B283" s="16" t="s">
        <v>86</v>
      </c>
      <c r="C283" s="16" t="s">
        <v>801</v>
      </c>
      <c r="D283" s="16" t="s">
        <v>802</v>
      </c>
      <c r="E283" s="16" t="s">
        <v>40</v>
      </c>
      <c r="F283" s="16" t="s">
        <v>41</v>
      </c>
      <c r="G283" s="16" t="s">
        <v>395</v>
      </c>
      <c r="H283" s="15"/>
      <c r="I283" s="15" t="s">
        <v>30</v>
      </c>
      <c r="J283" s="17" t="s">
        <v>25</v>
      </c>
      <c r="K283" s="18" t="s">
        <v>25</v>
      </c>
      <c r="L283" s="19">
        <v>134471.04000000001</v>
      </c>
      <c r="M283" s="20">
        <v>33880</v>
      </c>
      <c r="N283" s="21">
        <f t="shared" si="241"/>
        <v>0.25195015967750378</v>
      </c>
      <c r="O283" s="21" t="str">
        <f t="shared" si="242"/>
        <v>&gt;=20%-&lt;50%</v>
      </c>
      <c r="P283" s="20">
        <f t="shared" si="243"/>
        <v>75020</v>
      </c>
      <c r="Q283" s="21">
        <f t="shared" si="244"/>
        <v>0.55788963928590118</v>
      </c>
      <c r="R283" s="22">
        <v>61787.039999999994</v>
      </c>
      <c r="S283" s="23">
        <v>23220</v>
      </c>
      <c r="T283" s="24">
        <f t="shared" si="245"/>
        <v>0.37580696534418873</v>
      </c>
      <c r="U283" s="24" t="str">
        <f t="shared" si="246"/>
        <v>&gt;=20%-&lt;50%</v>
      </c>
      <c r="V283" s="23">
        <f t="shared" si="240"/>
        <v>51415.71428571429</v>
      </c>
      <c r="W283" s="24">
        <f t="shared" si="247"/>
        <v>0.83214399469070366</v>
      </c>
    </row>
    <row r="284" spans="1:23" ht="13.5" x14ac:dyDescent="0.25">
      <c r="A284" s="15" t="s">
        <v>118</v>
      </c>
      <c r="B284" s="16" t="s">
        <v>119</v>
      </c>
      <c r="C284" s="16" t="s">
        <v>803</v>
      </c>
      <c r="D284" s="16" t="s">
        <v>482</v>
      </c>
      <c r="E284" s="16" t="s">
        <v>66</v>
      </c>
      <c r="F284" s="16" t="s">
        <v>41</v>
      </c>
      <c r="G284" s="16" t="s">
        <v>432</v>
      </c>
      <c r="H284" s="15"/>
      <c r="I284" s="15" t="s">
        <v>30</v>
      </c>
      <c r="J284" s="17" t="s">
        <v>25</v>
      </c>
      <c r="K284" s="18" t="s">
        <v>25</v>
      </c>
      <c r="L284" s="19">
        <v>120000</v>
      </c>
      <c r="M284" s="20">
        <v>58500</v>
      </c>
      <c r="N284" s="21">
        <f t="shared" si="241"/>
        <v>0.48749999999999999</v>
      </c>
      <c r="O284" s="21" t="str">
        <f t="shared" si="242"/>
        <v>&gt;=20%-&lt;50%</v>
      </c>
      <c r="P284" s="20">
        <f t="shared" si="243"/>
        <v>129535.71428571428</v>
      </c>
      <c r="Q284" s="21">
        <f t="shared" si="244"/>
        <v>1.0794642857142855</v>
      </c>
      <c r="R284" s="22">
        <v>75000</v>
      </c>
      <c r="S284" s="23">
        <v>0</v>
      </c>
      <c r="T284" s="24">
        <f t="shared" si="245"/>
        <v>0</v>
      </c>
      <c r="U284" s="24" t="str">
        <f t="shared" si="246"/>
        <v>&lt;20%</v>
      </c>
      <c r="V284" s="23">
        <f t="shared" si="240"/>
        <v>0</v>
      </c>
      <c r="W284" s="24">
        <f t="shared" si="247"/>
        <v>0</v>
      </c>
    </row>
    <row r="285" spans="1:23" ht="13.5" x14ac:dyDescent="0.25">
      <c r="A285" s="15" t="s">
        <v>79</v>
      </c>
      <c r="B285" s="16" t="s">
        <v>80</v>
      </c>
      <c r="C285" s="16" t="s">
        <v>804</v>
      </c>
      <c r="D285" s="16" t="s">
        <v>805</v>
      </c>
      <c r="E285" s="16" t="s">
        <v>83</v>
      </c>
      <c r="F285" s="16" t="s">
        <v>41</v>
      </c>
      <c r="G285" s="16" t="s">
        <v>437</v>
      </c>
      <c r="H285" s="15"/>
      <c r="I285" s="15" t="s">
        <v>28</v>
      </c>
      <c r="J285" s="17" t="s">
        <v>25</v>
      </c>
      <c r="K285" s="18" t="s">
        <v>25</v>
      </c>
      <c r="L285" s="19">
        <v>70000</v>
      </c>
      <c r="M285" s="20">
        <v>18665</v>
      </c>
      <c r="N285" s="21">
        <f t="shared" si="241"/>
        <v>0.26664285714285713</v>
      </c>
      <c r="O285" s="21" t="str">
        <f t="shared" si="242"/>
        <v>&gt;=20%-&lt;50%</v>
      </c>
      <c r="P285" s="20">
        <f t="shared" si="243"/>
        <v>41329.642857142862</v>
      </c>
      <c r="Q285" s="21">
        <f t="shared" si="244"/>
        <v>0.59042346938775514</v>
      </c>
      <c r="R285" s="22">
        <v>125000</v>
      </c>
      <c r="S285" s="23">
        <v>15760</v>
      </c>
      <c r="T285" s="24">
        <f t="shared" si="245"/>
        <v>0.12608</v>
      </c>
      <c r="U285" s="24" t="str">
        <f t="shared" si="246"/>
        <v>&lt;20%</v>
      </c>
      <c r="V285" s="23">
        <f t="shared" si="240"/>
        <v>34897.142857142862</v>
      </c>
      <c r="W285" s="24">
        <f t="shared" si="247"/>
        <v>0.2791771428571429</v>
      </c>
    </row>
    <row r="286" spans="1:23" ht="13.5" x14ac:dyDescent="0.25">
      <c r="A286" s="15" t="s">
        <v>79</v>
      </c>
      <c r="B286" s="16" t="s">
        <v>80</v>
      </c>
      <c r="C286" s="16" t="s">
        <v>806</v>
      </c>
      <c r="D286" s="16" t="s">
        <v>807</v>
      </c>
      <c r="E286" s="16" t="s">
        <v>83</v>
      </c>
      <c r="F286" s="16" t="s">
        <v>41</v>
      </c>
      <c r="G286" s="16" t="s">
        <v>445</v>
      </c>
      <c r="H286" s="15"/>
      <c r="I286" s="15" t="s">
        <v>30</v>
      </c>
      <c r="J286" s="17" t="s">
        <v>25</v>
      </c>
      <c r="K286" s="18" t="s">
        <v>25</v>
      </c>
      <c r="L286" s="19">
        <v>112226.85</v>
      </c>
      <c r="M286" s="20">
        <v>54400</v>
      </c>
      <c r="N286" s="21">
        <f t="shared" ref="N286:N288" si="248">IFERROR(M286/L286,2)</f>
        <v>0.48473248603164037</v>
      </c>
      <c r="O286" s="21" t="str">
        <f t="shared" ref="O286:O288" si="249">IF(N286&gt;=120%, "120% equal &amp; above", IF(N286&gt;=100%,"&gt;=100%- &lt;120%",IF(N286&gt;=80%,"&gt;=80%-&lt;100%",IF(N286&gt;=50%,"&gt;=50%-&lt;80%",IF(N286&gt;=20%,"&gt;=20%-&lt;50%","&lt;20%")))))</f>
        <v>&gt;=20%-&lt;50%</v>
      </c>
      <c r="P286" s="20">
        <f t="shared" ref="P286:P288" si="250">IFERROR(M286/B$3*31,0)</f>
        <v>120457.14285714286</v>
      </c>
      <c r="Q286" s="21">
        <f t="shared" ref="Q286:Q288" si="251">IFERROR(P286/L286,2)</f>
        <v>1.0733362190700608</v>
      </c>
      <c r="R286" s="22">
        <v>80763.199999999997</v>
      </c>
      <c r="S286" s="23">
        <v>0</v>
      </c>
      <c r="T286" s="24">
        <f t="shared" ref="T286:T288" si="252">IFERROR(S286/R286,2)</f>
        <v>0</v>
      </c>
      <c r="U286" s="24" t="str">
        <f t="shared" ref="U286:U288" si="253">IF(T286&gt;=120%, "120% equal &amp; above", IF(T286&gt;=100%,"&gt;=100%- &lt;120%",IF(T286&gt;=80%,"&gt;=80%-&lt;100%",IF(T286&gt;=50%,"&gt;=50%-&lt;80%",IF(T286&gt;=20%,"&gt;=20%-&lt;50%","&lt;20%")))))</f>
        <v>&lt;20%</v>
      </c>
      <c r="V286" s="23">
        <f t="shared" ref="V286:V288" si="254">IFERROR(S286/B$3*31,0)</f>
        <v>0</v>
      </c>
      <c r="W286" s="24">
        <f t="shared" ref="W286:W288" si="255">IFERROR(V286/R286,2)</f>
        <v>0</v>
      </c>
    </row>
    <row r="287" spans="1:23" ht="13.5" x14ac:dyDescent="0.25">
      <c r="A287" s="15" t="s">
        <v>36</v>
      </c>
      <c r="B287" s="16" t="s">
        <v>37</v>
      </c>
      <c r="C287" s="16" t="s">
        <v>809</v>
      </c>
      <c r="D287" s="16" t="s">
        <v>810</v>
      </c>
      <c r="E287" s="16" t="s">
        <v>40</v>
      </c>
      <c r="F287" s="16" t="s">
        <v>41</v>
      </c>
      <c r="G287" s="16" t="s">
        <v>198</v>
      </c>
      <c r="H287" s="15"/>
      <c r="I287" s="15" t="s">
        <v>30</v>
      </c>
      <c r="J287" s="17" t="s">
        <v>25</v>
      </c>
      <c r="K287" s="18" t="s">
        <v>25</v>
      </c>
      <c r="L287" s="19">
        <v>62561.700000000004</v>
      </c>
      <c r="M287" s="20">
        <v>4190</v>
      </c>
      <c r="N287" s="21">
        <f t="shared" si="248"/>
        <v>6.6973883382324961E-2</v>
      </c>
      <c r="O287" s="21" t="str">
        <f t="shared" si="249"/>
        <v>&lt;20%</v>
      </c>
      <c r="P287" s="20">
        <f t="shared" si="250"/>
        <v>9277.8571428571431</v>
      </c>
      <c r="Q287" s="21">
        <f t="shared" si="251"/>
        <v>0.14829931320371956</v>
      </c>
      <c r="R287" s="22">
        <v>128525.65</v>
      </c>
      <c r="S287" s="23">
        <v>29190</v>
      </c>
      <c r="T287" s="24">
        <f t="shared" si="252"/>
        <v>0.22711419860549237</v>
      </c>
      <c r="U287" s="24" t="str">
        <f t="shared" si="253"/>
        <v>&gt;=20%-&lt;50%</v>
      </c>
      <c r="V287" s="23">
        <f t="shared" si="254"/>
        <v>64635</v>
      </c>
      <c r="W287" s="24">
        <f t="shared" si="255"/>
        <v>0.50289572548359029</v>
      </c>
    </row>
    <row r="288" spans="1:23" ht="13.5" x14ac:dyDescent="0.25">
      <c r="A288" s="15" t="s">
        <v>85</v>
      </c>
      <c r="B288" s="16" t="s">
        <v>86</v>
      </c>
      <c r="C288" s="16" t="s">
        <v>811</v>
      </c>
      <c r="D288" s="16" t="s">
        <v>812</v>
      </c>
      <c r="E288" s="16" t="s">
        <v>40</v>
      </c>
      <c r="F288" s="16" t="s">
        <v>41</v>
      </c>
      <c r="G288" s="16" t="s">
        <v>426</v>
      </c>
      <c r="H288" s="15"/>
      <c r="I288" s="15" t="s">
        <v>30</v>
      </c>
      <c r="J288" s="17" t="s">
        <v>25</v>
      </c>
      <c r="K288" s="18" t="s">
        <v>25</v>
      </c>
      <c r="L288" s="19">
        <v>87021.675000000003</v>
      </c>
      <c r="M288" s="20">
        <v>36640</v>
      </c>
      <c r="N288" s="21">
        <f t="shared" si="248"/>
        <v>0.42104452712499502</v>
      </c>
      <c r="O288" s="21" t="str">
        <f t="shared" si="249"/>
        <v>&gt;=20%-&lt;50%</v>
      </c>
      <c r="P288" s="20">
        <f t="shared" si="250"/>
        <v>81131.42857142858</v>
      </c>
      <c r="Q288" s="21">
        <f t="shared" si="251"/>
        <v>0.9323128814910604</v>
      </c>
      <c r="R288" s="22">
        <v>103215</v>
      </c>
      <c r="S288" s="23">
        <v>40950</v>
      </c>
      <c r="T288" s="24">
        <f t="shared" si="252"/>
        <v>0.3967446592065107</v>
      </c>
      <c r="U288" s="24" t="str">
        <f t="shared" si="253"/>
        <v>&gt;=20%-&lt;50%</v>
      </c>
      <c r="V288" s="23">
        <f t="shared" si="254"/>
        <v>90675</v>
      </c>
      <c r="W288" s="24">
        <f t="shared" si="255"/>
        <v>0.87850603110013081</v>
      </c>
    </row>
    <row r="289" spans="1:23" ht="13.5" x14ac:dyDescent="0.25">
      <c r="A289" s="15" t="s">
        <v>79</v>
      </c>
      <c r="B289" s="16" t="s">
        <v>80</v>
      </c>
      <c r="C289" s="16" t="s">
        <v>816</v>
      </c>
      <c r="D289" s="16" t="s">
        <v>817</v>
      </c>
      <c r="E289" s="16" t="s">
        <v>83</v>
      </c>
      <c r="F289" s="16" t="s">
        <v>41</v>
      </c>
      <c r="G289" s="16" t="s">
        <v>408</v>
      </c>
      <c r="H289" s="15"/>
      <c r="I289" s="15" t="s">
        <v>28</v>
      </c>
      <c r="J289" s="17" t="s">
        <v>25</v>
      </c>
      <c r="K289" s="18" t="s">
        <v>25</v>
      </c>
      <c r="L289" s="19">
        <v>65000</v>
      </c>
      <c r="M289" s="20">
        <v>12450</v>
      </c>
      <c r="N289" s="21">
        <f t="shared" ref="N289:N292" si="256">IFERROR(M289/L289,2)</f>
        <v>0.19153846153846155</v>
      </c>
      <c r="O289" s="21" t="str">
        <f t="shared" ref="O289:O292" si="257">IF(N289&gt;=120%, "120% equal &amp; above", IF(N289&gt;=100%,"&gt;=100%- &lt;120%",IF(N289&gt;=80%,"&gt;=80%-&lt;100%",IF(N289&gt;=50%,"&gt;=50%-&lt;80%",IF(N289&gt;=20%,"&gt;=20%-&lt;50%","&lt;20%")))))</f>
        <v>&lt;20%</v>
      </c>
      <c r="P289" s="20">
        <f t="shared" ref="P289:P292" si="258">IFERROR(M289/B$3*31,0)</f>
        <v>27567.857142857145</v>
      </c>
      <c r="Q289" s="21">
        <f t="shared" ref="Q289:Q292" si="259">IFERROR(P289/L289,2)</f>
        <v>0.42412087912087915</v>
      </c>
      <c r="R289" s="22">
        <v>125000</v>
      </c>
      <c r="S289" s="23">
        <v>28620</v>
      </c>
      <c r="T289" s="24">
        <f t="shared" ref="T289:T292" si="260">IFERROR(S289/R289,2)</f>
        <v>0.22896</v>
      </c>
      <c r="U289" s="24" t="str">
        <f t="shared" ref="U289:U292" si="261">IF(T289&gt;=120%, "120% equal &amp; above", IF(T289&gt;=100%,"&gt;=100%- &lt;120%",IF(T289&gt;=80%,"&gt;=80%-&lt;100%",IF(T289&gt;=50%,"&gt;=50%-&lt;80%",IF(T289&gt;=20%,"&gt;=20%-&lt;50%","&lt;20%")))))</f>
        <v>&gt;=20%-&lt;50%</v>
      </c>
      <c r="V289" s="23">
        <f t="shared" ref="V289:V291" si="262">IFERROR(S289/B$3*31,0)</f>
        <v>63372.857142857138</v>
      </c>
      <c r="W289" s="24">
        <f t="shared" ref="W289:W292" si="263">IFERROR(V289/R289,2)</f>
        <v>0.50698285714285707</v>
      </c>
    </row>
    <row r="290" spans="1:23" ht="13.5" x14ac:dyDescent="0.25">
      <c r="A290" s="15" t="s">
        <v>79</v>
      </c>
      <c r="B290" s="16" t="s">
        <v>80</v>
      </c>
      <c r="C290" s="16" t="s">
        <v>818</v>
      </c>
      <c r="D290" s="16" t="s">
        <v>135</v>
      </c>
      <c r="E290" s="16" t="s">
        <v>83</v>
      </c>
      <c r="F290" s="16" t="s">
        <v>41</v>
      </c>
      <c r="G290" s="16" t="s">
        <v>408</v>
      </c>
      <c r="H290" s="15"/>
      <c r="I290" s="15" t="s">
        <v>28</v>
      </c>
      <c r="J290" s="17" t="s">
        <v>25</v>
      </c>
      <c r="K290" s="18" t="s">
        <v>25</v>
      </c>
      <c r="L290" s="19">
        <v>65000</v>
      </c>
      <c r="M290" s="20">
        <v>18590</v>
      </c>
      <c r="N290" s="21">
        <f t="shared" si="256"/>
        <v>0.28599999999999998</v>
      </c>
      <c r="O290" s="21" t="str">
        <f t="shared" si="257"/>
        <v>&gt;=20%-&lt;50%</v>
      </c>
      <c r="P290" s="20">
        <f t="shared" si="258"/>
        <v>41163.571428571428</v>
      </c>
      <c r="Q290" s="21">
        <f t="shared" si="259"/>
        <v>0.63328571428571423</v>
      </c>
      <c r="R290" s="22">
        <v>125000</v>
      </c>
      <c r="S290" s="23">
        <v>0</v>
      </c>
      <c r="T290" s="24">
        <f t="shared" si="260"/>
        <v>0</v>
      </c>
      <c r="U290" s="24" t="str">
        <f t="shared" si="261"/>
        <v>&lt;20%</v>
      </c>
      <c r="V290" s="23">
        <f t="shared" si="262"/>
        <v>0</v>
      </c>
      <c r="W290" s="24">
        <f t="shared" si="263"/>
        <v>0</v>
      </c>
    </row>
    <row r="291" spans="1:23" ht="13.5" x14ac:dyDescent="0.25">
      <c r="A291" s="15" t="s">
        <v>79</v>
      </c>
      <c r="B291" s="16" t="s">
        <v>80</v>
      </c>
      <c r="C291" s="16" t="s">
        <v>819</v>
      </c>
      <c r="D291" s="16" t="s">
        <v>820</v>
      </c>
      <c r="E291" s="16" t="s">
        <v>83</v>
      </c>
      <c r="F291" s="16" t="s">
        <v>41</v>
      </c>
      <c r="G291" s="16" t="s">
        <v>84</v>
      </c>
      <c r="H291" s="15"/>
      <c r="I291" s="15" t="s">
        <v>28</v>
      </c>
      <c r="J291" s="17" t="s">
        <v>25</v>
      </c>
      <c r="K291" s="18" t="s">
        <v>25</v>
      </c>
      <c r="L291" s="19">
        <v>65000</v>
      </c>
      <c r="M291" s="20">
        <v>26755</v>
      </c>
      <c r="N291" s="21">
        <f t="shared" si="256"/>
        <v>0.41161538461538461</v>
      </c>
      <c r="O291" s="21" t="str">
        <f t="shared" si="257"/>
        <v>&gt;=20%-&lt;50%</v>
      </c>
      <c r="P291" s="20">
        <f t="shared" si="258"/>
        <v>59243.21428571429</v>
      </c>
      <c r="Q291" s="21">
        <f t="shared" si="259"/>
        <v>0.91143406593406595</v>
      </c>
      <c r="R291" s="22">
        <v>125000</v>
      </c>
      <c r="S291" s="23">
        <v>111640</v>
      </c>
      <c r="T291" s="24">
        <f t="shared" si="260"/>
        <v>0.89312000000000002</v>
      </c>
      <c r="U291" s="24" t="str">
        <f t="shared" si="261"/>
        <v>&gt;=80%-&lt;100%</v>
      </c>
      <c r="V291" s="23">
        <f t="shared" si="262"/>
        <v>247202.85714285716</v>
      </c>
      <c r="W291" s="24">
        <f t="shared" si="263"/>
        <v>1.9776228571428573</v>
      </c>
    </row>
    <row r="292" spans="1:23" ht="13.5" x14ac:dyDescent="0.25">
      <c r="A292" s="15" t="s">
        <v>184</v>
      </c>
      <c r="B292" s="16" t="s">
        <v>185</v>
      </c>
      <c r="C292" s="16" t="s">
        <v>825</v>
      </c>
      <c r="D292" s="16" t="s">
        <v>826</v>
      </c>
      <c r="E292" s="16" t="s">
        <v>113</v>
      </c>
      <c r="F292" s="16" t="s">
        <v>41</v>
      </c>
      <c r="G292" s="16" t="s">
        <v>188</v>
      </c>
      <c r="H292" s="15"/>
      <c r="I292" s="15" t="s">
        <v>30</v>
      </c>
      <c r="J292" s="17" t="s">
        <v>25</v>
      </c>
      <c r="K292" s="18" t="s">
        <v>25</v>
      </c>
      <c r="L292" s="19">
        <v>72330.3</v>
      </c>
      <c r="M292" s="20">
        <v>53020</v>
      </c>
      <c r="N292" s="21">
        <f t="shared" si="256"/>
        <v>0.73302613151058404</v>
      </c>
      <c r="O292" s="21" t="str">
        <f t="shared" si="257"/>
        <v>&gt;=50%-&lt;80%</v>
      </c>
      <c r="P292" s="20">
        <f t="shared" si="258"/>
        <v>117401.42857142858</v>
      </c>
      <c r="Q292" s="21">
        <f t="shared" si="259"/>
        <v>1.6231292912020077</v>
      </c>
      <c r="R292" s="22">
        <v>114305.79999999999</v>
      </c>
      <c r="S292" s="23">
        <v>17800</v>
      </c>
      <c r="T292" s="24">
        <f t="shared" si="260"/>
        <v>0.15572263174747039</v>
      </c>
      <c r="U292" s="24" t="str">
        <f t="shared" si="261"/>
        <v>&lt;20%</v>
      </c>
      <c r="V292" s="23">
        <f t="shared" ref="V292:V310" si="264">IFERROR(S292/B$3*31,0)</f>
        <v>39414.28571428571</v>
      </c>
      <c r="W292" s="24">
        <f t="shared" si="263"/>
        <v>0.34481439886939869</v>
      </c>
    </row>
    <row r="293" spans="1:23" ht="13.5" x14ac:dyDescent="0.25">
      <c r="A293" s="15" t="s">
        <v>132</v>
      </c>
      <c r="B293" s="16" t="s">
        <v>133</v>
      </c>
      <c r="C293" s="16" t="s">
        <v>827</v>
      </c>
      <c r="D293" s="16" t="s">
        <v>569</v>
      </c>
      <c r="E293" s="16" t="s">
        <v>73</v>
      </c>
      <c r="F293" s="16" t="s">
        <v>41</v>
      </c>
      <c r="G293" s="16" t="s">
        <v>153</v>
      </c>
      <c r="H293" s="15"/>
      <c r="I293" s="15" t="s">
        <v>30</v>
      </c>
      <c r="J293" s="17" t="s">
        <v>25</v>
      </c>
      <c r="K293" s="18" t="s">
        <v>25</v>
      </c>
      <c r="L293" s="19">
        <v>100000</v>
      </c>
      <c r="M293" s="20">
        <v>60220</v>
      </c>
      <c r="N293" s="21">
        <f t="shared" ref="N293:N310" si="265">IFERROR(M293/L293,2)</f>
        <v>0.60219999999999996</v>
      </c>
      <c r="O293" s="21" t="str">
        <f t="shared" ref="O293:O306" si="266">IF(N293&gt;=120%, "120% equal &amp; above", IF(N293&gt;=100%,"&gt;=100%- &lt;120%",IF(N293&gt;=80%,"&gt;=80%-&lt;100%",IF(N293&gt;=50%,"&gt;=50%-&lt;80%",IF(N293&gt;=20%,"&gt;=20%-&lt;50%","&lt;20%")))))</f>
        <v>&gt;=50%-&lt;80%</v>
      </c>
      <c r="P293" s="20">
        <f t="shared" ref="P293:P310" si="267">IFERROR(M293/B$3*31,0)</f>
        <v>133344.28571428571</v>
      </c>
      <c r="Q293" s="21">
        <f t="shared" ref="Q293:Q306" si="268">IFERROR(P293/L293,2)</f>
        <v>1.3334428571428572</v>
      </c>
      <c r="R293" s="22">
        <v>85000</v>
      </c>
      <c r="S293" s="23">
        <v>34070</v>
      </c>
      <c r="T293" s="24">
        <f t="shared" ref="T293:T310" si="269">IFERROR(S293/R293,2)</f>
        <v>0.40082352941176469</v>
      </c>
      <c r="U293" s="24" t="str">
        <f t="shared" ref="U293:U310" si="270">IF(T293&gt;=120%, "120% equal &amp; above", IF(T293&gt;=100%,"&gt;=100%- &lt;120%",IF(T293&gt;=80%,"&gt;=80%-&lt;100%",IF(T293&gt;=50%,"&gt;=50%-&lt;80%",IF(T293&gt;=20%,"&gt;=20%-&lt;50%","&lt;20%")))))</f>
        <v>&gt;=20%-&lt;50%</v>
      </c>
      <c r="V293" s="23">
        <f t="shared" si="264"/>
        <v>75440.714285714275</v>
      </c>
      <c r="W293" s="24">
        <f t="shared" ref="W293:W310" si="271">IFERROR(V293/R293,2)</f>
        <v>0.88753781512605034</v>
      </c>
    </row>
    <row r="294" spans="1:23" ht="13.5" x14ac:dyDescent="0.25">
      <c r="A294" s="15" t="s">
        <v>176</v>
      </c>
      <c r="B294" s="16" t="s">
        <v>177</v>
      </c>
      <c r="C294" s="16" t="s">
        <v>828</v>
      </c>
      <c r="D294" s="16" t="s">
        <v>829</v>
      </c>
      <c r="E294" s="16" t="s">
        <v>73</v>
      </c>
      <c r="F294" s="16" t="s">
        <v>41</v>
      </c>
      <c r="G294" s="16" t="s">
        <v>180</v>
      </c>
      <c r="H294" s="15"/>
      <c r="I294" s="15" t="s">
        <v>30</v>
      </c>
      <c r="J294" s="17" t="s">
        <v>25</v>
      </c>
      <c r="K294" s="18" t="s">
        <v>25</v>
      </c>
      <c r="L294" s="19">
        <v>85000</v>
      </c>
      <c r="M294" s="20">
        <v>42160</v>
      </c>
      <c r="N294" s="21">
        <f t="shared" si="265"/>
        <v>0.496</v>
      </c>
      <c r="O294" s="21" t="str">
        <f t="shared" si="266"/>
        <v>&gt;=20%-&lt;50%</v>
      </c>
      <c r="P294" s="20">
        <f t="shared" si="267"/>
        <v>93354.285714285725</v>
      </c>
      <c r="Q294" s="21">
        <f t="shared" si="268"/>
        <v>1.0982857142857143</v>
      </c>
      <c r="R294" s="22">
        <v>100000</v>
      </c>
      <c r="S294" s="23">
        <v>27850</v>
      </c>
      <c r="T294" s="24">
        <f t="shared" si="269"/>
        <v>0.27850000000000003</v>
      </c>
      <c r="U294" s="24" t="str">
        <f t="shared" si="270"/>
        <v>&gt;=20%-&lt;50%</v>
      </c>
      <c r="V294" s="23">
        <f t="shared" si="264"/>
        <v>61667.857142857138</v>
      </c>
      <c r="W294" s="24">
        <f t="shared" si="271"/>
        <v>0.61667857142857141</v>
      </c>
    </row>
    <row r="295" spans="1:23" ht="13.5" x14ac:dyDescent="0.25">
      <c r="A295" s="15" t="s">
        <v>93</v>
      </c>
      <c r="B295" s="16" t="s">
        <v>94</v>
      </c>
      <c r="C295" s="16" t="s">
        <v>830</v>
      </c>
      <c r="D295" s="16" t="s">
        <v>831</v>
      </c>
      <c r="E295" s="16" t="s">
        <v>73</v>
      </c>
      <c r="F295" s="16" t="s">
        <v>41</v>
      </c>
      <c r="G295" s="16" t="s">
        <v>244</v>
      </c>
      <c r="H295" s="15"/>
      <c r="I295" s="15" t="s">
        <v>30</v>
      </c>
      <c r="J295" s="17" t="s">
        <v>25</v>
      </c>
      <c r="K295" s="18" t="s">
        <v>25</v>
      </c>
      <c r="L295" s="19">
        <v>85000</v>
      </c>
      <c r="M295" s="20">
        <v>19275</v>
      </c>
      <c r="N295" s="21">
        <f t="shared" si="265"/>
        <v>0.22676470588235295</v>
      </c>
      <c r="O295" s="21" t="str">
        <f t="shared" si="266"/>
        <v>&gt;=20%-&lt;50%</v>
      </c>
      <c r="P295" s="20">
        <f t="shared" si="267"/>
        <v>42680.357142857138</v>
      </c>
      <c r="Q295" s="21">
        <f t="shared" si="268"/>
        <v>0.50212184873949572</v>
      </c>
      <c r="R295" s="22">
        <v>100000</v>
      </c>
      <c r="S295" s="23">
        <v>70020</v>
      </c>
      <c r="T295" s="24">
        <f t="shared" si="269"/>
        <v>0.70020000000000004</v>
      </c>
      <c r="U295" s="24" t="str">
        <f t="shared" si="270"/>
        <v>&gt;=50%-&lt;80%</v>
      </c>
      <c r="V295" s="23">
        <f t="shared" si="264"/>
        <v>155044.28571428571</v>
      </c>
      <c r="W295" s="24">
        <f t="shared" si="271"/>
        <v>1.550442857142857</v>
      </c>
    </row>
    <row r="296" spans="1:23" ht="13.5" x14ac:dyDescent="0.25">
      <c r="A296" s="15" t="s">
        <v>132</v>
      </c>
      <c r="B296" s="16" t="s">
        <v>133</v>
      </c>
      <c r="C296" s="16" t="s">
        <v>833</v>
      </c>
      <c r="D296" s="16" t="s">
        <v>834</v>
      </c>
      <c r="E296" s="16" t="s">
        <v>73</v>
      </c>
      <c r="F296" s="16" t="s">
        <v>41</v>
      </c>
      <c r="G296" s="16" t="s">
        <v>136</v>
      </c>
      <c r="H296" s="15"/>
      <c r="I296" s="15" t="s">
        <v>30</v>
      </c>
      <c r="J296" s="17" t="s">
        <v>25</v>
      </c>
      <c r="K296" s="18" t="s">
        <v>25</v>
      </c>
      <c r="L296" s="19">
        <v>85000</v>
      </c>
      <c r="M296" s="20">
        <v>57790</v>
      </c>
      <c r="N296" s="21">
        <f t="shared" si="265"/>
        <v>0.67988235294117649</v>
      </c>
      <c r="O296" s="21" t="str">
        <f t="shared" si="266"/>
        <v>&gt;=50%-&lt;80%</v>
      </c>
      <c r="P296" s="20">
        <f t="shared" si="267"/>
        <v>127963.57142857143</v>
      </c>
      <c r="Q296" s="21">
        <f t="shared" si="268"/>
        <v>1.505453781512605</v>
      </c>
      <c r="R296" s="22">
        <v>100000</v>
      </c>
      <c r="S296" s="23">
        <v>22720</v>
      </c>
      <c r="T296" s="24">
        <f t="shared" si="269"/>
        <v>0.22720000000000001</v>
      </c>
      <c r="U296" s="24" t="str">
        <f t="shared" si="270"/>
        <v>&gt;=20%-&lt;50%</v>
      </c>
      <c r="V296" s="23">
        <f t="shared" si="264"/>
        <v>50308.571428571428</v>
      </c>
      <c r="W296" s="24">
        <f t="shared" si="271"/>
        <v>0.50308571428571425</v>
      </c>
    </row>
    <row r="297" spans="1:23" ht="13.5" x14ac:dyDescent="0.25">
      <c r="A297" s="15" t="s">
        <v>132</v>
      </c>
      <c r="B297" s="16" t="s">
        <v>133</v>
      </c>
      <c r="C297" s="16" t="s">
        <v>835</v>
      </c>
      <c r="D297" s="16" t="s">
        <v>836</v>
      </c>
      <c r="E297" s="16" t="s">
        <v>73</v>
      </c>
      <c r="F297" s="16" t="s">
        <v>41</v>
      </c>
      <c r="G297" s="16" t="s">
        <v>352</v>
      </c>
      <c r="H297" s="15"/>
      <c r="I297" s="15" t="s">
        <v>30</v>
      </c>
      <c r="J297" s="17" t="s">
        <v>25</v>
      </c>
      <c r="K297" s="18" t="s">
        <v>25</v>
      </c>
      <c r="L297" s="19">
        <v>85000</v>
      </c>
      <c r="M297" s="20">
        <v>48620</v>
      </c>
      <c r="N297" s="21">
        <f t="shared" si="265"/>
        <v>0.57199999999999995</v>
      </c>
      <c r="O297" s="21" t="str">
        <f t="shared" si="266"/>
        <v>&gt;=50%-&lt;80%</v>
      </c>
      <c r="P297" s="20">
        <f t="shared" si="267"/>
        <v>107658.57142857142</v>
      </c>
      <c r="Q297" s="21">
        <f t="shared" si="268"/>
        <v>1.2665714285714285</v>
      </c>
      <c r="R297" s="22">
        <v>100000</v>
      </c>
      <c r="S297" s="23">
        <v>41970</v>
      </c>
      <c r="T297" s="24">
        <f t="shared" si="269"/>
        <v>0.41970000000000002</v>
      </c>
      <c r="U297" s="24" t="str">
        <f t="shared" si="270"/>
        <v>&gt;=20%-&lt;50%</v>
      </c>
      <c r="V297" s="23">
        <f t="shared" si="264"/>
        <v>92933.57142857142</v>
      </c>
      <c r="W297" s="24">
        <f t="shared" si="271"/>
        <v>0.92933571428571415</v>
      </c>
    </row>
    <row r="298" spans="1:23" ht="13.5" x14ac:dyDescent="0.25">
      <c r="A298" s="15" t="s">
        <v>118</v>
      </c>
      <c r="B298" s="16" t="s">
        <v>119</v>
      </c>
      <c r="C298" s="16" t="s">
        <v>837</v>
      </c>
      <c r="D298" s="16" t="s">
        <v>336</v>
      </c>
      <c r="E298" s="16" t="s">
        <v>66</v>
      </c>
      <c r="F298" s="16" t="s">
        <v>41</v>
      </c>
      <c r="G298" s="16" t="s">
        <v>156</v>
      </c>
      <c r="H298" s="15"/>
      <c r="I298" s="15" t="s">
        <v>30</v>
      </c>
      <c r="J298" s="17" t="s">
        <v>25</v>
      </c>
      <c r="K298" s="18" t="s">
        <v>25</v>
      </c>
      <c r="L298" s="19">
        <v>65000</v>
      </c>
      <c r="M298" s="20">
        <v>50085</v>
      </c>
      <c r="N298" s="21">
        <f t="shared" si="265"/>
        <v>0.77053846153846151</v>
      </c>
      <c r="O298" s="21" t="str">
        <f t="shared" si="266"/>
        <v>&gt;=50%-&lt;80%</v>
      </c>
      <c r="P298" s="20">
        <f t="shared" si="267"/>
        <v>110902.5</v>
      </c>
      <c r="Q298" s="21">
        <f t="shared" si="268"/>
        <v>1.7061923076923078</v>
      </c>
      <c r="R298" s="22">
        <v>120000</v>
      </c>
      <c r="S298" s="23">
        <v>45550</v>
      </c>
      <c r="T298" s="24">
        <f t="shared" si="269"/>
        <v>0.37958333333333333</v>
      </c>
      <c r="U298" s="24" t="str">
        <f t="shared" si="270"/>
        <v>&gt;=20%-&lt;50%</v>
      </c>
      <c r="V298" s="23">
        <f t="shared" si="264"/>
        <v>100860.71428571428</v>
      </c>
      <c r="W298" s="24">
        <f t="shared" si="271"/>
        <v>0.84050595238095227</v>
      </c>
    </row>
    <row r="299" spans="1:23" ht="13.5" x14ac:dyDescent="0.25">
      <c r="A299" s="15" t="s">
        <v>184</v>
      </c>
      <c r="B299" s="16" t="s">
        <v>185</v>
      </c>
      <c r="C299" s="16" t="s">
        <v>838</v>
      </c>
      <c r="D299" s="16" t="s">
        <v>839</v>
      </c>
      <c r="E299" s="16" t="s">
        <v>113</v>
      </c>
      <c r="F299" s="16" t="s">
        <v>41</v>
      </c>
      <c r="G299" s="16" t="s">
        <v>208</v>
      </c>
      <c r="H299" s="15"/>
      <c r="I299" s="15" t="s">
        <v>30</v>
      </c>
      <c r="J299" s="17" t="s">
        <v>25</v>
      </c>
      <c r="K299" s="18"/>
      <c r="L299" s="19">
        <v>184779.54</v>
      </c>
      <c r="M299" s="20">
        <v>32770</v>
      </c>
      <c r="N299" s="21">
        <f t="shared" si="265"/>
        <v>0.17734647461510078</v>
      </c>
      <c r="O299" s="21" t="str">
        <f t="shared" si="266"/>
        <v>&lt;20%</v>
      </c>
      <c r="P299" s="20">
        <f t="shared" si="267"/>
        <v>72562.142857142855</v>
      </c>
      <c r="Q299" s="21">
        <f t="shared" si="268"/>
        <v>0.39269576521915173</v>
      </c>
      <c r="R299" s="22"/>
      <c r="S299" s="23">
        <v>9300</v>
      </c>
      <c r="T299" s="24">
        <f t="shared" si="269"/>
        <v>2</v>
      </c>
      <c r="U299" s="24" t="str">
        <f t="shared" si="270"/>
        <v>120% equal &amp; above</v>
      </c>
      <c r="V299" s="23">
        <f t="shared" si="264"/>
        <v>20592.857142857145</v>
      </c>
      <c r="W299" s="24">
        <f t="shared" si="271"/>
        <v>2</v>
      </c>
    </row>
    <row r="300" spans="1:23" ht="13.5" x14ac:dyDescent="0.25">
      <c r="A300" s="15" t="s">
        <v>70</v>
      </c>
      <c r="B300" s="16" t="s">
        <v>71</v>
      </c>
      <c r="C300" s="16" t="s">
        <v>840</v>
      </c>
      <c r="D300" s="16" t="s">
        <v>841</v>
      </c>
      <c r="E300" s="16" t="s">
        <v>73</v>
      </c>
      <c r="F300" s="16" t="s">
        <v>41</v>
      </c>
      <c r="G300" s="16" t="s">
        <v>640</v>
      </c>
      <c r="H300" s="15"/>
      <c r="I300" s="15" t="s">
        <v>30</v>
      </c>
      <c r="J300" s="17" t="s">
        <v>25</v>
      </c>
      <c r="K300" s="18" t="s">
        <v>25</v>
      </c>
      <c r="L300" s="19">
        <v>133980</v>
      </c>
      <c r="M300" s="20">
        <v>107680</v>
      </c>
      <c r="N300" s="21">
        <f t="shared" si="265"/>
        <v>0.80370204508135545</v>
      </c>
      <c r="O300" s="21" t="str">
        <f t="shared" si="266"/>
        <v>&gt;=80%-&lt;100%</v>
      </c>
      <c r="P300" s="20">
        <f t="shared" si="267"/>
        <v>238434.28571428571</v>
      </c>
      <c r="Q300" s="21">
        <f t="shared" si="268"/>
        <v>1.7796259569658583</v>
      </c>
      <c r="R300" s="22">
        <v>50000</v>
      </c>
      <c r="S300" s="23">
        <v>6470</v>
      </c>
      <c r="T300" s="24">
        <f t="shared" si="269"/>
        <v>0.12939999999999999</v>
      </c>
      <c r="U300" s="24" t="str">
        <f t="shared" si="270"/>
        <v>&lt;20%</v>
      </c>
      <c r="V300" s="23">
        <f t="shared" si="264"/>
        <v>14326.428571428572</v>
      </c>
      <c r="W300" s="24">
        <f t="shared" si="271"/>
        <v>0.28652857142857147</v>
      </c>
    </row>
    <row r="301" spans="1:23" ht="13.5" x14ac:dyDescent="0.25">
      <c r="A301" s="15" t="s">
        <v>36</v>
      </c>
      <c r="B301" s="16" t="s">
        <v>37</v>
      </c>
      <c r="C301" s="16" t="s">
        <v>843</v>
      </c>
      <c r="D301" s="16" t="s">
        <v>844</v>
      </c>
      <c r="E301" s="16" t="s">
        <v>40</v>
      </c>
      <c r="F301" s="16" t="s">
        <v>41</v>
      </c>
      <c r="G301" s="16" t="s">
        <v>372</v>
      </c>
      <c r="H301" s="15"/>
      <c r="I301" s="15" t="s">
        <v>30</v>
      </c>
      <c r="J301" s="17" t="s">
        <v>25</v>
      </c>
      <c r="K301" s="18" t="s">
        <v>25</v>
      </c>
      <c r="L301" s="19">
        <v>74804.850000000006</v>
      </c>
      <c r="M301" s="20">
        <v>64475</v>
      </c>
      <c r="N301" s="21">
        <f t="shared" si="265"/>
        <v>0.86190935480787667</v>
      </c>
      <c r="O301" s="21" t="str">
        <f t="shared" si="266"/>
        <v>&gt;=80%-&lt;100%</v>
      </c>
      <c r="P301" s="20">
        <f t="shared" si="267"/>
        <v>142766.07142857145</v>
      </c>
      <c r="Q301" s="21">
        <f t="shared" si="268"/>
        <v>1.9085135713602988</v>
      </c>
      <c r="R301" s="22">
        <v>108336.2</v>
      </c>
      <c r="S301" s="23">
        <v>23400</v>
      </c>
      <c r="T301" s="24">
        <f t="shared" si="269"/>
        <v>0.21599428445893432</v>
      </c>
      <c r="U301" s="24" t="str">
        <f t="shared" si="270"/>
        <v>&gt;=20%-&lt;50%</v>
      </c>
      <c r="V301" s="23">
        <f t="shared" si="264"/>
        <v>51814.28571428571</v>
      </c>
      <c r="W301" s="24">
        <f t="shared" si="271"/>
        <v>0.47827305844478313</v>
      </c>
    </row>
    <row r="302" spans="1:23" ht="13.5" x14ac:dyDescent="0.25">
      <c r="A302" s="15" t="s">
        <v>109</v>
      </c>
      <c r="B302" s="16" t="s">
        <v>110</v>
      </c>
      <c r="C302" s="16" t="s">
        <v>846</v>
      </c>
      <c r="D302" s="16" t="s">
        <v>200</v>
      </c>
      <c r="E302" s="16" t="s">
        <v>113</v>
      </c>
      <c r="F302" s="16" t="s">
        <v>41</v>
      </c>
      <c r="G302" s="16" t="s">
        <v>139</v>
      </c>
      <c r="H302" s="15"/>
      <c r="I302" s="15" t="s">
        <v>30</v>
      </c>
      <c r="J302" s="17" t="s">
        <v>25</v>
      </c>
      <c r="K302" s="18"/>
      <c r="L302" s="19">
        <v>182800.2</v>
      </c>
      <c r="M302" s="20">
        <v>81940</v>
      </c>
      <c r="N302" s="21">
        <f t="shared" si="265"/>
        <v>0.44824896252848734</v>
      </c>
      <c r="O302" s="21" t="str">
        <f t="shared" si="266"/>
        <v>&gt;=20%-&lt;50%</v>
      </c>
      <c r="P302" s="20">
        <f t="shared" si="267"/>
        <v>181438.57142857145</v>
      </c>
      <c r="Q302" s="21">
        <f t="shared" si="268"/>
        <v>0.99255127417022215</v>
      </c>
      <c r="R302" s="22"/>
      <c r="S302" s="23">
        <v>7690</v>
      </c>
      <c r="T302" s="24">
        <f t="shared" si="269"/>
        <v>2</v>
      </c>
      <c r="U302" s="24" t="str">
        <f t="shared" si="270"/>
        <v>120% equal &amp; above</v>
      </c>
      <c r="V302" s="23">
        <f t="shared" si="264"/>
        <v>17027.857142857145</v>
      </c>
      <c r="W302" s="24">
        <f t="shared" si="271"/>
        <v>2</v>
      </c>
    </row>
    <row r="303" spans="1:23" ht="13.5" x14ac:dyDescent="0.25">
      <c r="A303" s="15" t="s">
        <v>118</v>
      </c>
      <c r="B303" s="16" t="s">
        <v>119</v>
      </c>
      <c r="C303" s="16" t="s">
        <v>847</v>
      </c>
      <c r="D303" s="16" t="s">
        <v>848</v>
      </c>
      <c r="E303" s="16" t="s">
        <v>66</v>
      </c>
      <c r="F303" s="16" t="s">
        <v>41</v>
      </c>
      <c r="G303" s="16" t="s">
        <v>214</v>
      </c>
      <c r="H303" s="15"/>
      <c r="I303" s="15" t="s">
        <v>30</v>
      </c>
      <c r="J303" s="17" t="s">
        <v>25</v>
      </c>
      <c r="K303" s="18" t="s">
        <v>25</v>
      </c>
      <c r="L303" s="19">
        <v>120000</v>
      </c>
      <c r="M303" s="20">
        <v>58350</v>
      </c>
      <c r="N303" s="21">
        <f t="shared" si="265"/>
        <v>0.48625000000000002</v>
      </c>
      <c r="O303" s="21" t="str">
        <f t="shared" si="266"/>
        <v>&gt;=20%-&lt;50%</v>
      </c>
      <c r="P303" s="20">
        <f t="shared" si="267"/>
        <v>129203.57142857143</v>
      </c>
      <c r="Q303" s="21">
        <f t="shared" si="268"/>
        <v>1.0766964285714287</v>
      </c>
      <c r="R303" s="22">
        <v>60000</v>
      </c>
      <c r="S303" s="23">
        <v>37270</v>
      </c>
      <c r="T303" s="24">
        <f t="shared" si="269"/>
        <v>0.62116666666666664</v>
      </c>
      <c r="U303" s="24" t="str">
        <f t="shared" si="270"/>
        <v>&gt;=50%-&lt;80%</v>
      </c>
      <c r="V303" s="23">
        <f t="shared" si="264"/>
        <v>82526.42857142858</v>
      </c>
      <c r="W303" s="24">
        <f t="shared" si="271"/>
        <v>1.3754404761904764</v>
      </c>
    </row>
    <row r="304" spans="1:23" ht="13.5" x14ac:dyDescent="0.25">
      <c r="A304" s="15" t="s">
        <v>118</v>
      </c>
      <c r="B304" s="16" t="s">
        <v>119</v>
      </c>
      <c r="C304" s="16" t="s">
        <v>849</v>
      </c>
      <c r="D304" s="16" t="s">
        <v>850</v>
      </c>
      <c r="E304" s="16" t="s">
        <v>66</v>
      </c>
      <c r="F304" s="16" t="s">
        <v>41</v>
      </c>
      <c r="G304" s="16" t="s">
        <v>432</v>
      </c>
      <c r="H304" s="15"/>
      <c r="I304" s="15" t="s">
        <v>30</v>
      </c>
      <c r="J304" s="17" t="s">
        <v>25</v>
      </c>
      <c r="K304" s="18" t="s">
        <v>25</v>
      </c>
      <c r="L304" s="19">
        <v>100000</v>
      </c>
      <c r="M304" s="20">
        <v>25910</v>
      </c>
      <c r="N304" s="21">
        <f t="shared" si="265"/>
        <v>0.2591</v>
      </c>
      <c r="O304" s="21" t="str">
        <f t="shared" si="266"/>
        <v>&gt;=20%-&lt;50%</v>
      </c>
      <c r="P304" s="20">
        <f t="shared" si="267"/>
        <v>57372.142857142862</v>
      </c>
      <c r="Q304" s="21">
        <f t="shared" si="268"/>
        <v>0.5737214285714286</v>
      </c>
      <c r="R304" s="22">
        <v>80000</v>
      </c>
      <c r="S304" s="23">
        <v>41730</v>
      </c>
      <c r="T304" s="24">
        <f t="shared" si="269"/>
        <v>0.52162500000000001</v>
      </c>
      <c r="U304" s="24" t="str">
        <f t="shared" si="270"/>
        <v>&gt;=50%-&lt;80%</v>
      </c>
      <c r="V304" s="23">
        <f t="shared" si="264"/>
        <v>92402.142857142855</v>
      </c>
      <c r="W304" s="24">
        <f t="shared" si="271"/>
        <v>1.1550267857142857</v>
      </c>
    </row>
    <row r="305" spans="1:23" ht="13.5" x14ac:dyDescent="0.25">
      <c r="A305" s="15" t="s">
        <v>49</v>
      </c>
      <c r="B305" s="16" t="s">
        <v>50</v>
      </c>
      <c r="C305" s="16" t="s">
        <v>851</v>
      </c>
      <c r="D305" s="16" t="s">
        <v>89</v>
      </c>
      <c r="E305" s="16" t="s">
        <v>41</v>
      </c>
      <c r="F305" s="16" t="s">
        <v>41</v>
      </c>
      <c r="G305" s="16" t="s">
        <v>282</v>
      </c>
      <c r="H305" s="15"/>
      <c r="I305" s="15" t="s">
        <v>30</v>
      </c>
      <c r="J305" s="17" t="s">
        <v>25</v>
      </c>
      <c r="K305" s="18" t="s">
        <v>25</v>
      </c>
      <c r="L305" s="19">
        <v>100000</v>
      </c>
      <c r="M305" s="20">
        <v>32620</v>
      </c>
      <c r="N305" s="21">
        <f t="shared" si="265"/>
        <v>0.32619999999999999</v>
      </c>
      <c r="O305" s="21" t="str">
        <f t="shared" si="266"/>
        <v>&gt;=20%-&lt;50%</v>
      </c>
      <c r="P305" s="20">
        <f t="shared" si="267"/>
        <v>72230</v>
      </c>
      <c r="Q305" s="21">
        <f t="shared" si="268"/>
        <v>0.72230000000000005</v>
      </c>
      <c r="R305" s="22">
        <v>80000</v>
      </c>
      <c r="S305" s="23">
        <v>21030</v>
      </c>
      <c r="T305" s="24">
        <f t="shared" si="269"/>
        <v>0.26287500000000003</v>
      </c>
      <c r="U305" s="24" t="str">
        <f t="shared" si="270"/>
        <v>&gt;=20%-&lt;50%</v>
      </c>
      <c r="V305" s="23">
        <f t="shared" si="264"/>
        <v>46566.428571428572</v>
      </c>
      <c r="W305" s="24">
        <f t="shared" si="271"/>
        <v>0.58208035714285711</v>
      </c>
    </row>
    <row r="306" spans="1:23" ht="13.5" x14ac:dyDescent="0.25">
      <c r="A306" s="15" t="s">
        <v>49</v>
      </c>
      <c r="B306" s="16" t="s">
        <v>50</v>
      </c>
      <c r="C306" s="16" t="s">
        <v>852</v>
      </c>
      <c r="D306" s="16" t="s">
        <v>373</v>
      </c>
      <c r="E306" s="16" t="s">
        <v>41</v>
      </c>
      <c r="F306" s="16" t="s">
        <v>41</v>
      </c>
      <c r="G306" s="16" t="s">
        <v>548</v>
      </c>
      <c r="H306" s="15"/>
      <c r="I306" s="15" t="s">
        <v>30</v>
      </c>
      <c r="J306" s="17" t="s">
        <v>25</v>
      </c>
      <c r="K306" s="18" t="s">
        <v>25</v>
      </c>
      <c r="L306" s="19">
        <v>80000</v>
      </c>
      <c r="M306" s="20">
        <v>70020</v>
      </c>
      <c r="N306" s="21">
        <f t="shared" si="265"/>
        <v>0.87524999999999997</v>
      </c>
      <c r="O306" s="21" t="str">
        <f t="shared" si="266"/>
        <v>&gt;=80%-&lt;100%</v>
      </c>
      <c r="P306" s="20">
        <f t="shared" si="267"/>
        <v>155044.28571428571</v>
      </c>
      <c r="Q306" s="21">
        <f t="shared" si="268"/>
        <v>1.9380535714285714</v>
      </c>
      <c r="R306" s="22">
        <v>100000</v>
      </c>
      <c r="S306" s="23">
        <v>36590</v>
      </c>
      <c r="T306" s="24">
        <f t="shared" si="269"/>
        <v>0.3659</v>
      </c>
      <c r="U306" s="24" t="str">
        <f t="shared" si="270"/>
        <v>&gt;=20%-&lt;50%</v>
      </c>
      <c r="V306" s="23">
        <f t="shared" si="264"/>
        <v>81020.714285714275</v>
      </c>
      <c r="W306" s="24">
        <f t="shared" si="271"/>
        <v>0.81020714285714279</v>
      </c>
    </row>
    <row r="307" spans="1:23" ht="13.5" x14ac:dyDescent="0.25">
      <c r="A307" s="15" t="s">
        <v>93</v>
      </c>
      <c r="B307" s="16" t="s">
        <v>94</v>
      </c>
      <c r="C307" s="16" t="s">
        <v>853</v>
      </c>
      <c r="D307" s="16" t="s">
        <v>454</v>
      </c>
      <c r="E307" s="16" t="s">
        <v>73</v>
      </c>
      <c r="F307" s="16" t="s">
        <v>41</v>
      </c>
      <c r="G307" s="16" t="s">
        <v>97</v>
      </c>
      <c r="H307" s="15"/>
      <c r="I307" s="15" t="s">
        <v>30</v>
      </c>
      <c r="J307" s="17" t="s">
        <v>25</v>
      </c>
      <c r="K307" s="18" t="s">
        <v>25</v>
      </c>
      <c r="L307" s="19">
        <v>95000</v>
      </c>
      <c r="M307" s="20">
        <v>33865</v>
      </c>
      <c r="N307" s="21">
        <f t="shared" si="265"/>
        <v>0.35647368421052633</v>
      </c>
      <c r="O307" s="21"/>
      <c r="P307" s="20">
        <f t="shared" si="267"/>
        <v>74986.785714285725</v>
      </c>
      <c r="Q307" s="21"/>
      <c r="R307" s="22">
        <v>85000</v>
      </c>
      <c r="S307" s="23">
        <v>12510</v>
      </c>
      <c r="T307" s="24">
        <f t="shared" si="269"/>
        <v>0.1471764705882353</v>
      </c>
      <c r="U307" s="24" t="str">
        <f t="shared" si="270"/>
        <v>&lt;20%</v>
      </c>
      <c r="V307" s="23">
        <f t="shared" si="264"/>
        <v>27700.714285714286</v>
      </c>
      <c r="W307" s="24">
        <f t="shared" si="271"/>
        <v>0.32589075630252101</v>
      </c>
    </row>
    <row r="308" spans="1:23" ht="13.5" x14ac:dyDescent="0.25">
      <c r="A308" s="15" t="s">
        <v>118</v>
      </c>
      <c r="B308" s="16" t="s">
        <v>119</v>
      </c>
      <c r="C308" s="16" t="s">
        <v>854</v>
      </c>
      <c r="D308" s="16" t="s">
        <v>150</v>
      </c>
      <c r="E308" s="16" t="s">
        <v>66</v>
      </c>
      <c r="F308" s="16" t="s">
        <v>41</v>
      </c>
      <c r="G308" s="16" t="s">
        <v>432</v>
      </c>
      <c r="H308" s="15"/>
      <c r="I308" s="15" t="s">
        <v>30</v>
      </c>
      <c r="J308" s="17" t="s">
        <v>25</v>
      </c>
      <c r="K308" s="18" t="s">
        <v>25</v>
      </c>
      <c r="L308" s="19">
        <v>60000</v>
      </c>
      <c r="M308" s="20">
        <v>5610</v>
      </c>
      <c r="N308" s="21">
        <f t="shared" si="265"/>
        <v>9.35E-2</v>
      </c>
      <c r="O308" s="21"/>
      <c r="P308" s="20">
        <f t="shared" si="267"/>
        <v>12422.142857142857</v>
      </c>
      <c r="Q308" s="21"/>
      <c r="R308" s="22">
        <v>120000</v>
      </c>
      <c r="S308" s="23">
        <v>0</v>
      </c>
      <c r="T308" s="24">
        <f t="shared" si="269"/>
        <v>0</v>
      </c>
      <c r="U308" s="24" t="str">
        <f t="shared" si="270"/>
        <v>&lt;20%</v>
      </c>
      <c r="V308" s="23">
        <f t="shared" si="264"/>
        <v>0</v>
      </c>
      <c r="W308" s="24">
        <f t="shared" si="271"/>
        <v>0</v>
      </c>
    </row>
    <row r="309" spans="1:23" ht="13.5" x14ac:dyDescent="0.25">
      <c r="A309" s="15" t="s">
        <v>190</v>
      </c>
      <c r="B309" s="16" t="s">
        <v>191</v>
      </c>
      <c r="C309" s="16" t="s">
        <v>855</v>
      </c>
      <c r="D309" s="16" t="s">
        <v>856</v>
      </c>
      <c r="E309" s="16" t="s">
        <v>41</v>
      </c>
      <c r="F309" s="16" t="s">
        <v>41</v>
      </c>
      <c r="G309" s="16" t="s">
        <v>403</v>
      </c>
      <c r="H309" s="15"/>
      <c r="I309" s="15" t="s">
        <v>30</v>
      </c>
      <c r="J309" s="17" t="s">
        <v>25</v>
      </c>
      <c r="K309" s="18" t="s">
        <v>25</v>
      </c>
      <c r="L309" s="19">
        <v>100000</v>
      </c>
      <c r="M309" s="20">
        <v>76195</v>
      </c>
      <c r="N309" s="21">
        <f t="shared" si="265"/>
        <v>0.76195000000000002</v>
      </c>
      <c r="O309" s="21"/>
      <c r="P309" s="20">
        <f t="shared" si="267"/>
        <v>168717.5</v>
      </c>
      <c r="Q309" s="21"/>
      <c r="R309" s="22">
        <v>80000</v>
      </c>
      <c r="S309" s="23">
        <v>26320</v>
      </c>
      <c r="T309" s="24">
        <f t="shared" si="269"/>
        <v>0.32900000000000001</v>
      </c>
      <c r="U309" s="24" t="str">
        <f t="shared" si="270"/>
        <v>&gt;=20%-&lt;50%</v>
      </c>
      <c r="V309" s="23">
        <f t="shared" si="264"/>
        <v>58280</v>
      </c>
      <c r="W309" s="24">
        <f t="shared" si="271"/>
        <v>0.72850000000000004</v>
      </c>
    </row>
    <row r="310" spans="1:23" ht="13.5" x14ac:dyDescent="0.25">
      <c r="A310" s="15" t="s">
        <v>62</v>
      </c>
      <c r="B310" s="16" t="s">
        <v>63</v>
      </c>
      <c r="C310" s="16" t="s">
        <v>857</v>
      </c>
      <c r="D310" s="16" t="s">
        <v>323</v>
      </c>
      <c r="E310" s="16" t="s">
        <v>66</v>
      </c>
      <c r="F310" s="16" t="s">
        <v>41</v>
      </c>
      <c r="G310" s="16" t="s">
        <v>67</v>
      </c>
      <c r="H310" s="15"/>
      <c r="I310" s="15" t="s">
        <v>30</v>
      </c>
      <c r="J310" s="17" t="s">
        <v>25</v>
      </c>
      <c r="K310" s="18" t="s">
        <v>25</v>
      </c>
      <c r="L310" s="19">
        <v>60000</v>
      </c>
      <c r="M310" s="20">
        <v>37830</v>
      </c>
      <c r="N310" s="21">
        <f t="shared" si="265"/>
        <v>0.63049999999999995</v>
      </c>
      <c r="O310" s="21"/>
      <c r="P310" s="20">
        <f t="shared" si="267"/>
        <v>83766.42857142858</v>
      </c>
      <c r="Q310" s="21"/>
      <c r="R310" s="22">
        <v>120000</v>
      </c>
      <c r="S310" s="23">
        <v>18000</v>
      </c>
      <c r="T310" s="24">
        <f t="shared" si="269"/>
        <v>0.15</v>
      </c>
      <c r="U310" s="24" t="str">
        <f t="shared" si="270"/>
        <v>&lt;20%</v>
      </c>
      <c r="V310" s="23">
        <f t="shared" si="264"/>
        <v>39857.142857142862</v>
      </c>
      <c r="W310" s="24">
        <f t="shared" si="271"/>
        <v>0.33214285714285718</v>
      </c>
    </row>
    <row r="311" spans="1:23" ht="13.5" x14ac:dyDescent="0.25">
      <c r="A311" s="15" t="s">
        <v>79</v>
      </c>
      <c r="B311" s="16" t="s">
        <v>80</v>
      </c>
      <c r="C311" s="16" t="s">
        <v>858</v>
      </c>
      <c r="D311" s="16" t="s">
        <v>859</v>
      </c>
      <c r="E311" s="16" t="s">
        <v>83</v>
      </c>
      <c r="F311" s="16" t="s">
        <v>41</v>
      </c>
      <c r="G311" s="16" t="s">
        <v>391</v>
      </c>
      <c r="H311" s="15"/>
      <c r="I311" s="15" t="s">
        <v>30</v>
      </c>
      <c r="J311" s="17" t="s">
        <v>25</v>
      </c>
      <c r="K311" s="18" t="s">
        <v>25</v>
      </c>
      <c r="L311" s="19">
        <v>31592.5</v>
      </c>
      <c r="M311" s="20">
        <v>16210</v>
      </c>
      <c r="N311" s="21">
        <f t="shared" ref="N311:N317" si="272">IFERROR(M311/L311,2)</f>
        <v>0.51309646276806209</v>
      </c>
      <c r="O311" s="21" t="str">
        <f t="shared" ref="O311:O317" si="273">IF(N311&gt;=120%, "120% equal &amp; above", IF(N311&gt;=100%,"&gt;=100%- &lt;120%",IF(N311&gt;=80%,"&gt;=80%-&lt;100%",IF(N311&gt;=50%,"&gt;=50%-&lt;80%",IF(N311&gt;=20%,"&gt;=20%-&lt;50%","&lt;20%")))))</f>
        <v>&gt;=50%-&lt;80%</v>
      </c>
      <c r="P311" s="20">
        <f t="shared" ref="P311:P317" si="274">IFERROR(M311/B$3*31,0)</f>
        <v>35893.571428571428</v>
      </c>
      <c r="Q311" s="21">
        <f t="shared" ref="Q311:Q317" si="275">IFERROR(P311/L311,2)</f>
        <v>1.1361421675578516</v>
      </c>
      <c r="R311" s="22">
        <v>147606.30000000002</v>
      </c>
      <c r="S311" s="23">
        <v>17190</v>
      </c>
      <c r="T311" s="24">
        <f t="shared" ref="T311:T317" si="276">IFERROR(S311/R311,2)</f>
        <v>0.11645844384690895</v>
      </c>
      <c r="U311" s="24" t="str">
        <f t="shared" ref="U311:U317" si="277">IF(T311&gt;=120%, "120% equal &amp; above", IF(T311&gt;=100%,"&gt;=100%- &lt;120%",IF(T311&gt;=80%,"&gt;=80%-&lt;100%",IF(T311&gt;=50%,"&gt;=50%-&lt;80%",IF(T311&gt;=20%,"&gt;=20%-&lt;50%","&lt;20%")))))</f>
        <v>&lt;20%</v>
      </c>
      <c r="V311" s="23">
        <f t="shared" ref="V311:V317" si="278">IFERROR(S311/B$3*31,0)</f>
        <v>38063.571428571428</v>
      </c>
      <c r="W311" s="24">
        <f t="shared" ref="W311:W317" si="279">IFERROR(V311/R311,2)</f>
        <v>0.25787226851815553</v>
      </c>
    </row>
    <row r="312" spans="1:23" ht="13.5" x14ac:dyDescent="0.25">
      <c r="A312" s="15" t="s">
        <v>79</v>
      </c>
      <c r="B312" s="16" t="s">
        <v>80</v>
      </c>
      <c r="C312" s="16" t="s">
        <v>860</v>
      </c>
      <c r="D312" s="16" t="s">
        <v>861</v>
      </c>
      <c r="E312" s="16" t="s">
        <v>83</v>
      </c>
      <c r="F312" s="16" t="s">
        <v>41</v>
      </c>
      <c r="G312" s="16" t="s">
        <v>84</v>
      </c>
      <c r="H312" s="15"/>
      <c r="I312" s="15" t="s">
        <v>30</v>
      </c>
      <c r="J312" s="17" t="s">
        <v>25</v>
      </c>
      <c r="K312" s="18" t="s">
        <v>25</v>
      </c>
      <c r="L312" s="19">
        <v>108135</v>
      </c>
      <c r="M312" s="20">
        <v>83650</v>
      </c>
      <c r="N312" s="21">
        <f t="shared" si="272"/>
        <v>0.77357007444398207</v>
      </c>
      <c r="O312" s="21" t="str">
        <f t="shared" si="273"/>
        <v>&gt;=50%-&lt;80%</v>
      </c>
      <c r="P312" s="20">
        <f t="shared" si="274"/>
        <v>185225</v>
      </c>
      <c r="Q312" s="21">
        <f t="shared" si="275"/>
        <v>1.712905164840246</v>
      </c>
      <c r="R312" s="22">
        <v>70000</v>
      </c>
      <c r="S312" s="23">
        <v>40190</v>
      </c>
      <c r="T312" s="24">
        <f t="shared" si="276"/>
        <v>0.57414285714285718</v>
      </c>
      <c r="U312" s="24" t="str">
        <f t="shared" si="277"/>
        <v>&gt;=50%-&lt;80%</v>
      </c>
      <c r="V312" s="23">
        <f t="shared" si="278"/>
        <v>88992.142857142855</v>
      </c>
      <c r="W312" s="24">
        <f t="shared" si="279"/>
        <v>1.2713163265306122</v>
      </c>
    </row>
    <row r="313" spans="1:23" ht="13.5" x14ac:dyDescent="0.25">
      <c r="A313" s="15" t="s">
        <v>184</v>
      </c>
      <c r="B313" s="16" t="s">
        <v>185</v>
      </c>
      <c r="C313" s="16" t="s">
        <v>862</v>
      </c>
      <c r="D313" s="16" t="s">
        <v>863</v>
      </c>
      <c r="E313" s="16" t="s">
        <v>113</v>
      </c>
      <c r="F313" s="16" t="s">
        <v>41</v>
      </c>
      <c r="G313" s="16" t="s">
        <v>465</v>
      </c>
      <c r="H313" s="15"/>
      <c r="I313" s="15" t="s">
        <v>30</v>
      </c>
      <c r="J313" s="17" t="s">
        <v>25</v>
      </c>
      <c r="K313" s="18" t="s">
        <v>25</v>
      </c>
      <c r="L313" s="19">
        <v>85619.025000000009</v>
      </c>
      <c r="M313" s="20">
        <v>10655</v>
      </c>
      <c r="N313" s="21">
        <f t="shared" si="272"/>
        <v>0.12444664021810571</v>
      </c>
      <c r="O313" s="21" t="str">
        <f t="shared" si="273"/>
        <v>&lt;20%</v>
      </c>
      <c r="P313" s="20">
        <f t="shared" si="274"/>
        <v>23593.214285714286</v>
      </c>
      <c r="Q313" s="21">
        <f t="shared" si="275"/>
        <v>0.27556041762580552</v>
      </c>
      <c r="R313" s="22">
        <v>90035.4</v>
      </c>
      <c r="S313" s="23">
        <v>15200</v>
      </c>
      <c r="T313" s="24">
        <f t="shared" si="276"/>
        <v>0.16882248537797356</v>
      </c>
      <c r="U313" s="24" t="str">
        <f t="shared" si="277"/>
        <v>&lt;20%</v>
      </c>
      <c r="V313" s="23">
        <f t="shared" si="278"/>
        <v>33657.142857142862</v>
      </c>
      <c r="W313" s="24">
        <f t="shared" si="279"/>
        <v>0.3738212176226558</v>
      </c>
    </row>
    <row r="314" spans="1:23" ht="13.5" x14ac:dyDescent="0.25">
      <c r="A314" s="15" t="s">
        <v>176</v>
      </c>
      <c r="B314" s="16" t="s">
        <v>177</v>
      </c>
      <c r="C314" s="16" t="s">
        <v>864</v>
      </c>
      <c r="D314" s="16" t="s">
        <v>865</v>
      </c>
      <c r="E314" s="16" t="s">
        <v>73</v>
      </c>
      <c r="F314" s="16" t="s">
        <v>41</v>
      </c>
      <c r="G314" s="16" t="s">
        <v>180</v>
      </c>
      <c r="H314" s="15"/>
      <c r="I314" s="15" t="s">
        <v>30</v>
      </c>
      <c r="J314" s="17" t="s">
        <v>25</v>
      </c>
      <c r="K314" s="18" t="s">
        <v>25</v>
      </c>
      <c r="L314" s="19">
        <v>100000</v>
      </c>
      <c r="M314" s="20">
        <v>91820</v>
      </c>
      <c r="N314" s="21">
        <f t="shared" si="272"/>
        <v>0.91820000000000002</v>
      </c>
      <c r="O314" s="21" t="str">
        <f t="shared" si="273"/>
        <v>&gt;=80%-&lt;100%</v>
      </c>
      <c r="P314" s="20">
        <f t="shared" si="274"/>
        <v>203315.71428571429</v>
      </c>
      <c r="Q314" s="21">
        <f t="shared" si="275"/>
        <v>2.0331571428571431</v>
      </c>
      <c r="R314" s="22">
        <v>75000</v>
      </c>
      <c r="S314" s="23">
        <v>57520</v>
      </c>
      <c r="T314" s="24">
        <f t="shared" si="276"/>
        <v>0.76693333333333336</v>
      </c>
      <c r="U314" s="24" t="str">
        <f t="shared" si="277"/>
        <v>&gt;=50%-&lt;80%</v>
      </c>
      <c r="V314" s="23">
        <f t="shared" si="278"/>
        <v>127365.71428571428</v>
      </c>
      <c r="W314" s="24">
        <f t="shared" si="279"/>
        <v>1.6982095238095236</v>
      </c>
    </row>
    <row r="315" spans="1:23" ht="13.5" x14ac:dyDescent="0.25">
      <c r="A315" s="15" t="s">
        <v>93</v>
      </c>
      <c r="B315" s="16" t="s">
        <v>94</v>
      </c>
      <c r="C315" s="16" t="s">
        <v>866</v>
      </c>
      <c r="D315" s="16" t="s">
        <v>141</v>
      </c>
      <c r="E315" s="16" t="s">
        <v>73</v>
      </c>
      <c r="F315" s="16" t="s">
        <v>41</v>
      </c>
      <c r="G315" s="16" t="s">
        <v>244</v>
      </c>
      <c r="H315" s="15"/>
      <c r="I315" s="15" t="s">
        <v>30</v>
      </c>
      <c r="J315" s="17" t="s">
        <v>25</v>
      </c>
      <c r="K315" s="18" t="s">
        <v>25</v>
      </c>
      <c r="L315" s="19">
        <v>100000</v>
      </c>
      <c r="M315" s="20">
        <v>24840</v>
      </c>
      <c r="N315" s="21">
        <f t="shared" si="272"/>
        <v>0.24840000000000001</v>
      </c>
      <c r="O315" s="21" t="str">
        <f t="shared" si="273"/>
        <v>&gt;=20%-&lt;50%</v>
      </c>
      <c r="P315" s="20">
        <f t="shared" si="274"/>
        <v>55002.857142857138</v>
      </c>
      <c r="Q315" s="21">
        <f t="shared" si="275"/>
        <v>0.55002857142857142</v>
      </c>
      <c r="R315" s="22">
        <v>75000</v>
      </c>
      <c r="S315" s="23">
        <v>21890</v>
      </c>
      <c r="T315" s="24">
        <f t="shared" si="276"/>
        <v>0.29186666666666666</v>
      </c>
      <c r="U315" s="24" t="str">
        <f t="shared" si="277"/>
        <v>&gt;=20%-&lt;50%</v>
      </c>
      <c r="V315" s="23">
        <f t="shared" si="278"/>
        <v>48470.71428571429</v>
      </c>
      <c r="W315" s="24">
        <f t="shared" si="279"/>
        <v>0.64627619047619056</v>
      </c>
    </row>
    <row r="316" spans="1:23" ht="13.5" x14ac:dyDescent="0.25">
      <c r="A316" s="15" t="s">
        <v>70</v>
      </c>
      <c r="B316" s="16" t="s">
        <v>71</v>
      </c>
      <c r="C316" s="16" t="s">
        <v>867</v>
      </c>
      <c r="D316" s="16" t="s">
        <v>868</v>
      </c>
      <c r="E316" s="16" t="s">
        <v>73</v>
      </c>
      <c r="F316" s="16" t="s">
        <v>41</v>
      </c>
      <c r="G316" s="16" t="s">
        <v>556</v>
      </c>
      <c r="H316" s="15"/>
      <c r="I316" s="15" t="s">
        <v>30</v>
      </c>
      <c r="J316" s="17" t="s">
        <v>25</v>
      </c>
      <c r="K316" s="18" t="s">
        <v>25</v>
      </c>
      <c r="L316" s="19">
        <v>100000</v>
      </c>
      <c r="M316" s="20">
        <v>44020</v>
      </c>
      <c r="N316" s="21">
        <f t="shared" si="272"/>
        <v>0.44019999999999998</v>
      </c>
      <c r="O316" s="21" t="str">
        <f t="shared" si="273"/>
        <v>&gt;=20%-&lt;50%</v>
      </c>
      <c r="P316" s="20">
        <f t="shared" si="274"/>
        <v>97472.857142857145</v>
      </c>
      <c r="Q316" s="21">
        <f t="shared" si="275"/>
        <v>0.9747285714285715</v>
      </c>
      <c r="R316" s="22">
        <v>75000</v>
      </c>
      <c r="S316" s="23">
        <v>8300</v>
      </c>
      <c r="T316" s="24">
        <f t="shared" si="276"/>
        <v>0.11066666666666666</v>
      </c>
      <c r="U316" s="24" t="str">
        <f t="shared" si="277"/>
        <v>&lt;20%</v>
      </c>
      <c r="V316" s="23">
        <f t="shared" si="278"/>
        <v>18378.571428571431</v>
      </c>
      <c r="W316" s="24">
        <f t="shared" si="279"/>
        <v>0.24504761904761907</v>
      </c>
    </row>
    <row r="317" spans="1:23" ht="13.5" x14ac:dyDescent="0.25">
      <c r="A317" s="15" t="s">
        <v>36</v>
      </c>
      <c r="B317" s="16" t="s">
        <v>37</v>
      </c>
      <c r="C317" s="16" t="s">
        <v>869</v>
      </c>
      <c r="D317" s="16" t="s">
        <v>870</v>
      </c>
      <c r="E317" s="16" t="s">
        <v>40</v>
      </c>
      <c r="F317" s="16" t="s">
        <v>41</v>
      </c>
      <c r="G317" s="16" t="s">
        <v>61</v>
      </c>
      <c r="H317" s="15"/>
      <c r="I317" s="15" t="s">
        <v>30</v>
      </c>
      <c r="J317" s="17" t="s">
        <v>25</v>
      </c>
      <c r="K317" s="18" t="s">
        <v>25</v>
      </c>
      <c r="L317" s="19">
        <v>60690</v>
      </c>
      <c r="M317" s="20">
        <v>53930</v>
      </c>
      <c r="N317" s="21">
        <f t="shared" si="272"/>
        <v>0.88861426923710662</v>
      </c>
      <c r="O317" s="21" t="str">
        <f t="shared" si="273"/>
        <v>&gt;=80%-&lt;100%</v>
      </c>
      <c r="P317" s="20">
        <f t="shared" si="274"/>
        <v>119416.42857142858</v>
      </c>
      <c r="Q317" s="21">
        <f t="shared" si="275"/>
        <v>1.9676458818821647</v>
      </c>
      <c r="R317" s="22">
        <v>112610.4</v>
      </c>
      <c r="S317" s="23">
        <v>48610</v>
      </c>
      <c r="T317" s="24">
        <f t="shared" si="276"/>
        <v>0.43166528135944815</v>
      </c>
      <c r="U317" s="24" t="str">
        <f t="shared" si="277"/>
        <v>&gt;=20%-&lt;50%</v>
      </c>
      <c r="V317" s="23">
        <f t="shared" si="278"/>
        <v>107636.42857142858</v>
      </c>
      <c r="W317" s="24">
        <f t="shared" si="279"/>
        <v>0.95583026586734965</v>
      </c>
    </row>
    <row r="318" spans="1:23" ht="13.5" x14ac:dyDescent="0.25">
      <c r="A318" s="15" t="s">
        <v>768</v>
      </c>
      <c r="B318" s="16" t="s">
        <v>769</v>
      </c>
      <c r="C318" s="16" t="s">
        <v>871</v>
      </c>
      <c r="D318" s="16" t="s">
        <v>872</v>
      </c>
      <c r="E318" s="16" t="s">
        <v>41</v>
      </c>
      <c r="F318" s="16" t="s">
        <v>41</v>
      </c>
      <c r="G318" s="16" t="s">
        <v>873</v>
      </c>
      <c r="H318" s="15"/>
      <c r="I318" s="15" t="s">
        <v>30</v>
      </c>
      <c r="J318" s="17" t="s">
        <v>25</v>
      </c>
      <c r="K318" s="18" t="s">
        <v>25</v>
      </c>
      <c r="L318" s="19">
        <v>105793.33333333333</v>
      </c>
      <c r="M318" s="20">
        <v>35740</v>
      </c>
      <c r="N318" s="21">
        <f t="shared" ref="N318:N338" si="280">IFERROR(M318/L318,2)</f>
        <v>0.33782847060306259</v>
      </c>
      <c r="O318" s="21" t="str">
        <f t="shared" ref="O318:O338" si="281">IF(N318&gt;=120%, "120% equal &amp; above", IF(N318&gt;=100%,"&gt;=100%- &lt;120%",IF(N318&gt;=80%,"&gt;=80%-&lt;100%",IF(N318&gt;=50%,"&gt;=50%-&lt;80%",IF(N318&gt;=20%,"&gt;=20%-&lt;50%","&lt;20%")))))</f>
        <v>&gt;=20%-&lt;50%</v>
      </c>
      <c r="P318" s="20">
        <f t="shared" ref="P318:P338" si="282">IFERROR(M318/B$3*31,0)</f>
        <v>79138.57142857142</v>
      </c>
      <c r="Q318" s="21">
        <f t="shared" ref="Q318:Q338" si="283">IFERROR(P318/L318,2)</f>
        <v>0.74804875633535284</v>
      </c>
      <c r="R318" s="22">
        <v>65000</v>
      </c>
      <c r="S318" s="23">
        <v>18250</v>
      </c>
      <c r="T318" s="24">
        <f t="shared" ref="T318:T338" si="284">IFERROR(S318/R318,2)</f>
        <v>0.28076923076923077</v>
      </c>
      <c r="U318" s="24" t="str">
        <f t="shared" ref="U318:U338" si="285">IF(T318&gt;=120%, "120% equal &amp; above", IF(T318&gt;=100%,"&gt;=100%- &lt;120%",IF(T318&gt;=80%,"&gt;=80%-&lt;100%",IF(T318&gt;=50%,"&gt;=50%-&lt;80%",IF(T318&gt;=20%,"&gt;=20%-&lt;50%","&lt;20%")))))</f>
        <v>&gt;=20%-&lt;50%</v>
      </c>
      <c r="V318" s="23">
        <f t="shared" ref="V318:V338" si="286">IFERROR(S318/B$3*31,0)</f>
        <v>40410.71428571429</v>
      </c>
      <c r="W318" s="24">
        <f t="shared" ref="W318:W338" si="287">IFERROR(V318/R318,2)</f>
        <v>0.62170329670329672</v>
      </c>
    </row>
    <row r="319" spans="1:23" ht="13.5" x14ac:dyDescent="0.25">
      <c r="A319" s="15" t="s">
        <v>70</v>
      </c>
      <c r="B319" s="16" t="s">
        <v>71</v>
      </c>
      <c r="C319" s="16" t="s">
        <v>874</v>
      </c>
      <c r="D319" s="16" t="s">
        <v>875</v>
      </c>
      <c r="E319" s="16" t="s">
        <v>73</v>
      </c>
      <c r="F319" s="16" t="s">
        <v>41</v>
      </c>
      <c r="G319" s="16" t="s">
        <v>74</v>
      </c>
      <c r="H319" s="15"/>
      <c r="I319" s="15" t="s">
        <v>30</v>
      </c>
      <c r="J319" s="17" t="s">
        <v>25</v>
      </c>
      <c r="K319" s="18" t="s">
        <v>25</v>
      </c>
      <c r="L319" s="19">
        <v>120124.35</v>
      </c>
      <c r="M319" s="20">
        <v>69525</v>
      </c>
      <c r="N319" s="21">
        <f t="shared" si="280"/>
        <v>0.57877524415324622</v>
      </c>
      <c r="O319" s="21" t="str">
        <f t="shared" si="281"/>
        <v>&gt;=50%-&lt;80%</v>
      </c>
      <c r="P319" s="20">
        <f t="shared" si="282"/>
        <v>153948.21428571429</v>
      </c>
      <c r="Q319" s="21">
        <f t="shared" si="283"/>
        <v>1.2815737549107593</v>
      </c>
      <c r="R319" s="22">
        <v>50000</v>
      </c>
      <c r="S319" s="23">
        <v>7350</v>
      </c>
      <c r="T319" s="24">
        <f t="shared" si="284"/>
        <v>0.14699999999999999</v>
      </c>
      <c r="U319" s="24" t="str">
        <f t="shared" si="285"/>
        <v>&lt;20%</v>
      </c>
      <c r="V319" s="23">
        <f t="shared" si="286"/>
        <v>16275</v>
      </c>
      <c r="W319" s="24">
        <f t="shared" si="287"/>
        <v>0.32550000000000001</v>
      </c>
    </row>
    <row r="320" spans="1:23" ht="13.5" x14ac:dyDescent="0.25">
      <c r="A320" s="15" t="s">
        <v>190</v>
      </c>
      <c r="B320" s="16" t="s">
        <v>191</v>
      </c>
      <c r="C320" s="16" t="s">
        <v>876</v>
      </c>
      <c r="D320" s="16" t="s">
        <v>877</v>
      </c>
      <c r="E320" s="16" t="s">
        <v>41</v>
      </c>
      <c r="F320" s="16" t="s">
        <v>41</v>
      </c>
      <c r="G320" s="16" t="s">
        <v>217</v>
      </c>
      <c r="H320" s="15"/>
      <c r="I320" s="15" t="s">
        <v>30</v>
      </c>
      <c r="J320" s="17" t="s">
        <v>25</v>
      </c>
      <c r="K320" s="18" t="s">
        <v>25</v>
      </c>
      <c r="L320" s="19">
        <v>100000</v>
      </c>
      <c r="M320" s="20">
        <v>56815</v>
      </c>
      <c r="N320" s="21">
        <f t="shared" si="280"/>
        <v>0.56815000000000004</v>
      </c>
      <c r="O320" s="21" t="str">
        <f t="shared" si="281"/>
        <v>&gt;=50%-&lt;80%</v>
      </c>
      <c r="P320" s="20">
        <f t="shared" si="282"/>
        <v>125804.64285714286</v>
      </c>
      <c r="Q320" s="21">
        <f t="shared" si="283"/>
        <v>1.2580464285714286</v>
      </c>
      <c r="R320" s="22">
        <v>70000</v>
      </c>
      <c r="S320" s="23">
        <v>19230</v>
      </c>
      <c r="T320" s="24">
        <f t="shared" si="284"/>
        <v>0.27471428571428569</v>
      </c>
      <c r="U320" s="24" t="str">
        <f t="shared" si="285"/>
        <v>&gt;=20%-&lt;50%</v>
      </c>
      <c r="V320" s="23">
        <f t="shared" si="286"/>
        <v>42580.71428571429</v>
      </c>
      <c r="W320" s="24">
        <f t="shared" si="287"/>
        <v>0.60829591836734698</v>
      </c>
    </row>
    <row r="321" spans="1:23" ht="13.5" x14ac:dyDescent="0.25">
      <c r="A321" s="15" t="s">
        <v>62</v>
      </c>
      <c r="B321" s="16" t="s">
        <v>63</v>
      </c>
      <c r="C321" s="16" t="s">
        <v>878</v>
      </c>
      <c r="D321" s="16" t="s">
        <v>879</v>
      </c>
      <c r="E321" s="16" t="s">
        <v>66</v>
      </c>
      <c r="F321" s="16" t="s">
        <v>41</v>
      </c>
      <c r="G321" s="16" t="s">
        <v>264</v>
      </c>
      <c r="H321" s="15"/>
      <c r="I321" s="15" t="s">
        <v>30</v>
      </c>
      <c r="J321" s="17" t="s">
        <v>25</v>
      </c>
      <c r="K321" s="18" t="s">
        <v>25</v>
      </c>
      <c r="L321" s="19">
        <v>100000</v>
      </c>
      <c r="M321" s="20">
        <v>33970</v>
      </c>
      <c r="N321" s="21">
        <f t="shared" si="280"/>
        <v>0.3397</v>
      </c>
      <c r="O321" s="21" t="str">
        <f t="shared" si="281"/>
        <v>&gt;=20%-&lt;50%</v>
      </c>
      <c r="P321" s="20">
        <f t="shared" si="282"/>
        <v>75219.285714285725</v>
      </c>
      <c r="Q321" s="21">
        <f t="shared" si="283"/>
        <v>0.75219285714285722</v>
      </c>
      <c r="R321" s="22">
        <v>70000</v>
      </c>
      <c r="S321" s="23">
        <v>11580</v>
      </c>
      <c r="T321" s="24">
        <f t="shared" si="284"/>
        <v>0.16542857142857142</v>
      </c>
      <c r="U321" s="24" t="str">
        <f t="shared" si="285"/>
        <v>&lt;20%</v>
      </c>
      <c r="V321" s="23">
        <f t="shared" si="286"/>
        <v>25641.428571428569</v>
      </c>
      <c r="W321" s="24">
        <f t="shared" si="287"/>
        <v>0.36630612244897953</v>
      </c>
    </row>
    <row r="322" spans="1:23" ht="13.5" x14ac:dyDescent="0.25">
      <c r="A322" s="15" t="s">
        <v>62</v>
      </c>
      <c r="B322" s="16" t="s">
        <v>63</v>
      </c>
      <c r="C322" s="16" t="s">
        <v>880</v>
      </c>
      <c r="D322" s="16" t="s">
        <v>881</v>
      </c>
      <c r="E322" s="16" t="s">
        <v>66</v>
      </c>
      <c r="F322" s="16" t="s">
        <v>41</v>
      </c>
      <c r="G322" s="16" t="s">
        <v>264</v>
      </c>
      <c r="H322" s="15"/>
      <c r="I322" s="15" t="s">
        <v>30</v>
      </c>
      <c r="J322" s="17" t="s">
        <v>25</v>
      </c>
      <c r="K322" s="18" t="s">
        <v>25</v>
      </c>
      <c r="L322" s="19">
        <v>120000</v>
      </c>
      <c r="M322" s="20">
        <v>47745</v>
      </c>
      <c r="N322" s="21">
        <f t="shared" si="280"/>
        <v>0.39787499999999998</v>
      </c>
      <c r="O322" s="21" t="str">
        <f t="shared" si="281"/>
        <v>&gt;=20%-&lt;50%</v>
      </c>
      <c r="P322" s="20">
        <f t="shared" si="282"/>
        <v>105721.07142857142</v>
      </c>
      <c r="Q322" s="21">
        <f t="shared" si="283"/>
        <v>0.88100892857142854</v>
      </c>
      <c r="R322" s="22">
        <v>50000</v>
      </c>
      <c r="S322" s="23">
        <v>0</v>
      </c>
      <c r="T322" s="24">
        <f t="shared" si="284"/>
        <v>0</v>
      </c>
      <c r="U322" s="24" t="str">
        <f t="shared" si="285"/>
        <v>&lt;20%</v>
      </c>
      <c r="V322" s="23">
        <f t="shared" si="286"/>
        <v>0</v>
      </c>
      <c r="W322" s="24">
        <f t="shared" si="287"/>
        <v>0</v>
      </c>
    </row>
    <row r="323" spans="1:23" ht="13.5" x14ac:dyDescent="0.25">
      <c r="A323" s="15" t="s">
        <v>93</v>
      </c>
      <c r="B323" s="16" t="s">
        <v>94</v>
      </c>
      <c r="C323" s="16" t="s">
        <v>882</v>
      </c>
      <c r="D323" s="16" t="s">
        <v>883</v>
      </c>
      <c r="E323" s="16" t="s">
        <v>73</v>
      </c>
      <c r="F323" s="16" t="s">
        <v>41</v>
      </c>
      <c r="G323" s="16" t="s">
        <v>258</v>
      </c>
      <c r="H323" s="15"/>
      <c r="I323" s="15" t="s">
        <v>30</v>
      </c>
      <c r="J323" s="17" t="s">
        <v>25</v>
      </c>
      <c r="K323" s="18" t="s">
        <v>25</v>
      </c>
      <c r="L323" s="19">
        <v>85000</v>
      </c>
      <c r="M323" s="20">
        <v>36395</v>
      </c>
      <c r="N323" s="21">
        <f t="shared" si="280"/>
        <v>0.42817647058823527</v>
      </c>
      <c r="O323" s="21" t="str">
        <f t="shared" si="281"/>
        <v>&gt;=20%-&lt;50%</v>
      </c>
      <c r="P323" s="20">
        <f t="shared" si="282"/>
        <v>80588.92857142858</v>
      </c>
      <c r="Q323" s="21">
        <f t="shared" si="283"/>
        <v>0.94810504201680679</v>
      </c>
      <c r="R323" s="22">
        <v>85000</v>
      </c>
      <c r="S323" s="23">
        <v>32650</v>
      </c>
      <c r="T323" s="24">
        <f t="shared" si="284"/>
        <v>0.38411764705882351</v>
      </c>
      <c r="U323" s="24" t="str">
        <f t="shared" si="285"/>
        <v>&gt;=20%-&lt;50%</v>
      </c>
      <c r="V323" s="23">
        <f t="shared" si="286"/>
        <v>72296.42857142858</v>
      </c>
      <c r="W323" s="24">
        <f t="shared" si="287"/>
        <v>0.85054621848739509</v>
      </c>
    </row>
    <row r="324" spans="1:23" ht="13.5" x14ac:dyDescent="0.25">
      <c r="A324" s="15" t="s">
        <v>79</v>
      </c>
      <c r="B324" s="16" t="s">
        <v>80</v>
      </c>
      <c r="C324" s="16" t="s">
        <v>884</v>
      </c>
      <c r="D324" s="16" t="s">
        <v>496</v>
      </c>
      <c r="E324" s="16" t="s">
        <v>83</v>
      </c>
      <c r="F324" s="16" t="s">
        <v>41</v>
      </c>
      <c r="G324" s="16" t="s">
        <v>391</v>
      </c>
      <c r="H324" s="15"/>
      <c r="I324" s="15" t="s">
        <v>30</v>
      </c>
      <c r="J324" s="17" t="s">
        <v>25</v>
      </c>
      <c r="K324" s="18" t="s">
        <v>25</v>
      </c>
      <c r="L324" s="19">
        <v>80000</v>
      </c>
      <c r="M324" s="20">
        <v>57600</v>
      </c>
      <c r="N324" s="21">
        <f t="shared" si="280"/>
        <v>0.72</v>
      </c>
      <c r="O324" s="21" t="str">
        <f t="shared" si="281"/>
        <v>&gt;=50%-&lt;80%</v>
      </c>
      <c r="P324" s="20">
        <f t="shared" si="282"/>
        <v>127542.85714285716</v>
      </c>
      <c r="Q324" s="21">
        <f t="shared" si="283"/>
        <v>1.5942857142857145</v>
      </c>
      <c r="R324" s="22">
        <v>90000</v>
      </c>
      <c r="S324" s="23">
        <v>29900</v>
      </c>
      <c r="T324" s="24">
        <f t="shared" si="284"/>
        <v>0.3322222222222222</v>
      </c>
      <c r="U324" s="24" t="str">
        <f t="shared" si="285"/>
        <v>&gt;=20%-&lt;50%</v>
      </c>
      <c r="V324" s="23">
        <f t="shared" si="286"/>
        <v>66207.142857142855</v>
      </c>
      <c r="W324" s="24">
        <f t="shared" si="287"/>
        <v>0.73563492063492064</v>
      </c>
    </row>
    <row r="325" spans="1:23" ht="13.5" x14ac:dyDescent="0.25">
      <c r="A325" s="15" t="s">
        <v>176</v>
      </c>
      <c r="B325" s="16" t="s">
        <v>177</v>
      </c>
      <c r="C325" s="16" t="s">
        <v>885</v>
      </c>
      <c r="D325" s="16" t="s">
        <v>886</v>
      </c>
      <c r="E325" s="16" t="s">
        <v>73</v>
      </c>
      <c r="F325" s="16" t="s">
        <v>41</v>
      </c>
      <c r="G325" s="16" t="s">
        <v>180</v>
      </c>
      <c r="H325" s="15"/>
      <c r="I325" s="15" t="s">
        <v>30</v>
      </c>
      <c r="J325" s="17" t="s">
        <v>25</v>
      </c>
      <c r="K325" s="18" t="s">
        <v>25</v>
      </c>
      <c r="L325" s="19">
        <v>85000</v>
      </c>
      <c r="M325" s="20">
        <v>19840</v>
      </c>
      <c r="N325" s="21">
        <f t="shared" si="280"/>
        <v>0.23341176470588235</v>
      </c>
      <c r="O325" s="21" t="str">
        <f t="shared" si="281"/>
        <v>&gt;=20%-&lt;50%</v>
      </c>
      <c r="P325" s="20">
        <f t="shared" si="282"/>
        <v>43931.428571428572</v>
      </c>
      <c r="Q325" s="21">
        <f t="shared" si="283"/>
        <v>0.51684033613445379</v>
      </c>
      <c r="R325" s="22">
        <v>85000</v>
      </c>
      <c r="S325" s="23">
        <v>27950</v>
      </c>
      <c r="T325" s="24">
        <f t="shared" si="284"/>
        <v>0.32882352941176468</v>
      </c>
      <c r="U325" s="24" t="str">
        <f t="shared" si="285"/>
        <v>&gt;=20%-&lt;50%</v>
      </c>
      <c r="V325" s="23">
        <f t="shared" si="286"/>
        <v>61889.28571428571</v>
      </c>
      <c r="W325" s="24">
        <f t="shared" si="287"/>
        <v>0.72810924369747898</v>
      </c>
    </row>
    <row r="326" spans="1:23" ht="13.5" x14ac:dyDescent="0.25">
      <c r="A326" s="15" t="s">
        <v>176</v>
      </c>
      <c r="B326" s="16" t="s">
        <v>177</v>
      </c>
      <c r="C326" s="16" t="s">
        <v>887</v>
      </c>
      <c r="D326" s="16" t="s">
        <v>888</v>
      </c>
      <c r="E326" s="16" t="s">
        <v>73</v>
      </c>
      <c r="F326" s="16" t="s">
        <v>41</v>
      </c>
      <c r="G326" s="16" t="s">
        <v>300</v>
      </c>
      <c r="H326" s="15"/>
      <c r="I326" s="15" t="s">
        <v>30</v>
      </c>
      <c r="J326" s="17" t="s">
        <v>25</v>
      </c>
      <c r="K326" s="18" t="s">
        <v>25</v>
      </c>
      <c r="L326" s="19">
        <v>85000</v>
      </c>
      <c r="M326" s="20">
        <v>53220</v>
      </c>
      <c r="N326" s="21">
        <f t="shared" si="280"/>
        <v>0.62611764705882356</v>
      </c>
      <c r="O326" s="21" t="str">
        <f t="shared" si="281"/>
        <v>&gt;=50%-&lt;80%</v>
      </c>
      <c r="P326" s="20">
        <f t="shared" si="282"/>
        <v>117844.28571428572</v>
      </c>
      <c r="Q326" s="21">
        <f t="shared" si="283"/>
        <v>1.3864033613445379</v>
      </c>
      <c r="R326" s="22">
        <v>85000</v>
      </c>
      <c r="S326" s="23">
        <v>72250</v>
      </c>
      <c r="T326" s="24">
        <f t="shared" si="284"/>
        <v>0.85</v>
      </c>
      <c r="U326" s="24" t="str">
        <f t="shared" si="285"/>
        <v>&gt;=80%-&lt;100%</v>
      </c>
      <c r="V326" s="23">
        <f t="shared" si="286"/>
        <v>159982.14285714284</v>
      </c>
      <c r="W326" s="24">
        <f t="shared" si="287"/>
        <v>1.8821428571428569</v>
      </c>
    </row>
    <row r="327" spans="1:23" ht="13.5" x14ac:dyDescent="0.25">
      <c r="A327" s="15" t="s">
        <v>49</v>
      </c>
      <c r="B327" s="16" t="s">
        <v>50</v>
      </c>
      <c r="C327" s="16" t="s">
        <v>889</v>
      </c>
      <c r="D327" s="16" t="s">
        <v>890</v>
      </c>
      <c r="E327" s="16" t="s">
        <v>41</v>
      </c>
      <c r="F327" s="16" t="s">
        <v>41</v>
      </c>
      <c r="G327" s="16" t="s">
        <v>349</v>
      </c>
      <c r="H327" s="15"/>
      <c r="I327" s="15" t="s">
        <v>30</v>
      </c>
      <c r="J327" s="17" t="s">
        <v>25</v>
      </c>
      <c r="K327" s="18" t="s">
        <v>25</v>
      </c>
      <c r="L327" s="19">
        <v>70000</v>
      </c>
      <c r="M327" s="20">
        <v>23090</v>
      </c>
      <c r="N327" s="21">
        <f t="shared" si="280"/>
        <v>0.32985714285714285</v>
      </c>
      <c r="O327" s="21" t="str">
        <f t="shared" si="281"/>
        <v>&gt;=20%-&lt;50%</v>
      </c>
      <c r="P327" s="20">
        <f t="shared" si="282"/>
        <v>51127.857142857138</v>
      </c>
      <c r="Q327" s="21">
        <f t="shared" si="283"/>
        <v>0.73039795918367334</v>
      </c>
      <c r="R327" s="22">
        <v>100000</v>
      </c>
      <c r="S327" s="23">
        <v>33500</v>
      </c>
      <c r="T327" s="24">
        <f t="shared" si="284"/>
        <v>0.33500000000000002</v>
      </c>
      <c r="U327" s="24" t="str">
        <f t="shared" si="285"/>
        <v>&gt;=20%-&lt;50%</v>
      </c>
      <c r="V327" s="23">
        <f t="shared" si="286"/>
        <v>74178.57142857142</v>
      </c>
      <c r="W327" s="24">
        <f t="shared" si="287"/>
        <v>0.74178571428571416</v>
      </c>
    </row>
    <row r="328" spans="1:23" ht="13.5" x14ac:dyDescent="0.25">
      <c r="A328" s="15" t="s">
        <v>768</v>
      </c>
      <c r="B328" s="16" t="s">
        <v>769</v>
      </c>
      <c r="C328" s="16" t="s">
        <v>891</v>
      </c>
      <c r="D328" s="16" t="s">
        <v>892</v>
      </c>
      <c r="E328" s="16" t="s">
        <v>41</v>
      </c>
      <c r="F328" s="16" t="s">
        <v>41</v>
      </c>
      <c r="G328" s="16" t="s">
        <v>873</v>
      </c>
      <c r="H328" s="15"/>
      <c r="I328" s="15" t="s">
        <v>30</v>
      </c>
      <c r="J328" s="17" t="s">
        <v>25</v>
      </c>
      <c r="K328" s="18" t="s">
        <v>25</v>
      </c>
      <c r="L328" s="19">
        <v>100000</v>
      </c>
      <c r="M328" s="20">
        <v>73065</v>
      </c>
      <c r="N328" s="21">
        <f t="shared" si="280"/>
        <v>0.73065000000000002</v>
      </c>
      <c r="O328" s="21" t="str">
        <f t="shared" si="281"/>
        <v>&gt;=50%-&lt;80%</v>
      </c>
      <c r="P328" s="20">
        <f t="shared" si="282"/>
        <v>161786.78571428571</v>
      </c>
      <c r="Q328" s="21">
        <f t="shared" si="283"/>
        <v>1.6178678571428571</v>
      </c>
      <c r="R328" s="22">
        <v>70000</v>
      </c>
      <c r="S328" s="23">
        <v>4050</v>
      </c>
      <c r="T328" s="24">
        <f t="shared" si="284"/>
        <v>5.7857142857142857E-2</v>
      </c>
      <c r="U328" s="24" t="str">
        <f t="shared" si="285"/>
        <v>&lt;20%</v>
      </c>
      <c r="V328" s="23">
        <f t="shared" si="286"/>
        <v>8967.8571428571431</v>
      </c>
      <c r="W328" s="24">
        <f t="shared" si="287"/>
        <v>0.12811224489795919</v>
      </c>
    </row>
    <row r="329" spans="1:23" ht="13.5" x14ac:dyDescent="0.25">
      <c r="A329" s="15" t="s">
        <v>118</v>
      </c>
      <c r="B329" s="16" t="s">
        <v>119</v>
      </c>
      <c r="C329" s="16" t="s">
        <v>893</v>
      </c>
      <c r="D329" s="16" t="s">
        <v>656</v>
      </c>
      <c r="E329" s="16" t="s">
        <v>66</v>
      </c>
      <c r="F329" s="16" t="s">
        <v>41</v>
      </c>
      <c r="G329" s="16" t="s">
        <v>432</v>
      </c>
      <c r="H329" s="15"/>
      <c r="I329" s="15" t="s">
        <v>30</v>
      </c>
      <c r="J329" s="17" t="s">
        <v>25</v>
      </c>
      <c r="K329" s="18" t="s">
        <v>25</v>
      </c>
      <c r="L329" s="19">
        <v>70000</v>
      </c>
      <c r="M329" s="20">
        <v>31235</v>
      </c>
      <c r="N329" s="21">
        <f t="shared" si="280"/>
        <v>0.44621428571428573</v>
      </c>
      <c r="O329" s="21" t="str">
        <f t="shared" si="281"/>
        <v>&gt;=20%-&lt;50%</v>
      </c>
      <c r="P329" s="20">
        <f t="shared" si="282"/>
        <v>69163.214285714275</v>
      </c>
      <c r="Q329" s="21">
        <f t="shared" si="283"/>
        <v>0.98804591836734679</v>
      </c>
      <c r="R329" s="22">
        <v>100000</v>
      </c>
      <c r="S329" s="23">
        <v>25410</v>
      </c>
      <c r="T329" s="24">
        <f t="shared" si="284"/>
        <v>0.25409999999999999</v>
      </c>
      <c r="U329" s="24" t="str">
        <f t="shared" si="285"/>
        <v>&gt;=20%-&lt;50%</v>
      </c>
      <c r="V329" s="23">
        <f t="shared" si="286"/>
        <v>56265</v>
      </c>
      <c r="W329" s="24">
        <f t="shared" si="287"/>
        <v>0.56264999999999998</v>
      </c>
    </row>
    <row r="330" spans="1:23" ht="13.5" x14ac:dyDescent="0.25">
      <c r="A330" s="15" t="s">
        <v>118</v>
      </c>
      <c r="B330" s="16" t="s">
        <v>119</v>
      </c>
      <c r="C330" s="16" t="s">
        <v>894</v>
      </c>
      <c r="D330" s="16" t="s">
        <v>895</v>
      </c>
      <c r="E330" s="16" t="s">
        <v>66</v>
      </c>
      <c r="F330" s="16" t="s">
        <v>41</v>
      </c>
      <c r="G330" s="16" t="s">
        <v>156</v>
      </c>
      <c r="H330" s="15"/>
      <c r="I330" s="15" t="s">
        <v>30</v>
      </c>
      <c r="J330" s="17" t="s">
        <v>25</v>
      </c>
      <c r="K330" s="18" t="s">
        <v>25</v>
      </c>
      <c r="L330" s="19">
        <v>70000</v>
      </c>
      <c r="M330" s="20">
        <v>14820</v>
      </c>
      <c r="N330" s="21">
        <f t="shared" si="280"/>
        <v>0.21171428571428572</v>
      </c>
      <c r="O330" s="21" t="str">
        <f t="shared" si="281"/>
        <v>&gt;=20%-&lt;50%</v>
      </c>
      <c r="P330" s="20">
        <f t="shared" si="282"/>
        <v>32815.71428571429</v>
      </c>
      <c r="Q330" s="21">
        <f t="shared" si="283"/>
        <v>0.46879591836734702</v>
      </c>
      <c r="R330" s="22">
        <v>100000</v>
      </c>
      <c r="S330" s="23">
        <v>49000</v>
      </c>
      <c r="T330" s="24">
        <f t="shared" si="284"/>
        <v>0.49</v>
      </c>
      <c r="U330" s="24" t="str">
        <f t="shared" si="285"/>
        <v>&gt;=20%-&lt;50%</v>
      </c>
      <c r="V330" s="23">
        <f t="shared" si="286"/>
        <v>108500</v>
      </c>
      <c r="W330" s="24">
        <f t="shared" si="287"/>
        <v>1.085</v>
      </c>
    </row>
    <row r="331" spans="1:23" ht="13.5" x14ac:dyDescent="0.25">
      <c r="A331" s="15" t="s">
        <v>118</v>
      </c>
      <c r="B331" s="16" t="s">
        <v>119</v>
      </c>
      <c r="C331" s="16" t="s">
        <v>896</v>
      </c>
      <c r="D331" s="16" t="s">
        <v>897</v>
      </c>
      <c r="E331" s="16" t="s">
        <v>66</v>
      </c>
      <c r="F331" s="16" t="s">
        <v>41</v>
      </c>
      <c r="G331" s="16" t="s">
        <v>214</v>
      </c>
      <c r="H331" s="15"/>
      <c r="I331" s="15" t="s">
        <v>30</v>
      </c>
      <c r="J331" s="17" t="s">
        <v>25</v>
      </c>
      <c r="K331" s="18" t="s">
        <v>25</v>
      </c>
      <c r="L331" s="19">
        <v>50000</v>
      </c>
      <c r="M331" s="20">
        <v>12370</v>
      </c>
      <c r="N331" s="21">
        <f t="shared" si="280"/>
        <v>0.24740000000000001</v>
      </c>
      <c r="O331" s="21" t="str">
        <f t="shared" si="281"/>
        <v>&gt;=20%-&lt;50%</v>
      </c>
      <c r="P331" s="20">
        <f t="shared" si="282"/>
        <v>27390.714285714286</v>
      </c>
      <c r="Q331" s="21">
        <f t="shared" si="283"/>
        <v>0.5478142857142857</v>
      </c>
      <c r="R331" s="22">
        <v>120000</v>
      </c>
      <c r="S331" s="23">
        <v>25030</v>
      </c>
      <c r="T331" s="24">
        <f t="shared" si="284"/>
        <v>0.20858333333333334</v>
      </c>
      <c r="U331" s="24" t="str">
        <f t="shared" si="285"/>
        <v>&gt;=20%-&lt;50%</v>
      </c>
      <c r="V331" s="23">
        <f t="shared" si="286"/>
        <v>55423.571428571428</v>
      </c>
      <c r="W331" s="24">
        <f t="shared" si="287"/>
        <v>0.46186309523809521</v>
      </c>
    </row>
    <row r="332" spans="1:23" ht="13.5" x14ac:dyDescent="0.25">
      <c r="A332" s="15" t="s">
        <v>118</v>
      </c>
      <c r="B332" s="16" t="s">
        <v>119</v>
      </c>
      <c r="C332" s="16" t="s">
        <v>898</v>
      </c>
      <c r="D332" s="16" t="s">
        <v>899</v>
      </c>
      <c r="E332" s="16" t="s">
        <v>66</v>
      </c>
      <c r="F332" s="16" t="s">
        <v>41</v>
      </c>
      <c r="G332" s="16" t="s">
        <v>286</v>
      </c>
      <c r="H332" s="15"/>
      <c r="I332" s="15" t="s">
        <v>30</v>
      </c>
      <c r="J332" s="17" t="s">
        <v>25</v>
      </c>
      <c r="K332" s="18" t="s">
        <v>25</v>
      </c>
      <c r="L332" s="19">
        <v>50000</v>
      </c>
      <c r="M332" s="20">
        <v>27020</v>
      </c>
      <c r="N332" s="21">
        <f t="shared" si="280"/>
        <v>0.54039999999999999</v>
      </c>
      <c r="O332" s="21" t="str">
        <f t="shared" si="281"/>
        <v>&gt;=50%-&lt;80%</v>
      </c>
      <c r="P332" s="20">
        <f t="shared" si="282"/>
        <v>59830</v>
      </c>
      <c r="Q332" s="21">
        <f t="shared" si="283"/>
        <v>1.1966000000000001</v>
      </c>
      <c r="R332" s="22">
        <v>120000</v>
      </c>
      <c r="S332" s="23">
        <v>23370</v>
      </c>
      <c r="T332" s="24">
        <f t="shared" si="284"/>
        <v>0.19475000000000001</v>
      </c>
      <c r="U332" s="24" t="str">
        <f t="shared" si="285"/>
        <v>&lt;20%</v>
      </c>
      <c r="V332" s="23">
        <f t="shared" si="286"/>
        <v>51747.857142857138</v>
      </c>
      <c r="W332" s="24">
        <f t="shared" si="287"/>
        <v>0.43123214285714279</v>
      </c>
    </row>
    <row r="333" spans="1:23" ht="13.5" x14ac:dyDescent="0.25">
      <c r="A333" s="15" t="s">
        <v>79</v>
      </c>
      <c r="B333" s="16" t="s">
        <v>80</v>
      </c>
      <c r="C333" s="16" t="s">
        <v>900</v>
      </c>
      <c r="D333" s="16" t="s">
        <v>901</v>
      </c>
      <c r="E333" s="16" t="s">
        <v>83</v>
      </c>
      <c r="F333" s="16" t="s">
        <v>41</v>
      </c>
      <c r="G333" s="16" t="s">
        <v>742</v>
      </c>
      <c r="H333" s="15"/>
      <c r="I333" s="15" t="s">
        <v>30</v>
      </c>
      <c r="J333" s="17" t="s">
        <v>25</v>
      </c>
      <c r="K333" s="18" t="s">
        <v>25</v>
      </c>
      <c r="L333" s="19">
        <v>100000</v>
      </c>
      <c r="M333" s="20">
        <v>37310</v>
      </c>
      <c r="N333" s="21">
        <f t="shared" si="280"/>
        <v>0.37309999999999999</v>
      </c>
      <c r="O333" s="21" t="str">
        <f t="shared" si="281"/>
        <v>&gt;=20%-&lt;50%</v>
      </c>
      <c r="P333" s="20">
        <f t="shared" si="282"/>
        <v>82615</v>
      </c>
      <c r="Q333" s="21">
        <f t="shared" si="283"/>
        <v>0.82615000000000005</v>
      </c>
      <c r="R333" s="22">
        <v>70000</v>
      </c>
      <c r="S333" s="23">
        <v>17960</v>
      </c>
      <c r="T333" s="24">
        <f t="shared" si="284"/>
        <v>0.25657142857142856</v>
      </c>
      <c r="U333" s="24" t="str">
        <f t="shared" si="285"/>
        <v>&gt;=20%-&lt;50%</v>
      </c>
      <c r="V333" s="23">
        <f t="shared" si="286"/>
        <v>39768.571428571428</v>
      </c>
      <c r="W333" s="24">
        <f t="shared" si="287"/>
        <v>0.56812244897959185</v>
      </c>
    </row>
    <row r="334" spans="1:23" ht="13.5" x14ac:dyDescent="0.25">
      <c r="A334" s="15" t="s">
        <v>36</v>
      </c>
      <c r="B334" s="16" t="s">
        <v>37</v>
      </c>
      <c r="C334" s="16" t="s">
        <v>902</v>
      </c>
      <c r="D334" s="16" t="s">
        <v>903</v>
      </c>
      <c r="E334" s="16" t="s">
        <v>40</v>
      </c>
      <c r="F334" s="16" t="s">
        <v>41</v>
      </c>
      <c r="G334" s="16" t="s">
        <v>61</v>
      </c>
      <c r="H334" s="15"/>
      <c r="I334" s="15" t="s">
        <v>30</v>
      </c>
      <c r="J334" s="17" t="s">
        <v>25</v>
      </c>
      <c r="K334" s="18" t="s">
        <v>25</v>
      </c>
      <c r="L334" s="19">
        <v>84701.700000000012</v>
      </c>
      <c r="M334" s="20">
        <v>51760</v>
      </c>
      <c r="N334" s="21">
        <f t="shared" si="280"/>
        <v>0.61108572791337123</v>
      </c>
      <c r="O334" s="21" t="str">
        <f t="shared" si="281"/>
        <v>&gt;=50%-&lt;80%</v>
      </c>
      <c r="P334" s="20">
        <f t="shared" si="282"/>
        <v>114611.42857142858</v>
      </c>
      <c r="Q334" s="21">
        <f t="shared" si="283"/>
        <v>1.353118397522465</v>
      </c>
      <c r="R334" s="22">
        <v>83697.599999999991</v>
      </c>
      <c r="S334" s="23">
        <v>21860</v>
      </c>
      <c r="T334" s="24">
        <f t="shared" si="284"/>
        <v>0.26117833725220319</v>
      </c>
      <c r="U334" s="24" t="str">
        <f t="shared" si="285"/>
        <v>&gt;=20%-&lt;50%</v>
      </c>
      <c r="V334" s="23">
        <f t="shared" si="286"/>
        <v>48404.28571428571</v>
      </c>
      <c r="W334" s="24">
        <f t="shared" si="287"/>
        <v>0.57832346105844989</v>
      </c>
    </row>
    <row r="335" spans="1:23" ht="13.5" x14ac:dyDescent="0.25">
      <c r="A335" s="15" t="s">
        <v>184</v>
      </c>
      <c r="B335" s="16" t="s">
        <v>185</v>
      </c>
      <c r="C335" s="16" t="s">
        <v>905</v>
      </c>
      <c r="D335" s="16" t="s">
        <v>906</v>
      </c>
      <c r="E335" s="16" t="s">
        <v>113</v>
      </c>
      <c r="F335" s="16" t="s">
        <v>41</v>
      </c>
      <c r="G335" s="16" t="s">
        <v>416</v>
      </c>
      <c r="H335" s="15"/>
      <c r="I335" s="15" t="s">
        <v>30</v>
      </c>
      <c r="J335" s="17" t="s">
        <v>25</v>
      </c>
      <c r="K335" s="18" t="s">
        <v>25</v>
      </c>
      <c r="L335" s="19">
        <v>93382.200000000012</v>
      </c>
      <c r="M335" s="20">
        <v>67980</v>
      </c>
      <c r="N335" s="21">
        <f t="shared" si="280"/>
        <v>0.72797599542525226</v>
      </c>
      <c r="O335" s="21" t="str">
        <f t="shared" si="281"/>
        <v>&gt;=50%-&lt;80%</v>
      </c>
      <c r="P335" s="20">
        <f t="shared" si="282"/>
        <v>150527.14285714284</v>
      </c>
      <c r="Q335" s="21">
        <f t="shared" si="283"/>
        <v>1.6119468470130585</v>
      </c>
      <c r="R335" s="22">
        <v>73574.2</v>
      </c>
      <c r="S335" s="23">
        <v>16650</v>
      </c>
      <c r="T335" s="24">
        <f t="shared" si="284"/>
        <v>0.22630215483144908</v>
      </c>
      <c r="U335" s="24" t="str">
        <f t="shared" si="285"/>
        <v>&gt;=20%-&lt;50%</v>
      </c>
      <c r="V335" s="23">
        <f t="shared" si="286"/>
        <v>36867.857142857138</v>
      </c>
      <c r="W335" s="24">
        <f t="shared" si="287"/>
        <v>0.50109762855535145</v>
      </c>
    </row>
    <row r="336" spans="1:23" ht="13.5" x14ac:dyDescent="0.25">
      <c r="A336" s="15" t="s">
        <v>143</v>
      </c>
      <c r="B336" s="16" t="s">
        <v>144</v>
      </c>
      <c r="C336" s="16" t="s">
        <v>907</v>
      </c>
      <c r="D336" s="16" t="s">
        <v>908</v>
      </c>
      <c r="E336" s="16" t="s">
        <v>66</v>
      </c>
      <c r="F336" s="16" t="s">
        <v>41</v>
      </c>
      <c r="G336" s="16" t="s">
        <v>162</v>
      </c>
      <c r="H336" s="15"/>
      <c r="I336" s="15" t="s">
        <v>30</v>
      </c>
      <c r="J336" s="17" t="s">
        <v>25</v>
      </c>
      <c r="K336" s="18" t="s">
        <v>25</v>
      </c>
      <c r="L336" s="19">
        <v>100000</v>
      </c>
      <c r="M336" s="20">
        <v>53995</v>
      </c>
      <c r="N336" s="21">
        <f t="shared" si="280"/>
        <v>0.53995000000000004</v>
      </c>
      <c r="O336" s="21" t="str">
        <f t="shared" si="281"/>
        <v>&gt;=50%-&lt;80%</v>
      </c>
      <c r="P336" s="20">
        <f t="shared" si="282"/>
        <v>119560.35714285714</v>
      </c>
      <c r="Q336" s="21">
        <f t="shared" si="283"/>
        <v>1.1956035714285715</v>
      </c>
      <c r="R336" s="22">
        <v>66719</v>
      </c>
      <c r="S336" s="23">
        <v>28180</v>
      </c>
      <c r="T336" s="24">
        <f t="shared" si="284"/>
        <v>0.42236844077399244</v>
      </c>
      <c r="U336" s="24" t="str">
        <f t="shared" si="285"/>
        <v>&gt;=20%-&lt;50%</v>
      </c>
      <c r="V336" s="23">
        <f t="shared" si="286"/>
        <v>62398.571428571428</v>
      </c>
      <c r="W336" s="24">
        <f t="shared" si="287"/>
        <v>0.93524440457098323</v>
      </c>
    </row>
    <row r="337" spans="1:23" ht="13.5" x14ac:dyDescent="0.25">
      <c r="A337" s="15" t="s">
        <v>79</v>
      </c>
      <c r="B337" s="16" t="s">
        <v>80</v>
      </c>
      <c r="C337" s="16" t="s">
        <v>909</v>
      </c>
      <c r="D337" s="16" t="s">
        <v>54</v>
      </c>
      <c r="E337" s="16" t="s">
        <v>83</v>
      </c>
      <c r="F337" s="16" t="s">
        <v>41</v>
      </c>
      <c r="G337" s="16" t="s">
        <v>437</v>
      </c>
      <c r="H337" s="15"/>
      <c r="I337" s="15" t="s">
        <v>30</v>
      </c>
      <c r="J337" s="17" t="s">
        <v>25</v>
      </c>
      <c r="K337" s="18" t="s">
        <v>25</v>
      </c>
      <c r="L337" s="19">
        <v>46644.525000000001</v>
      </c>
      <c r="M337" s="20">
        <v>19980</v>
      </c>
      <c r="N337" s="21">
        <f t="shared" si="280"/>
        <v>0.42834609206546748</v>
      </c>
      <c r="O337" s="21" t="str">
        <f t="shared" si="281"/>
        <v>&gt;=20%-&lt;50%</v>
      </c>
      <c r="P337" s="20">
        <f t="shared" si="282"/>
        <v>44241.428571428572</v>
      </c>
      <c r="Q337" s="21">
        <f t="shared" si="283"/>
        <v>0.94848063243067804</v>
      </c>
      <c r="R337" s="22">
        <v>120000</v>
      </c>
      <c r="S337" s="23">
        <v>10720</v>
      </c>
      <c r="T337" s="24">
        <f t="shared" si="284"/>
        <v>8.9333333333333334E-2</v>
      </c>
      <c r="U337" s="24" t="str">
        <f t="shared" si="285"/>
        <v>&lt;20%</v>
      </c>
      <c r="V337" s="23">
        <f t="shared" si="286"/>
        <v>23737.142857142855</v>
      </c>
      <c r="W337" s="24">
        <f t="shared" si="287"/>
        <v>0.1978095238095238</v>
      </c>
    </row>
    <row r="338" spans="1:23" ht="13.5" x14ac:dyDescent="0.25">
      <c r="A338" s="15" t="s">
        <v>36</v>
      </c>
      <c r="B338" s="16" t="s">
        <v>37</v>
      </c>
      <c r="C338" s="16" t="s">
        <v>910</v>
      </c>
      <c r="D338" s="16" t="s">
        <v>911</v>
      </c>
      <c r="E338" s="16" t="s">
        <v>40</v>
      </c>
      <c r="F338" s="16" t="s">
        <v>41</v>
      </c>
      <c r="G338" s="16" t="s">
        <v>42</v>
      </c>
      <c r="H338" s="15"/>
      <c r="I338" s="15" t="s">
        <v>30</v>
      </c>
      <c r="J338" s="17" t="s">
        <v>25</v>
      </c>
      <c r="K338" s="18" t="s">
        <v>25</v>
      </c>
      <c r="L338" s="19">
        <v>140387.28</v>
      </c>
      <c r="M338" s="20">
        <v>45345</v>
      </c>
      <c r="N338" s="21">
        <f t="shared" si="280"/>
        <v>0.32299934865893831</v>
      </c>
      <c r="O338" s="21" t="str">
        <f t="shared" si="281"/>
        <v>&gt;=20%-&lt;50%</v>
      </c>
      <c r="P338" s="20">
        <f t="shared" si="282"/>
        <v>100406.78571428572</v>
      </c>
      <c r="Q338" s="21">
        <f t="shared" si="283"/>
        <v>0.71521284345907776</v>
      </c>
      <c r="R338" s="22">
        <v>26000</v>
      </c>
      <c r="S338" s="23">
        <v>13440</v>
      </c>
      <c r="T338" s="24">
        <f t="shared" si="284"/>
        <v>0.51692307692307693</v>
      </c>
      <c r="U338" s="24" t="str">
        <f t="shared" si="285"/>
        <v>&gt;=50%-&lt;80%</v>
      </c>
      <c r="V338" s="23">
        <f t="shared" si="286"/>
        <v>29760</v>
      </c>
      <c r="W338" s="24">
        <f t="shared" si="287"/>
        <v>1.1446153846153846</v>
      </c>
    </row>
    <row r="339" spans="1:23" ht="13.5" x14ac:dyDescent="0.25">
      <c r="A339" s="15" t="s">
        <v>184</v>
      </c>
      <c r="B339" s="16" t="s">
        <v>185</v>
      </c>
      <c r="C339" s="16" t="s">
        <v>912</v>
      </c>
      <c r="D339" s="16" t="s">
        <v>694</v>
      </c>
      <c r="E339" s="16" t="s">
        <v>113</v>
      </c>
      <c r="F339" s="16" t="s">
        <v>41</v>
      </c>
      <c r="G339" s="16" t="s">
        <v>208</v>
      </c>
      <c r="H339" s="15"/>
      <c r="I339" s="15" t="s">
        <v>30</v>
      </c>
      <c r="J339" s="17" t="s">
        <v>25</v>
      </c>
      <c r="K339" s="18"/>
      <c r="L339" s="19">
        <v>165842.82</v>
      </c>
      <c r="M339" s="20">
        <v>95260</v>
      </c>
      <c r="N339" s="21">
        <f t="shared" ref="N339:N348" si="288">IFERROR(M339/L339,2)</f>
        <v>0.57439930170024844</v>
      </c>
      <c r="O339" s="21" t="str">
        <f t="shared" ref="O339:O348" si="289">IF(N339&gt;=120%, "120% equal &amp; above", IF(N339&gt;=100%,"&gt;=100%- &lt;120%",IF(N339&gt;=80%,"&gt;=80%-&lt;100%",IF(N339&gt;=50%,"&gt;=50%-&lt;80%",IF(N339&gt;=20%,"&gt;=20%-&lt;50%","&lt;20%")))))</f>
        <v>&gt;=50%-&lt;80%</v>
      </c>
      <c r="P339" s="20">
        <f t="shared" ref="P339:P348" si="290">IFERROR(M339/B$3*31,0)</f>
        <v>210932.85714285716</v>
      </c>
      <c r="Q339" s="21">
        <f t="shared" ref="Q339:Q348" si="291">IFERROR(P339/L339,2)</f>
        <v>1.2718841680505502</v>
      </c>
      <c r="R339" s="22"/>
      <c r="S339" s="23">
        <v>44720</v>
      </c>
      <c r="T339" s="24">
        <f t="shared" ref="T339:T348" si="292">IFERROR(S339/R339,2)</f>
        <v>2</v>
      </c>
      <c r="U339" s="24" t="str">
        <f t="shared" ref="U339:U348" si="293">IF(T339&gt;=120%, "120% equal &amp; above", IF(T339&gt;=100%,"&gt;=100%- &lt;120%",IF(T339&gt;=80%,"&gt;=80%-&lt;100%",IF(T339&gt;=50%,"&gt;=50%-&lt;80%",IF(T339&gt;=20%,"&gt;=20%-&lt;50%","&lt;20%")))))</f>
        <v>120% equal &amp; above</v>
      </c>
      <c r="V339" s="23">
        <f t="shared" ref="V339:V348" si="294">IFERROR(S339/B$3*31,0)</f>
        <v>99022.857142857145</v>
      </c>
      <c r="W339" s="24">
        <f t="shared" ref="W339:W348" si="295">IFERROR(V339/R339,2)</f>
        <v>2</v>
      </c>
    </row>
    <row r="340" spans="1:23" ht="13.5" x14ac:dyDescent="0.25">
      <c r="A340" s="15" t="s">
        <v>79</v>
      </c>
      <c r="B340" s="16" t="s">
        <v>80</v>
      </c>
      <c r="C340" s="16" t="s">
        <v>913</v>
      </c>
      <c r="D340" s="16" t="s">
        <v>689</v>
      </c>
      <c r="E340" s="16" t="s">
        <v>83</v>
      </c>
      <c r="F340" s="16" t="s">
        <v>41</v>
      </c>
      <c r="G340" s="16" t="s">
        <v>408</v>
      </c>
      <c r="H340" s="15"/>
      <c r="I340" s="15" t="s">
        <v>30</v>
      </c>
      <c r="J340" s="17" t="s">
        <v>25</v>
      </c>
      <c r="K340" s="18" t="s">
        <v>25</v>
      </c>
      <c r="L340" s="19">
        <v>45000</v>
      </c>
      <c r="M340" s="20">
        <v>16570</v>
      </c>
      <c r="N340" s="21">
        <f t="shared" si="288"/>
        <v>0.36822222222222223</v>
      </c>
      <c r="O340" s="21" t="str">
        <f t="shared" si="289"/>
        <v>&gt;=20%-&lt;50%</v>
      </c>
      <c r="P340" s="20">
        <f t="shared" si="290"/>
        <v>36690.71428571429</v>
      </c>
      <c r="Q340" s="21">
        <f t="shared" si="291"/>
        <v>0.81534920634920649</v>
      </c>
      <c r="R340" s="22">
        <v>120713.59999999999</v>
      </c>
      <c r="S340" s="23">
        <v>11930</v>
      </c>
      <c r="T340" s="24">
        <f t="shared" si="292"/>
        <v>9.8828963762161021E-2</v>
      </c>
      <c r="U340" s="24" t="str">
        <f t="shared" si="293"/>
        <v>&lt;20%</v>
      </c>
      <c r="V340" s="23">
        <f t="shared" si="294"/>
        <v>26416.428571428569</v>
      </c>
      <c r="W340" s="24">
        <f t="shared" si="295"/>
        <v>0.21883556261621367</v>
      </c>
    </row>
    <row r="341" spans="1:23" ht="13.5" x14ac:dyDescent="0.25">
      <c r="A341" s="15" t="s">
        <v>85</v>
      </c>
      <c r="B341" s="16" t="s">
        <v>86</v>
      </c>
      <c r="C341" s="16" t="s">
        <v>915</v>
      </c>
      <c r="D341" s="16" t="s">
        <v>916</v>
      </c>
      <c r="E341" s="16" t="s">
        <v>40</v>
      </c>
      <c r="F341" s="16" t="s">
        <v>41</v>
      </c>
      <c r="G341" s="16" t="s">
        <v>395</v>
      </c>
      <c r="H341" s="15"/>
      <c r="I341" s="15" t="s">
        <v>30</v>
      </c>
      <c r="J341" s="17" t="s">
        <v>25</v>
      </c>
      <c r="K341" s="18" t="s">
        <v>25</v>
      </c>
      <c r="L341" s="19">
        <v>69423.75</v>
      </c>
      <c r="M341" s="20">
        <v>4760</v>
      </c>
      <c r="N341" s="21">
        <f t="shared" si="288"/>
        <v>6.8564432200795833E-2</v>
      </c>
      <c r="O341" s="21" t="str">
        <f t="shared" si="289"/>
        <v>&lt;20%</v>
      </c>
      <c r="P341" s="20">
        <f t="shared" si="290"/>
        <v>10540</v>
      </c>
      <c r="Q341" s="21">
        <f t="shared" si="291"/>
        <v>0.15182124273033365</v>
      </c>
      <c r="R341" s="22">
        <v>95950.399999999994</v>
      </c>
      <c r="S341" s="23">
        <v>35380</v>
      </c>
      <c r="T341" s="24">
        <f t="shared" si="292"/>
        <v>0.36873217829211763</v>
      </c>
      <c r="U341" s="24" t="str">
        <f t="shared" si="293"/>
        <v>&gt;=20%-&lt;50%</v>
      </c>
      <c r="V341" s="23">
        <f t="shared" si="294"/>
        <v>78341.42857142858</v>
      </c>
      <c r="W341" s="24">
        <f t="shared" si="295"/>
        <v>0.81647839478968909</v>
      </c>
    </row>
    <row r="342" spans="1:23" ht="13.5" x14ac:dyDescent="0.25">
      <c r="A342" s="15" t="s">
        <v>93</v>
      </c>
      <c r="B342" s="16" t="s">
        <v>94</v>
      </c>
      <c r="C342" s="16" t="s">
        <v>917</v>
      </c>
      <c r="D342" s="16" t="s">
        <v>918</v>
      </c>
      <c r="E342" s="16" t="s">
        <v>73</v>
      </c>
      <c r="F342" s="16" t="s">
        <v>41</v>
      </c>
      <c r="G342" s="16" t="s">
        <v>97</v>
      </c>
      <c r="H342" s="15"/>
      <c r="I342" s="15" t="s">
        <v>30</v>
      </c>
      <c r="J342" s="17" t="s">
        <v>25</v>
      </c>
      <c r="K342" s="18" t="s">
        <v>25</v>
      </c>
      <c r="L342" s="19">
        <v>65000</v>
      </c>
      <c r="M342" s="20">
        <v>45820</v>
      </c>
      <c r="N342" s="21">
        <f t="shared" si="288"/>
        <v>0.70492307692307687</v>
      </c>
      <c r="O342" s="21" t="str">
        <f t="shared" si="289"/>
        <v>&gt;=50%-&lt;80%</v>
      </c>
      <c r="P342" s="20">
        <f t="shared" si="290"/>
        <v>101458.57142857142</v>
      </c>
      <c r="Q342" s="21">
        <f t="shared" si="291"/>
        <v>1.5609010989010987</v>
      </c>
      <c r="R342" s="22">
        <v>100000</v>
      </c>
      <c r="S342" s="23">
        <v>53590</v>
      </c>
      <c r="T342" s="24">
        <f t="shared" si="292"/>
        <v>0.53590000000000004</v>
      </c>
      <c r="U342" s="24" t="str">
        <f t="shared" si="293"/>
        <v>&gt;=50%-&lt;80%</v>
      </c>
      <c r="V342" s="23">
        <f t="shared" si="294"/>
        <v>118663.57142857142</v>
      </c>
      <c r="W342" s="24">
        <f t="shared" si="295"/>
        <v>1.1866357142857142</v>
      </c>
    </row>
    <row r="343" spans="1:23" ht="13.5" x14ac:dyDescent="0.25">
      <c r="A343" s="15" t="s">
        <v>70</v>
      </c>
      <c r="B343" s="16" t="s">
        <v>71</v>
      </c>
      <c r="C343" s="16" t="s">
        <v>919</v>
      </c>
      <c r="D343" s="16" t="s">
        <v>920</v>
      </c>
      <c r="E343" s="16" t="s">
        <v>73</v>
      </c>
      <c r="F343" s="16" t="s">
        <v>41</v>
      </c>
      <c r="G343" s="16" t="s">
        <v>640</v>
      </c>
      <c r="H343" s="15"/>
      <c r="I343" s="15" t="s">
        <v>30</v>
      </c>
      <c r="J343" s="17" t="s">
        <v>25</v>
      </c>
      <c r="K343" s="18" t="s">
        <v>25</v>
      </c>
      <c r="L343" s="19">
        <v>13000</v>
      </c>
      <c r="M343" s="20">
        <v>29375</v>
      </c>
      <c r="N343" s="21">
        <f t="shared" si="288"/>
        <v>2.2596153846153846</v>
      </c>
      <c r="O343" s="21" t="str">
        <f t="shared" si="289"/>
        <v>120% equal &amp; above</v>
      </c>
      <c r="P343" s="20">
        <f t="shared" si="290"/>
        <v>65044.642857142862</v>
      </c>
      <c r="Q343" s="21">
        <f t="shared" si="291"/>
        <v>5.0034340659340666</v>
      </c>
      <c r="R343" s="22">
        <v>150000</v>
      </c>
      <c r="S343" s="23">
        <v>154420</v>
      </c>
      <c r="T343" s="24">
        <f t="shared" si="292"/>
        <v>1.0294666666666668</v>
      </c>
      <c r="U343" s="24" t="str">
        <f t="shared" si="293"/>
        <v>&gt;=100%- &lt;120%</v>
      </c>
      <c r="V343" s="23">
        <f t="shared" si="294"/>
        <v>341930</v>
      </c>
      <c r="W343" s="24">
        <f t="shared" si="295"/>
        <v>2.2795333333333332</v>
      </c>
    </row>
    <row r="344" spans="1:23" ht="13.5" x14ac:dyDescent="0.25">
      <c r="A344" s="15" t="s">
        <v>126</v>
      </c>
      <c r="B344" s="16" t="s">
        <v>127</v>
      </c>
      <c r="C344" s="16" t="s">
        <v>921</v>
      </c>
      <c r="D344" s="16" t="s">
        <v>417</v>
      </c>
      <c r="E344" s="16" t="s">
        <v>40</v>
      </c>
      <c r="F344" s="16" t="s">
        <v>41</v>
      </c>
      <c r="G344" s="16" t="s">
        <v>130</v>
      </c>
      <c r="H344" s="15"/>
      <c r="I344" s="15" t="s">
        <v>30</v>
      </c>
      <c r="J344" s="17" t="s">
        <v>25</v>
      </c>
      <c r="K344" s="18" t="s">
        <v>25</v>
      </c>
      <c r="L344" s="19">
        <v>81043.875</v>
      </c>
      <c r="M344" s="20">
        <v>20940</v>
      </c>
      <c r="N344" s="21">
        <f t="shared" si="288"/>
        <v>0.25837856346330923</v>
      </c>
      <c r="O344" s="21" t="str">
        <f t="shared" si="289"/>
        <v>&gt;=20%-&lt;50%</v>
      </c>
      <c r="P344" s="20">
        <f t="shared" si="290"/>
        <v>46367.142857142862</v>
      </c>
      <c r="Q344" s="21">
        <f t="shared" si="291"/>
        <v>0.57212396195447046</v>
      </c>
      <c r="R344" s="22">
        <v>81432</v>
      </c>
      <c r="S344" s="23">
        <v>59700</v>
      </c>
      <c r="T344" s="24">
        <f t="shared" si="292"/>
        <v>0.73312702623047454</v>
      </c>
      <c r="U344" s="24" t="str">
        <f t="shared" si="293"/>
        <v>&gt;=50%-&lt;80%</v>
      </c>
      <c r="V344" s="23">
        <f t="shared" si="294"/>
        <v>132192.85714285716</v>
      </c>
      <c r="W344" s="24">
        <f t="shared" si="295"/>
        <v>1.6233527009389079</v>
      </c>
    </row>
    <row r="345" spans="1:23" ht="13.5" x14ac:dyDescent="0.25">
      <c r="A345" s="15" t="s">
        <v>184</v>
      </c>
      <c r="B345" s="16" t="s">
        <v>185</v>
      </c>
      <c r="C345" s="16" t="s">
        <v>922</v>
      </c>
      <c r="D345" s="16" t="s">
        <v>236</v>
      </c>
      <c r="E345" s="16" t="s">
        <v>113</v>
      </c>
      <c r="F345" s="16" t="s">
        <v>41</v>
      </c>
      <c r="G345" s="16" t="s">
        <v>208</v>
      </c>
      <c r="H345" s="15"/>
      <c r="I345" s="15" t="s">
        <v>30</v>
      </c>
      <c r="J345" s="17" t="s">
        <v>25</v>
      </c>
      <c r="K345" s="18" t="s">
        <v>25</v>
      </c>
      <c r="L345" s="19">
        <v>73578.375</v>
      </c>
      <c r="M345" s="20">
        <v>31115</v>
      </c>
      <c r="N345" s="21">
        <f t="shared" si="288"/>
        <v>0.42288240260810328</v>
      </c>
      <c r="O345" s="21" t="str">
        <f t="shared" si="289"/>
        <v>&gt;=20%-&lt;50%</v>
      </c>
      <c r="P345" s="20">
        <f t="shared" si="290"/>
        <v>68897.5</v>
      </c>
      <c r="Q345" s="21">
        <f t="shared" si="291"/>
        <v>0.93638246291794291</v>
      </c>
      <c r="R345" s="22">
        <v>88512.2</v>
      </c>
      <c r="S345" s="23">
        <v>8360</v>
      </c>
      <c r="T345" s="24">
        <f t="shared" si="292"/>
        <v>9.4450256574799857E-2</v>
      </c>
      <c r="U345" s="24" t="str">
        <f t="shared" si="293"/>
        <v>&lt;20%</v>
      </c>
      <c r="V345" s="23">
        <f t="shared" si="294"/>
        <v>18511.428571428569</v>
      </c>
      <c r="W345" s="24">
        <f t="shared" si="295"/>
        <v>0.20913985384419967</v>
      </c>
    </row>
    <row r="346" spans="1:23" ht="13.5" x14ac:dyDescent="0.25">
      <c r="A346" s="15" t="s">
        <v>36</v>
      </c>
      <c r="B346" s="16" t="s">
        <v>37</v>
      </c>
      <c r="C346" s="16" t="s">
        <v>923</v>
      </c>
      <c r="D346" s="16" t="s">
        <v>924</v>
      </c>
      <c r="E346" s="16" t="s">
        <v>40</v>
      </c>
      <c r="F346" s="16" t="s">
        <v>41</v>
      </c>
      <c r="G346" s="16" t="s">
        <v>198</v>
      </c>
      <c r="H346" s="15"/>
      <c r="I346" s="15" t="s">
        <v>30</v>
      </c>
      <c r="J346" s="17" t="s">
        <v>25</v>
      </c>
      <c r="K346" s="18" t="s">
        <v>25</v>
      </c>
      <c r="L346" s="19">
        <v>77343.525000000009</v>
      </c>
      <c r="M346" s="20">
        <v>38920</v>
      </c>
      <c r="N346" s="21">
        <f t="shared" si="288"/>
        <v>0.50320954469039259</v>
      </c>
      <c r="O346" s="21" t="str">
        <f t="shared" si="289"/>
        <v>&gt;=50%-&lt;80%</v>
      </c>
      <c r="P346" s="20">
        <f t="shared" si="290"/>
        <v>86180</v>
      </c>
      <c r="Q346" s="21">
        <f t="shared" si="291"/>
        <v>1.1142497061001551</v>
      </c>
      <c r="R346" s="22">
        <v>84481.599999999991</v>
      </c>
      <c r="S346" s="23">
        <v>18000</v>
      </c>
      <c r="T346" s="24">
        <f t="shared" si="292"/>
        <v>0.21306414651237668</v>
      </c>
      <c r="U346" s="24" t="str">
        <f t="shared" si="293"/>
        <v>&gt;=20%-&lt;50%</v>
      </c>
      <c r="V346" s="23">
        <f t="shared" si="294"/>
        <v>39857.142857142862</v>
      </c>
      <c r="W346" s="24">
        <f t="shared" si="295"/>
        <v>0.47178489584883415</v>
      </c>
    </row>
    <row r="347" spans="1:23" ht="13.5" x14ac:dyDescent="0.25">
      <c r="A347" s="15" t="s">
        <v>184</v>
      </c>
      <c r="B347" s="16" t="s">
        <v>185</v>
      </c>
      <c r="C347" s="16" t="s">
        <v>926</v>
      </c>
      <c r="D347" s="16" t="s">
        <v>576</v>
      </c>
      <c r="E347" s="16" t="s">
        <v>113</v>
      </c>
      <c r="F347" s="16" t="s">
        <v>41</v>
      </c>
      <c r="G347" s="16" t="s">
        <v>312</v>
      </c>
      <c r="H347" s="15"/>
      <c r="I347" s="15" t="s">
        <v>30</v>
      </c>
      <c r="J347" s="17" t="s">
        <v>25</v>
      </c>
      <c r="K347" s="18" t="s">
        <v>25</v>
      </c>
      <c r="L347" s="19">
        <v>94566.150000000009</v>
      </c>
      <c r="M347" s="20">
        <v>37420</v>
      </c>
      <c r="N347" s="21">
        <f t="shared" si="288"/>
        <v>0.39570184468755465</v>
      </c>
      <c r="O347" s="21" t="str">
        <f t="shared" si="289"/>
        <v>&gt;=20%-&lt;50%</v>
      </c>
      <c r="P347" s="20">
        <f t="shared" si="290"/>
        <v>82858.57142857142</v>
      </c>
      <c r="Q347" s="21">
        <f t="shared" si="291"/>
        <v>0.87619694180815666</v>
      </c>
      <c r="R347" s="22">
        <v>66500.01999999999</v>
      </c>
      <c r="S347" s="23">
        <v>20800</v>
      </c>
      <c r="T347" s="24">
        <f t="shared" si="292"/>
        <v>0.31278186081748549</v>
      </c>
      <c r="U347" s="24" t="str">
        <f t="shared" si="293"/>
        <v>&gt;=20%-&lt;50%</v>
      </c>
      <c r="V347" s="23">
        <f t="shared" si="294"/>
        <v>46057.142857142862</v>
      </c>
      <c r="W347" s="24">
        <f t="shared" si="295"/>
        <v>0.69258840609586092</v>
      </c>
    </row>
    <row r="348" spans="1:23" ht="13.5" x14ac:dyDescent="0.25">
      <c r="A348" s="15" t="s">
        <v>132</v>
      </c>
      <c r="B348" s="16" t="s">
        <v>133</v>
      </c>
      <c r="C348" s="16" t="s">
        <v>927</v>
      </c>
      <c r="D348" s="16" t="s">
        <v>928</v>
      </c>
      <c r="E348" s="16" t="s">
        <v>73</v>
      </c>
      <c r="F348" s="16" t="s">
        <v>41</v>
      </c>
      <c r="G348" s="16" t="s">
        <v>153</v>
      </c>
      <c r="H348" s="15"/>
      <c r="I348" s="15" t="s">
        <v>30</v>
      </c>
      <c r="J348" s="17" t="s">
        <v>25</v>
      </c>
      <c r="K348" s="18" t="s">
        <v>25</v>
      </c>
      <c r="L348" s="19">
        <v>99420</v>
      </c>
      <c r="M348" s="20">
        <v>91850</v>
      </c>
      <c r="N348" s="21">
        <f t="shared" si="288"/>
        <v>0.92385837859585596</v>
      </c>
      <c r="O348" s="21" t="str">
        <f t="shared" si="289"/>
        <v>&gt;=80%-&lt;100%</v>
      </c>
      <c r="P348" s="20">
        <f t="shared" si="290"/>
        <v>203382.14285714284</v>
      </c>
      <c r="Q348" s="21">
        <f t="shared" si="291"/>
        <v>2.0456864097479666</v>
      </c>
      <c r="R348" s="22">
        <v>61560</v>
      </c>
      <c r="S348" s="23">
        <v>58090</v>
      </c>
      <c r="T348" s="24">
        <f t="shared" si="292"/>
        <v>0.94363222871994801</v>
      </c>
      <c r="U348" s="24" t="str">
        <f t="shared" si="293"/>
        <v>&gt;=80%-&lt;100%</v>
      </c>
      <c r="V348" s="23">
        <f t="shared" si="294"/>
        <v>128627.85714285716</v>
      </c>
      <c r="W348" s="24">
        <f t="shared" si="295"/>
        <v>2.0894713635941708</v>
      </c>
    </row>
    <row r="349" spans="1:23" ht="13.5" x14ac:dyDescent="0.25">
      <c r="A349" s="15" t="s">
        <v>49</v>
      </c>
      <c r="B349" s="16" t="s">
        <v>50</v>
      </c>
      <c r="C349" s="16" t="s">
        <v>929</v>
      </c>
      <c r="D349" s="16" t="s">
        <v>930</v>
      </c>
      <c r="E349" s="16" t="s">
        <v>41</v>
      </c>
      <c r="F349" s="16" t="s">
        <v>41</v>
      </c>
      <c r="G349" s="16" t="s">
        <v>315</v>
      </c>
      <c r="H349" s="15"/>
      <c r="I349" s="15" t="s">
        <v>30</v>
      </c>
      <c r="J349" s="17" t="s">
        <v>25</v>
      </c>
      <c r="K349" s="18" t="s">
        <v>25</v>
      </c>
      <c r="L349" s="19">
        <v>80000</v>
      </c>
      <c r="M349" s="20">
        <v>38390</v>
      </c>
      <c r="N349" s="21">
        <f t="shared" ref="N349:N358" si="296">IFERROR(M349/L349,2)</f>
        <v>0.479875</v>
      </c>
      <c r="O349" s="21" t="str">
        <f t="shared" ref="O349:O358" si="297">IF(N349&gt;=120%, "120% equal &amp; above", IF(N349&gt;=100%,"&gt;=100%- &lt;120%",IF(N349&gt;=80%,"&gt;=80%-&lt;100%",IF(N349&gt;=50%,"&gt;=50%-&lt;80%",IF(N349&gt;=20%,"&gt;=20%-&lt;50%","&lt;20%")))))</f>
        <v>&gt;=20%-&lt;50%</v>
      </c>
      <c r="P349" s="20">
        <f t="shared" ref="P349:P358" si="298">IFERROR(M349/B$3*31,0)</f>
        <v>85006.42857142858</v>
      </c>
      <c r="Q349" s="21">
        <f t="shared" ref="Q349:Q358" si="299">IFERROR(P349/L349,2)</f>
        <v>1.0625803571428571</v>
      </c>
      <c r="R349" s="22">
        <v>80000</v>
      </c>
      <c r="S349" s="23">
        <v>20480</v>
      </c>
      <c r="T349" s="24">
        <f t="shared" ref="T349:T358" si="300">IFERROR(S349/R349,2)</f>
        <v>0.25600000000000001</v>
      </c>
      <c r="U349" s="24" t="str">
        <f t="shared" ref="U349:U358" si="301">IF(T349&gt;=120%, "120% equal &amp; above", IF(T349&gt;=100%,"&gt;=100%- &lt;120%",IF(T349&gt;=80%,"&gt;=80%-&lt;100%",IF(T349&gt;=50%,"&gt;=50%-&lt;80%",IF(T349&gt;=20%,"&gt;=20%-&lt;50%","&lt;20%")))))</f>
        <v>&gt;=20%-&lt;50%</v>
      </c>
      <c r="V349" s="23">
        <f t="shared" ref="V349:V357" si="302">IFERROR(S349/B$3*31,0)</f>
        <v>45348.571428571428</v>
      </c>
      <c r="W349" s="24">
        <f t="shared" ref="W349:W358" si="303">IFERROR(V349/R349,2)</f>
        <v>0.56685714285714284</v>
      </c>
    </row>
    <row r="350" spans="1:23" ht="13.5" x14ac:dyDescent="0.25">
      <c r="A350" s="15" t="s">
        <v>132</v>
      </c>
      <c r="B350" s="16" t="s">
        <v>133</v>
      </c>
      <c r="C350" s="16" t="s">
        <v>931</v>
      </c>
      <c r="D350" s="16" t="s">
        <v>932</v>
      </c>
      <c r="E350" s="16" t="s">
        <v>73</v>
      </c>
      <c r="F350" s="16" t="s">
        <v>41</v>
      </c>
      <c r="G350" s="16" t="s">
        <v>352</v>
      </c>
      <c r="H350" s="15"/>
      <c r="I350" s="15" t="s">
        <v>30</v>
      </c>
      <c r="J350" s="17" t="s">
        <v>25</v>
      </c>
      <c r="K350" s="18" t="s">
        <v>25</v>
      </c>
      <c r="L350" s="19">
        <v>100000</v>
      </c>
      <c r="M350" s="20">
        <v>31495</v>
      </c>
      <c r="N350" s="21">
        <f t="shared" si="296"/>
        <v>0.31495000000000001</v>
      </c>
      <c r="O350" s="21" t="str">
        <f t="shared" si="297"/>
        <v>&gt;=20%-&lt;50%</v>
      </c>
      <c r="P350" s="20">
        <f t="shared" si="298"/>
        <v>69738.92857142858</v>
      </c>
      <c r="Q350" s="21">
        <f t="shared" si="299"/>
        <v>0.69738928571428582</v>
      </c>
      <c r="R350" s="22">
        <v>60000</v>
      </c>
      <c r="S350" s="23">
        <v>4050</v>
      </c>
      <c r="T350" s="24">
        <f t="shared" si="300"/>
        <v>6.7500000000000004E-2</v>
      </c>
      <c r="U350" s="24" t="str">
        <f t="shared" si="301"/>
        <v>&lt;20%</v>
      </c>
      <c r="V350" s="23">
        <f t="shared" si="302"/>
        <v>8967.8571428571431</v>
      </c>
      <c r="W350" s="24">
        <f t="shared" si="303"/>
        <v>0.14946428571428572</v>
      </c>
    </row>
    <row r="351" spans="1:23" ht="13.5" x14ac:dyDescent="0.25">
      <c r="A351" s="15" t="s">
        <v>49</v>
      </c>
      <c r="B351" s="16" t="s">
        <v>50</v>
      </c>
      <c r="C351" s="16" t="s">
        <v>933</v>
      </c>
      <c r="D351" s="16" t="s">
        <v>934</v>
      </c>
      <c r="E351" s="16" t="s">
        <v>41</v>
      </c>
      <c r="F351" s="16" t="s">
        <v>41</v>
      </c>
      <c r="G351" s="16" t="s">
        <v>708</v>
      </c>
      <c r="H351" s="15"/>
      <c r="I351" s="15" t="s">
        <v>30</v>
      </c>
      <c r="J351" s="17" t="s">
        <v>25</v>
      </c>
      <c r="K351" s="18" t="s">
        <v>25</v>
      </c>
      <c r="L351" s="19">
        <v>60000</v>
      </c>
      <c r="M351" s="20">
        <v>49185</v>
      </c>
      <c r="N351" s="21">
        <f t="shared" si="296"/>
        <v>0.81974999999999998</v>
      </c>
      <c r="O351" s="21" t="str">
        <f t="shared" si="297"/>
        <v>&gt;=80%-&lt;100%</v>
      </c>
      <c r="P351" s="20">
        <f t="shared" si="298"/>
        <v>108909.64285714286</v>
      </c>
      <c r="Q351" s="21">
        <f t="shared" si="299"/>
        <v>1.8151607142857142</v>
      </c>
      <c r="R351" s="22">
        <v>100000</v>
      </c>
      <c r="S351" s="23">
        <v>7790</v>
      </c>
      <c r="T351" s="24">
        <f t="shared" si="300"/>
        <v>7.7899999999999997E-2</v>
      </c>
      <c r="U351" s="24" t="str">
        <f t="shared" si="301"/>
        <v>&lt;20%</v>
      </c>
      <c r="V351" s="23">
        <f t="shared" si="302"/>
        <v>17249.285714285714</v>
      </c>
      <c r="W351" s="24">
        <f t="shared" si="303"/>
        <v>0.17249285714285714</v>
      </c>
    </row>
    <row r="352" spans="1:23" ht="13.5" x14ac:dyDescent="0.25">
      <c r="A352" s="15" t="s">
        <v>143</v>
      </c>
      <c r="B352" s="16" t="s">
        <v>144</v>
      </c>
      <c r="C352" s="16" t="s">
        <v>935</v>
      </c>
      <c r="D352" s="16" t="s">
        <v>936</v>
      </c>
      <c r="E352" s="16" t="s">
        <v>66</v>
      </c>
      <c r="F352" s="16" t="s">
        <v>41</v>
      </c>
      <c r="G352" s="16" t="s">
        <v>147</v>
      </c>
      <c r="H352" s="15"/>
      <c r="I352" s="15" t="s">
        <v>30</v>
      </c>
      <c r="J352" s="17" t="s">
        <v>25</v>
      </c>
      <c r="K352" s="18" t="s">
        <v>25</v>
      </c>
      <c r="L352" s="19">
        <v>60000</v>
      </c>
      <c r="M352" s="20">
        <v>23390</v>
      </c>
      <c r="N352" s="21">
        <f t="shared" si="296"/>
        <v>0.38983333333333331</v>
      </c>
      <c r="O352" s="21" t="str">
        <f t="shared" si="297"/>
        <v>&gt;=20%-&lt;50%</v>
      </c>
      <c r="P352" s="20">
        <f t="shared" si="298"/>
        <v>51792.142857142862</v>
      </c>
      <c r="Q352" s="21">
        <f t="shared" si="299"/>
        <v>0.863202380952381</v>
      </c>
      <c r="R352" s="22">
        <v>100000</v>
      </c>
      <c r="S352" s="23">
        <v>18000</v>
      </c>
      <c r="T352" s="24">
        <f t="shared" si="300"/>
        <v>0.18</v>
      </c>
      <c r="U352" s="24" t="str">
        <f t="shared" si="301"/>
        <v>&lt;20%</v>
      </c>
      <c r="V352" s="23">
        <f t="shared" si="302"/>
        <v>39857.142857142862</v>
      </c>
      <c r="W352" s="24">
        <f t="shared" si="303"/>
        <v>0.39857142857142863</v>
      </c>
    </row>
    <row r="353" spans="1:23" ht="13.5" x14ac:dyDescent="0.25">
      <c r="A353" s="15" t="s">
        <v>190</v>
      </c>
      <c r="B353" s="16" t="s">
        <v>191</v>
      </c>
      <c r="C353" s="16" t="s">
        <v>937</v>
      </c>
      <c r="D353" s="16" t="s">
        <v>338</v>
      </c>
      <c r="E353" s="16" t="s">
        <v>41</v>
      </c>
      <c r="F353" s="16" t="s">
        <v>41</v>
      </c>
      <c r="G353" s="16" t="s">
        <v>403</v>
      </c>
      <c r="H353" s="15"/>
      <c r="I353" s="15" t="s">
        <v>30</v>
      </c>
      <c r="J353" s="17" t="s">
        <v>25</v>
      </c>
      <c r="K353" s="18" t="s">
        <v>25</v>
      </c>
      <c r="L353" s="19">
        <v>80000</v>
      </c>
      <c r="M353" s="20">
        <v>2260</v>
      </c>
      <c r="N353" s="21">
        <f t="shared" si="296"/>
        <v>2.8250000000000001E-2</v>
      </c>
      <c r="O353" s="21" t="str">
        <f t="shared" si="297"/>
        <v>&lt;20%</v>
      </c>
      <c r="P353" s="20">
        <f t="shared" si="298"/>
        <v>5004.2857142857138</v>
      </c>
      <c r="Q353" s="21">
        <f t="shared" si="299"/>
        <v>6.2553571428571417E-2</v>
      </c>
      <c r="R353" s="22">
        <v>80000</v>
      </c>
      <c r="S353" s="23">
        <v>0</v>
      </c>
      <c r="T353" s="24">
        <f t="shared" si="300"/>
        <v>0</v>
      </c>
      <c r="U353" s="24" t="str">
        <f t="shared" si="301"/>
        <v>&lt;20%</v>
      </c>
      <c r="V353" s="23">
        <f t="shared" si="302"/>
        <v>0</v>
      </c>
      <c r="W353" s="24">
        <f t="shared" si="303"/>
        <v>0</v>
      </c>
    </row>
    <row r="354" spans="1:23" ht="13.5" x14ac:dyDescent="0.25">
      <c r="A354" s="15" t="s">
        <v>93</v>
      </c>
      <c r="B354" s="16" t="s">
        <v>94</v>
      </c>
      <c r="C354" s="16" t="s">
        <v>938</v>
      </c>
      <c r="D354" s="16" t="s">
        <v>939</v>
      </c>
      <c r="E354" s="16" t="s">
        <v>73</v>
      </c>
      <c r="F354" s="16" t="s">
        <v>41</v>
      </c>
      <c r="G354" s="16" t="s">
        <v>258</v>
      </c>
      <c r="H354" s="15"/>
      <c r="I354" s="15" t="s">
        <v>30</v>
      </c>
      <c r="J354" s="17" t="s">
        <v>25</v>
      </c>
      <c r="K354" s="18" t="s">
        <v>25</v>
      </c>
      <c r="L354" s="19">
        <v>85000</v>
      </c>
      <c r="M354" s="20">
        <v>49290</v>
      </c>
      <c r="N354" s="21">
        <f t="shared" si="296"/>
        <v>0.57988235294117652</v>
      </c>
      <c r="O354" s="21" t="str">
        <f t="shared" si="297"/>
        <v>&gt;=50%-&lt;80%</v>
      </c>
      <c r="P354" s="20">
        <f t="shared" si="298"/>
        <v>109142.14285714286</v>
      </c>
      <c r="Q354" s="21">
        <f t="shared" si="299"/>
        <v>1.2840252100840337</v>
      </c>
      <c r="R354" s="22">
        <v>73264.799999999988</v>
      </c>
      <c r="S354" s="23">
        <v>19710</v>
      </c>
      <c r="T354" s="24">
        <f t="shared" si="300"/>
        <v>0.26902414256232193</v>
      </c>
      <c r="U354" s="24" t="str">
        <f t="shared" si="301"/>
        <v>&gt;=20%-&lt;50%</v>
      </c>
      <c r="V354" s="23">
        <f t="shared" si="302"/>
        <v>43643.571428571428</v>
      </c>
      <c r="W354" s="24">
        <f t="shared" si="303"/>
        <v>0.59569631567371284</v>
      </c>
    </row>
    <row r="355" spans="1:23" ht="13.5" x14ac:dyDescent="0.25">
      <c r="A355" s="15" t="s">
        <v>184</v>
      </c>
      <c r="B355" s="16" t="s">
        <v>185</v>
      </c>
      <c r="C355" s="16" t="s">
        <v>940</v>
      </c>
      <c r="D355" s="16" t="s">
        <v>941</v>
      </c>
      <c r="E355" s="16" t="s">
        <v>113</v>
      </c>
      <c r="F355" s="16" t="s">
        <v>41</v>
      </c>
      <c r="G355" s="16" t="s">
        <v>465</v>
      </c>
      <c r="H355" s="15"/>
      <c r="I355" s="15" t="s">
        <v>30</v>
      </c>
      <c r="J355" s="17" t="s">
        <v>25</v>
      </c>
      <c r="K355" s="18" t="s">
        <v>25</v>
      </c>
      <c r="L355" s="19">
        <v>46059.175000000003</v>
      </c>
      <c r="M355" s="20">
        <v>19755</v>
      </c>
      <c r="N355" s="21">
        <f t="shared" si="296"/>
        <v>0.42890477304467567</v>
      </c>
      <c r="O355" s="21" t="str">
        <f t="shared" si="297"/>
        <v>&gt;=20%-&lt;50%</v>
      </c>
      <c r="P355" s="20">
        <f t="shared" si="298"/>
        <v>43743.21428571429</v>
      </c>
      <c r="Q355" s="21">
        <f t="shared" si="299"/>
        <v>0.94971771174178188</v>
      </c>
      <c r="R355" s="22">
        <v>111813.79999999999</v>
      </c>
      <c r="S355" s="23">
        <v>59030</v>
      </c>
      <c r="T355" s="24">
        <f t="shared" si="300"/>
        <v>0.5279312571435727</v>
      </c>
      <c r="U355" s="24" t="str">
        <f t="shared" si="301"/>
        <v>&gt;=50%-&lt;80%</v>
      </c>
      <c r="V355" s="23">
        <f t="shared" si="302"/>
        <v>130709.28571428572</v>
      </c>
      <c r="W355" s="24">
        <f t="shared" si="303"/>
        <v>1.1689906408179109</v>
      </c>
    </row>
    <row r="356" spans="1:23" ht="13.5" x14ac:dyDescent="0.25">
      <c r="A356" s="15" t="s">
        <v>85</v>
      </c>
      <c r="B356" s="16" t="s">
        <v>86</v>
      </c>
      <c r="C356" s="16" t="s">
        <v>942</v>
      </c>
      <c r="D356" s="16" t="s">
        <v>943</v>
      </c>
      <c r="E356" s="16" t="s">
        <v>40</v>
      </c>
      <c r="F356" s="16" t="s">
        <v>41</v>
      </c>
      <c r="G356" s="16" t="s">
        <v>426</v>
      </c>
      <c r="H356" s="15"/>
      <c r="I356" s="15" t="s">
        <v>30</v>
      </c>
      <c r="J356" s="17" t="s">
        <v>25</v>
      </c>
      <c r="K356" s="18" t="s">
        <v>25</v>
      </c>
      <c r="L356" s="19">
        <v>85184.9</v>
      </c>
      <c r="M356" s="20">
        <v>29980</v>
      </c>
      <c r="N356" s="21">
        <f t="shared" si="296"/>
        <v>0.35194030866972903</v>
      </c>
      <c r="O356" s="21"/>
      <c r="P356" s="20">
        <f t="shared" si="298"/>
        <v>66384.285714285725</v>
      </c>
      <c r="Q356" s="21"/>
      <c r="R356" s="22">
        <v>70337.399999999994</v>
      </c>
      <c r="S356" s="23">
        <v>40540</v>
      </c>
      <c r="T356" s="24">
        <f t="shared" si="300"/>
        <v>0.57636477890851812</v>
      </c>
      <c r="U356" s="24" t="str">
        <f t="shared" si="301"/>
        <v>&gt;=50%-&lt;80%</v>
      </c>
      <c r="V356" s="23">
        <f t="shared" si="302"/>
        <v>89767.142857142855</v>
      </c>
      <c r="W356" s="24">
        <f t="shared" si="303"/>
        <v>1.2762362961545759</v>
      </c>
    </row>
    <row r="357" spans="1:23" ht="13.5" x14ac:dyDescent="0.25">
      <c r="A357" s="15" t="s">
        <v>143</v>
      </c>
      <c r="B357" s="16" t="s">
        <v>144</v>
      </c>
      <c r="C357" s="16" t="s">
        <v>944</v>
      </c>
      <c r="D357" s="16" t="s">
        <v>945</v>
      </c>
      <c r="E357" s="16" t="s">
        <v>66</v>
      </c>
      <c r="F357" s="16" t="s">
        <v>41</v>
      </c>
      <c r="G357" s="16" t="s">
        <v>162</v>
      </c>
      <c r="H357" s="15"/>
      <c r="I357" s="15" t="s">
        <v>30</v>
      </c>
      <c r="J357" s="17" t="s">
        <v>25</v>
      </c>
      <c r="K357" s="18" t="s">
        <v>25</v>
      </c>
      <c r="L357" s="19">
        <v>35115</v>
      </c>
      <c r="M357" s="20">
        <v>23410</v>
      </c>
      <c r="N357" s="21">
        <f t="shared" si="296"/>
        <v>0.66666666666666663</v>
      </c>
      <c r="O357" s="21" t="str">
        <f t="shared" si="297"/>
        <v>&gt;=50%-&lt;80%</v>
      </c>
      <c r="P357" s="20">
        <f t="shared" si="298"/>
        <v>51836.428571428572</v>
      </c>
      <c r="Q357" s="21">
        <f t="shared" si="299"/>
        <v>1.4761904761904763</v>
      </c>
      <c r="R357" s="22">
        <v>120000</v>
      </c>
      <c r="S357" s="23">
        <v>85400</v>
      </c>
      <c r="T357" s="24">
        <f t="shared" si="300"/>
        <v>0.71166666666666667</v>
      </c>
      <c r="U357" s="24" t="str">
        <f t="shared" si="301"/>
        <v>&gt;=50%-&lt;80%</v>
      </c>
      <c r="V357" s="23">
        <f t="shared" si="302"/>
        <v>189100</v>
      </c>
      <c r="W357" s="24">
        <f t="shared" si="303"/>
        <v>1.5758333333333334</v>
      </c>
    </row>
    <row r="358" spans="1:23" ht="13.5" x14ac:dyDescent="0.25">
      <c r="A358" s="15" t="s">
        <v>118</v>
      </c>
      <c r="B358" s="16" t="s">
        <v>119</v>
      </c>
      <c r="C358" s="16" t="s">
        <v>946</v>
      </c>
      <c r="D358" s="16" t="s">
        <v>947</v>
      </c>
      <c r="E358" s="16" t="s">
        <v>66</v>
      </c>
      <c r="F358" s="16" t="s">
        <v>41</v>
      </c>
      <c r="G358" s="16" t="s">
        <v>587</v>
      </c>
      <c r="H358" s="15"/>
      <c r="I358" s="15" t="s">
        <v>30</v>
      </c>
      <c r="J358" s="17" t="s">
        <v>25</v>
      </c>
      <c r="K358" s="18" t="s">
        <v>25</v>
      </c>
      <c r="L358" s="19">
        <v>90000</v>
      </c>
      <c r="M358" s="20">
        <v>18340</v>
      </c>
      <c r="N358" s="21">
        <f t="shared" si="296"/>
        <v>0.20377777777777778</v>
      </c>
      <c r="O358" s="21" t="str">
        <f t="shared" si="297"/>
        <v>&gt;=20%-&lt;50%</v>
      </c>
      <c r="P358" s="20">
        <f t="shared" si="298"/>
        <v>40610</v>
      </c>
      <c r="Q358" s="21">
        <f t="shared" si="299"/>
        <v>0.45122222222222225</v>
      </c>
      <c r="R358" s="22">
        <v>65000</v>
      </c>
      <c r="S358" s="23">
        <v>0</v>
      </c>
      <c r="T358" s="24">
        <f t="shared" si="300"/>
        <v>0</v>
      </c>
      <c r="U358" s="24" t="str">
        <f t="shared" si="301"/>
        <v>&lt;20%</v>
      </c>
      <c r="V358" s="23">
        <f t="shared" ref="V358:V366" si="304">IFERROR(S358/B$3*31,0)</f>
        <v>0</v>
      </c>
      <c r="W358" s="24">
        <f t="shared" si="303"/>
        <v>0</v>
      </c>
    </row>
    <row r="359" spans="1:23" ht="13.5" x14ac:dyDescent="0.25">
      <c r="A359" s="15" t="s">
        <v>118</v>
      </c>
      <c r="B359" s="16" t="s">
        <v>119</v>
      </c>
      <c r="C359" s="16" t="s">
        <v>948</v>
      </c>
      <c r="D359" s="16" t="s">
        <v>949</v>
      </c>
      <c r="E359" s="16" t="s">
        <v>66</v>
      </c>
      <c r="F359" s="16" t="s">
        <v>41</v>
      </c>
      <c r="G359" s="16" t="s">
        <v>214</v>
      </c>
      <c r="H359" s="15"/>
      <c r="I359" s="15" t="s">
        <v>30</v>
      </c>
      <c r="J359" s="17" t="s">
        <v>25</v>
      </c>
      <c r="K359" s="18" t="s">
        <v>25</v>
      </c>
      <c r="L359" s="19">
        <v>75000</v>
      </c>
      <c r="M359" s="20">
        <v>18590</v>
      </c>
      <c r="N359" s="21">
        <f t="shared" ref="N359:N366" si="305">IFERROR(M359/L359,2)</f>
        <v>0.24786666666666668</v>
      </c>
      <c r="O359" s="21" t="str">
        <f t="shared" ref="O359:O366" si="306">IF(N359&gt;=120%, "120% equal &amp; above", IF(N359&gt;=100%,"&gt;=100%- &lt;120%",IF(N359&gt;=80%,"&gt;=80%-&lt;100%",IF(N359&gt;=50%,"&gt;=50%-&lt;80%",IF(N359&gt;=20%,"&gt;=20%-&lt;50%","&lt;20%")))))</f>
        <v>&gt;=20%-&lt;50%</v>
      </c>
      <c r="P359" s="20">
        <f t="shared" ref="P359:P366" si="307">IFERROR(M359/B$3*31,0)</f>
        <v>41163.571428571428</v>
      </c>
      <c r="Q359" s="21">
        <f t="shared" ref="Q359:Q366" si="308">IFERROR(P359/L359,2)</f>
        <v>0.54884761904761903</v>
      </c>
      <c r="R359" s="22">
        <v>80000</v>
      </c>
      <c r="S359" s="23">
        <v>6570</v>
      </c>
      <c r="T359" s="24">
        <f t="shared" ref="T359:T366" si="309">IFERROR(S359/R359,2)</f>
        <v>8.2125000000000004E-2</v>
      </c>
      <c r="U359" s="24" t="str">
        <f t="shared" ref="U359:U366" si="310">IF(T359&gt;=120%, "120% equal &amp; above", IF(T359&gt;=100%,"&gt;=100%- &lt;120%",IF(T359&gt;=80%,"&gt;=80%-&lt;100%",IF(T359&gt;=50%,"&gt;=50%-&lt;80%",IF(T359&gt;=20%,"&gt;=20%-&lt;50%","&lt;20%")))))</f>
        <v>&lt;20%</v>
      </c>
      <c r="V359" s="23">
        <f t="shared" si="304"/>
        <v>14547.857142857143</v>
      </c>
      <c r="W359" s="24">
        <f t="shared" ref="W359:W366" si="311">IFERROR(V359/R359,2)</f>
        <v>0.18184821428571429</v>
      </c>
    </row>
    <row r="360" spans="1:23" ht="13.5" x14ac:dyDescent="0.25">
      <c r="A360" s="15" t="s">
        <v>85</v>
      </c>
      <c r="B360" s="16" t="s">
        <v>86</v>
      </c>
      <c r="C360" s="16" t="s">
        <v>951</v>
      </c>
      <c r="D360" s="16" t="s">
        <v>952</v>
      </c>
      <c r="E360" s="16" t="s">
        <v>40</v>
      </c>
      <c r="F360" s="16" t="s">
        <v>41</v>
      </c>
      <c r="G360" s="16" t="s">
        <v>211</v>
      </c>
      <c r="H360" s="15"/>
      <c r="I360" s="15" t="s">
        <v>30</v>
      </c>
      <c r="J360" s="17" t="s">
        <v>25</v>
      </c>
      <c r="K360" s="18" t="s">
        <v>25</v>
      </c>
      <c r="L360" s="19">
        <v>69736.275000000009</v>
      </c>
      <c r="M360" s="20">
        <v>23840</v>
      </c>
      <c r="N360" s="21">
        <f t="shared" si="305"/>
        <v>0.34185938379989461</v>
      </c>
      <c r="O360" s="21" t="str">
        <f t="shared" si="306"/>
        <v>&gt;=20%-&lt;50%</v>
      </c>
      <c r="P360" s="20">
        <f t="shared" si="307"/>
        <v>52788.571428571428</v>
      </c>
      <c r="Q360" s="21">
        <f t="shared" si="308"/>
        <v>0.75697434984262379</v>
      </c>
      <c r="R360" s="22">
        <v>84596.4</v>
      </c>
      <c r="S360" s="23">
        <v>32770</v>
      </c>
      <c r="T360" s="24">
        <f t="shared" si="309"/>
        <v>0.38736872963861346</v>
      </c>
      <c r="U360" s="24" t="str">
        <f t="shared" si="310"/>
        <v>&gt;=20%-&lt;50%</v>
      </c>
      <c r="V360" s="23">
        <f t="shared" si="304"/>
        <v>72562.142857142855</v>
      </c>
      <c r="W360" s="24">
        <f t="shared" si="311"/>
        <v>0.85774504419978703</v>
      </c>
    </row>
    <row r="361" spans="1:23" ht="13.5" x14ac:dyDescent="0.25">
      <c r="A361" s="15" t="s">
        <v>79</v>
      </c>
      <c r="B361" s="16" t="s">
        <v>80</v>
      </c>
      <c r="C361" s="16" t="s">
        <v>953</v>
      </c>
      <c r="D361" s="16" t="s">
        <v>954</v>
      </c>
      <c r="E361" s="16" t="s">
        <v>83</v>
      </c>
      <c r="F361" s="16" t="s">
        <v>41</v>
      </c>
      <c r="G361" s="16" t="s">
        <v>437</v>
      </c>
      <c r="H361" s="15"/>
      <c r="I361" s="15" t="s">
        <v>30</v>
      </c>
      <c r="J361" s="17" t="s">
        <v>25</v>
      </c>
      <c r="K361" s="18" t="s">
        <v>25</v>
      </c>
      <c r="L361" s="19">
        <v>103445</v>
      </c>
      <c r="M361" s="20">
        <v>41360</v>
      </c>
      <c r="N361" s="21">
        <f t="shared" si="305"/>
        <v>0.39982599448982553</v>
      </c>
      <c r="O361" s="21" t="str">
        <f t="shared" si="306"/>
        <v>&gt;=20%-&lt;50%</v>
      </c>
      <c r="P361" s="20">
        <f t="shared" si="307"/>
        <v>91582.857142857145</v>
      </c>
      <c r="Q361" s="21">
        <f t="shared" si="308"/>
        <v>0.88532898779889935</v>
      </c>
      <c r="R361" s="22">
        <v>50000</v>
      </c>
      <c r="S361" s="23">
        <v>38200</v>
      </c>
      <c r="T361" s="24">
        <f t="shared" si="309"/>
        <v>0.76400000000000001</v>
      </c>
      <c r="U361" s="24" t="str">
        <f t="shared" si="310"/>
        <v>&gt;=50%-&lt;80%</v>
      </c>
      <c r="V361" s="23">
        <f t="shared" si="304"/>
        <v>84585.714285714275</v>
      </c>
      <c r="W361" s="24">
        <f t="shared" si="311"/>
        <v>1.6917142857142855</v>
      </c>
    </row>
    <row r="362" spans="1:23" ht="13.5" x14ac:dyDescent="0.25">
      <c r="A362" s="15" t="s">
        <v>143</v>
      </c>
      <c r="B362" s="16" t="s">
        <v>144</v>
      </c>
      <c r="C362" s="16" t="s">
        <v>955</v>
      </c>
      <c r="D362" s="16" t="s">
        <v>914</v>
      </c>
      <c r="E362" s="16" t="s">
        <v>66</v>
      </c>
      <c r="F362" s="16" t="s">
        <v>41</v>
      </c>
      <c r="G362" s="16" t="s">
        <v>147</v>
      </c>
      <c r="H362" s="15"/>
      <c r="I362" s="15" t="s">
        <v>30</v>
      </c>
      <c r="J362" s="17" t="s">
        <v>25</v>
      </c>
      <c r="K362" s="18" t="s">
        <v>25</v>
      </c>
      <c r="L362" s="19">
        <v>30000</v>
      </c>
      <c r="M362" s="20">
        <v>16160</v>
      </c>
      <c r="N362" s="21">
        <f t="shared" si="305"/>
        <v>0.53866666666666663</v>
      </c>
      <c r="O362" s="21" t="str">
        <f t="shared" si="306"/>
        <v>&gt;=50%-&lt;80%</v>
      </c>
      <c r="P362" s="20">
        <f t="shared" si="307"/>
        <v>35782.857142857138</v>
      </c>
      <c r="Q362" s="21">
        <f t="shared" si="308"/>
        <v>1.1927619047619047</v>
      </c>
      <c r="R362" s="22">
        <v>123118.79999999999</v>
      </c>
      <c r="S362" s="23">
        <v>24880</v>
      </c>
      <c r="T362" s="24">
        <f t="shared" si="309"/>
        <v>0.20208124185745802</v>
      </c>
      <c r="U362" s="24" t="str">
        <f t="shared" si="310"/>
        <v>&gt;=20%-&lt;50%</v>
      </c>
      <c r="V362" s="23">
        <f t="shared" si="304"/>
        <v>55091.428571428572</v>
      </c>
      <c r="W362" s="24">
        <f t="shared" si="311"/>
        <v>0.44746560697008564</v>
      </c>
    </row>
    <row r="363" spans="1:23" ht="13.5" x14ac:dyDescent="0.25">
      <c r="A363" s="15" t="s">
        <v>36</v>
      </c>
      <c r="B363" s="16" t="s">
        <v>37</v>
      </c>
      <c r="C363" s="16" t="s">
        <v>957</v>
      </c>
      <c r="D363" s="16" t="s">
        <v>958</v>
      </c>
      <c r="E363" s="16" t="s">
        <v>40</v>
      </c>
      <c r="F363" s="16" t="s">
        <v>41</v>
      </c>
      <c r="G363" s="16" t="s">
        <v>61</v>
      </c>
      <c r="H363" s="15"/>
      <c r="I363" s="15" t="s">
        <v>30</v>
      </c>
      <c r="J363" s="17" t="s">
        <v>25</v>
      </c>
      <c r="K363" s="18" t="s">
        <v>25</v>
      </c>
      <c r="L363" s="19">
        <v>55658.475000000006</v>
      </c>
      <c r="M363" s="20">
        <v>16570</v>
      </c>
      <c r="N363" s="21">
        <f t="shared" si="305"/>
        <v>0.29770848015508866</v>
      </c>
      <c r="O363" s="21" t="str">
        <f t="shared" si="306"/>
        <v>&gt;=20%-&lt;50%</v>
      </c>
      <c r="P363" s="20">
        <f t="shared" si="307"/>
        <v>36690.71428571429</v>
      </c>
      <c r="Q363" s="21">
        <f t="shared" si="308"/>
        <v>0.65921163462912491</v>
      </c>
      <c r="R363" s="22">
        <v>95251.799999999988</v>
      </c>
      <c r="S363" s="23">
        <v>29510</v>
      </c>
      <c r="T363" s="24">
        <f t="shared" si="309"/>
        <v>0.30981041828080941</v>
      </c>
      <c r="U363" s="24" t="str">
        <f t="shared" si="310"/>
        <v>&gt;=20%-&lt;50%</v>
      </c>
      <c r="V363" s="23">
        <f t="shared" si="304"/>
        <v>65343.57142857142</v>
      </c>
      <c r="W363" s="24">
        <f t="shared" si="311"/>
        <v>0.68600878333607795</v>
      </c>
    </row>
    <row r="364" spans="1:23" ht="13.5" x14ac:dyDescent="0.25">
      <c r="A364" s="15" t="s">
        <v>36</v>
      </c>
      <c r="B364" s="16" t="s">
        <v>37</v>
      </c>
      <c r="C364" s="16" t="s">
        <v>959</v>
      </c>
      <c r="D364" s="16" t="s">
        <v>960</v>
      </c>
      <c r="E364" s="16" t="s">
        <v>40</v>
      </c>
      <c r="F364" s="16" t="s">
        <v>41</v>
      </c>
      <c r="G364" s="16" t="s">
        <v>198</v>
      </c>
      <c r="H364" s="15"/>
      <c r="I364" s="15" t="s">
        <v>30</v>
      </c>
      <c r="J364" s="17" t="s">
        <v>25</v>
      </c>
      <c r="K364" s="18" t="s">
        <v>25</v>
      </c>
      <c r="L364" s="19">
        <v>34645.725000000006</v>
      </c>
      <c r="M364" s="20">
        <v>18550</v>
      </c>
      <c r="N364" s="21">
        <f t="shared" si="305"/>
        <v>0.53541959361508518</v>
      </c>
      <c r="O364" s="21" t="str">
        <f t="shared" si="306"/>
        <v>&gt;=50%-&lt;80%</v>
      </c>
      <c r="P364" s="20">
        <f t="shared" si="307"/>
        <v>41075</v>
      </c>
      <c r="Q364" s="21">
        <f t="shared" si="308"/>
        <v>1.1855719572905457</v>
      </c>
      <c r="R364" s="22">
        <v>115927.4</v>
      </c>
      <c r="S364" s="23">
        <v>25320</v>
      </c>
      <c r="T364" s="24">
        <f t="shared" si="309"/>
        <v>0.21841255820453145</v>
      </c>
      <c r="U364" s="24" t="str">
        <f t="shared" si="310"/>
        <v>&gt;=20%-&lt;50%</v>
      </c>
      <c r="V364" s="23">
        <f t="shared" si="304"/>
        <v>56065.71428571429</v>
      </c>
      <c r="W364" s="24">
        <f t="shared" si="311"/>
        <v>0.48362780745289113</v>
      </c>
    </row>
    <row r="365" spans="1:23" ht="13.5" x14ac:dyDescent="0.25">
      <c r="A365" s="15" t="s">
        <v>79</v>
      </c>
      <c r="B365" s="16" t="s">
        <v>80</v>
      </c>
      <c r="C365" s="16" t="s">
        <v>961</v>
      </c>
      <c r="D365" s="16" t="s">
        <v>363</v>
      </c>
      <c r="E365" s="16" t="s">
        <v>83</v>
      </c>
      <c r="F365" s="16" t="s">
        <v>41</v>
      </c>
      <c r="G365" s="16" t="s">
        <v>686</v>
      </c>
      <c r="H365" s="15"/>
      <c r="I365" s="15" t="s">
        <v>30</v>
      </c>
      <c r="J365" s="17" t="s">
        <v>25</v>
      </c>
      <c r="K365" s="18" t="s">
        <v>25</v>
      </c>
      <c r="L365" s="19">
        <v>80000</v>
      </c>
      <c r="M365" s="20">
        <v>34345</v>
      </c>
      <c r="N365" s="21">
        <f t="shared" si="305"/>
        <v>0.42931249999999999</v>
      </c>
      <c r="O365" s="21" t="str">
        <f t="shared" si="306"/>
        <v>&gt;=20%-&lt;50%</v>
      </c>
      <c r="P365" s="20">
        <f t="shared" si="307"/>
        <v>76049.642857142855</v>
      </c>
      <c r="Q365" s="21">
        <f t="shared" si="308"/>
        <v>0.95062053571428573</v>
      </c>
      <c r="R365" s="22">
        <v>70116.759999999995</v>
      </c>
      <c r="S365" s="23">
        <v>16150</v>
      </c>
      <c r="T365" s="24">
        <f t="shared" si="309"/>
        <v>0.23033009511563285</v>
      </c>
      <c r="U365" s="24" t="str">
        <f t="shared" si="310"/>
        <v>&gt;=20%-&lt;50%</v>
      </c>
      <c r="V365" s="23">
        <f t="shared" si="304"/>
        <v>35760.71428571429</v>
      </c>
      <c r="W365" s="24">
        <f t="shared" si="311"/>
        <v>0.51001663918461571</v>
      </c>
    </row>
    <row r="366" spans="1:23" ht="13.5" x14ac:dyDescent="0.25">
      <c r="A366" s="15" t="s">
        <v>36</v>
      </c>
      <c r="B366" s="16" t="s">
        <v>37</v>
      </c>
      <c r="C366" s="16" t="s">
        <v>962</v>
      </c>
      <c r="D366" s="16" t="s">
        <v>963</v>
      </c>
      <c r="E366" s="16" t="s">
        <v>40</v>
      </c>
      <c r="F366" s="16" t="s">
        <v>41</v>
      </c>
      <c r="G366" s="16" t="s">
        <v>42</v>
      </c>
      <c r="H366" s="15"/>
      <c r="I366" s="15" t="s">
        <v>30</v>
      </c>
      <c r="J366" s="17" t="s">
        <v>25</v>
      </c>
      <c r="K366" s="18" t="s">
        <v>25</v>
      </c>
      <c r="L366" s="19">
        <v>66593.475000000006</v>
      </c>
      <c r="M366" s="20">
        <v>36810</v>
      </c>
      <c r="N366" s="21">
        <f t="shared" si="305"/>
        <v>0.55275685793540574</v>
      </c>
      <c r="O366" s="21" t="str">
        <f t="shared" si="306"/>
        <v>&gt;=50%-&lt;80%</v>
      </c>
      <c r="P366" s="20">
        <f t="shared" si="307"/>
        <v>81507.857142857145</v>
      </c>
      <c r="Q366" s="21">
        <f t="shared" si="308"/>
        <v>1.2239616139998271</v>
      </c>
      <c r="R366" s="22">
        <v>83504.800000000003</v>
      </c>
      <c r="S366" s="23">
        <v>31470</v>
      </c>
      <c r="T366" s="24">
        <f t="shared" si="309"/>
        <v>0.3768645634741955</v>
      </c>
      <c r="U366" s="24" t="str">
        <f t="shared" si="310"/>
        <v>&gt;=20%-&lt;50%</v>
      </c>
      <c r="V366" s="23">
        <f t="shared" si="304"/>
        <v>69683.57142857142</v>
      </c>
      <c r="W366" s="24">
        <f t="shared" si="311"/>
        <v>0.83448581912143271</v>
      </c>
    </row>
    <row r="367" spans="1:23" ht="13.5" x14ac:dyDescent="0.25">
      <c r="A367" s="15" t="s">
        <v>70</v>
      </c>
      <c r="B367" s="16" t="s">
        <v>71</v>
      </c>
      <c r="C367" s="16" t="s">
        <v>964</v>
      </c>
      <c r="D367" s="16" t="s">
        <v>965</v>
      </c>
      <c r="E367" s="16" t="s">
        <v>73</v>
      </c>
      <c r="F367" s="16" t="s">
        <v>41</v>
      </c>
      <c r="G367" s="16" t="s">
        <v>556</v>
      </c>
      <c r="H367" s="15"/>
      <c r="I367" s="15" t="s">
        <v>30</v>
      </c>
      <c r="J367" s="17" t="s">
        <v>25</v>
      </c>
      <c r="K367" s="18" t="s">
        <v>25</v>
      </c>
      <c r="L367" s="19">
        <v>85000</v>
      </c>
      <c r="M367" s="20">
        <v>115990</v>
      </c>
      <c r="N367" s="21">
        <f t="shared" ref="N367:N377" si="312">IFERROR(M367/L367,2)</f>
        <v>1.3645882352941177</v>
      </c>
      <c r="O367" s="21" t="str">
        <f t="shared" ref="O367:O377" si="313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20">
        <f t="shared" ref="P367:P377" si="314">IFERROR(M367/B$3*31,0)</f>
        <v>256835</v>
      </c>
      <c r="Q367" s="21">
        <f t="shared" ref="Q367:Q377" si="315">IFERROR(P367/L367,2)</f>
        <v>3.0215882352941175</v>
      </c>
      <c r="R367" s="22">
        <v>65000</v>
      </c>
      <c r="S367" s="23">
        <v>14700</v>
      </c>
      <c r="T367" s="24">
        <f t="shared" ref="T367:T377" si="316">IFERROR(S367/R367,2)</f>
        <v>0.22615384615384615</v>
      </c>
      <c r="U367" s="24" t="str">
        <f t="shared" ref="U367:U377" si="317">IF(T367&gt;=120%, "120% equal &amp; above", IF(T367&gt;=100%,"&gt;=100%- &lt;120%",IF(T367&gt;=80%,"&gt;=80%-&lt;100%",IF(T367&gt;=50%,"&gt;=50%-&lt;80%",IF(T367&gt;=20%,"&gt;=20%-&lt;50%","&lt;20%")))))</f>
        <v>&gt;=20%-&lt;50%</v>
      </c>
      <c r="V367" s="23">
        <f t="shared" ref="V367:V377" si="318">IFERROR(S367/B$3*31,0)</f>
        <v>32550</v>
      </c>
      <c r="W367" s="24">
        <f t="shared" ref="W367:W377" si="319">IFERROR(V367/R367,2)</f>
        <v>0.50076923076923074</v>
      </c>
    </row>
    <row r="368" spans="1:23" ht="13.5" x14ac:dyDescent="0.25">
      <c r="A368" s="15" t="s">
        <v>70</v>
      </c>
      <c r="B368" s="16" t="s">
        <v>71</v>
      </c>
      <c r="C368" s="16" t="s">
        <v>968</v>
      </c>
      <c r="D368" s="16" t="s">
        <v>969</v>
      </c>
      <c r="E368" s="16" t="s">
        <v>73</v>
      </c>
      <c r="F368" s="16" t="s">
        <v>41</v>
      </c>
      <c r="G368" s="16" t="s">
        <v>970</v>
      </c>
      <c r="H368" s="15"/>
      <c r="I368" s="15" t="s">
        <v>30</v>
      </c>
      <c r="J368" s="17" t="s">
        <v>25</v>
      </c>
      <c r="K368" s="18" t="s">
        <v>25</v>
      </c>
      <c r="L368" s="19">
        <v>100000</v>
      </c>
      <c r="M368" s="20">
        <v>82750</v>
      </c>
      <c r="N368" s="21">
        <f t="shared" si="312"/>
        <v>0.82750000000000001</v>
      </c>
      <c r="O368" s="21" t="str">
        <f t="shared" si="313"/>
        <v>&gt;=80%-&lt;100%</v>
      </c>
      <c r="P368" s="20">
        <f t="shared" si="314"/>
        <v>183232.14285714284</v>
      </c>
      <c r="Q368" s="21">
        <f t="shared" si="315"/>
        <v>1.8323214285714284</v>
      </c>
      <c r="R368" s="22">
        <v>50000</v>
      </c>
      <c r="S368" s="23">
        <v>21270</v>
      </c>
      <c r="T368" s="24">
        <f t="shared" si="316"/>
        <v>0.4254</v>
      </c>
      <c r="U368" s="24" t="str">
        <f t="shared" si="317"/>
        <v>&gt;=20%-&lt;50%</v>
      </c>
      <c r="V368" s="23">
        <f t="shared" si="318"/>
        <v>47097.857142857138</v>
      </c>
      <c r="W368" s="24">
        <f t="shared" si="319"/>
        <v>0.94195714285714272</v>
      </c>
    </row>
    <row r="369" spans="1:23" ht="13.5" x14ac:dyDescent="0.25">
      <c r="A369" s="15" t="s">
        <v>93</v>
      </c>
      <c r="B369" s="16" t="s">
        <v>94</v>
      </c>
      <c r="C369" s="16" t="s">
        <v>973</v>
      </c>
      <c r="D369" s="16" t="s">
        <v>974</v>
      </c>
      <c r="E369" s="16" t="s">
        <v>73</v>
      </c>
      <c r="F369" s="16" t="s">
        <v>41</v>
      </c>
      <c r="G369" s="16" t="s">
        <v>383</v>
      </c>
      <c r="H369" s="15"/>
      <c r="I369" s="15" t="s">
        <v>30</v>
      </c>
      <c r="J369" s="17" t="s">
        <v>25</v>
      </c>
      <c r="K369" s="18" t="s">
        <v>25</v>
      </c>
      <c r="L369" s="19">
        <v>100000</v>
      </c>
      <c r="M369" s="20">
        <v>20780</v>
      </c>
      <c r="N369" s="21">
        <f t="shared" si="312"/>
        <v>0.20780000000000001</v>
      </c>
      <c r="O369" s="21" t="str">
        <f t="shared" si="313"/>
        <v>&gt;=20%-&lt;50%</v>
      </c>
      <c r="P369" s="20">
        <f t="shared" si="314"/>
        <v>46012.857142857138</v>
      </c>
      <c r="Q369" s="21">
        <f t="shared" si="315"/>
        <v>0.46012857142857139</v>
      </c>
      <c r="R369" s="22">
        <v>50000</v>
      </c>
      <c r="S369" s="23">
        <v>7820</v>
      </c>
      <c r="T369" s="24">
        <f t="shared" si="316"/>
        <v>0.15640000000000001</v>
      </c>
      <c r="U369" s="24" t="str">
        <f t="shared" si="317"/>
        <v>&lt;20%</v>
      </c>
      <c r="V369" s="23">
        <f t="shared" si="318"/>
        <v>17315.714285714286</v>
      </c>
      <c r="W369" s="24">
        <f t="shared" si="319"/>
        <v>0.34631428571428574</v>
      </c>
    </row>
    <row r="370" spans="1:23" ht="13.5" x14ac:dyDescent="0.25">
      <c r="A370" s="15" t="s">
        <v>49</v>
      </c>
      <c r="B370" s="16" t="s">
        <v>50</v>
      </c>
      <c r="C370" s="16" t="s">
        <v>975</v>
      </c>
      <c r="D370" s="16" t="s">
        <v>976</v>
      </c>
      <c r="E370" s="16" t="s">
        <v>41</v>
      </c>
      <c r="F370" s="16" t="s">
        <v>41</v>
      </c>
      <c r="G370" s="16" t="s">
        <v>282</v>
      </c>
      <c r="H370" s="15"/>
      <c r="I370" s="15" t="s">
        <v>30</v>
      </c>
      <c r="J370" s="17" t="s">
        <v>25</v>
      </c>
      <c r="K370" s="18" t="s">
        <v>25</v>
      </c>
      <c r="L370" s="19">
        <v>80000</v>
      </c>
      <c r="M370" s="20">
        <v>83610</v>
      </c>
      <c r="N370" s="21">
        <f t="shared" si="312"/>
        <v>1.0451250000000001</v>
      </c>
      <c r="O370" s="21" t="str">
        <f t="shared" si="313"/>
        <v>&gt;=100%- &lt;120%</v>
      </c>
      <c r="P370" s="20">
        <f t="shared" si="314"/>
        <v>185136.42857142855</v>
      </c>
      <c r="Q370" s="21">
        <f t="shared" si="315"/>
        <v>2.3142053571428569</v>
      </c>
      <c r="R370" s="22">
        <v>70000</v>
      </c>
      <c r="S370" s="23">
        <v>35520</v>
      </c>
      <c r="T370" s="24">
        <f t="shared" si="316"/>
        <v>0.50742857142857145</v>
      </c>
      <c r="U370" s="24" t="str">
        <f t="shared" si="317"/>
        <v>&gt;=50%-&lt;80%</v>
      </c>
      <c r="V370" s="23">
        <f t="shared" si="318"/>
        <v>78651.42857142858</v>
      </c>
      <c r="W370" s="24">
        <f t="shared" si="319"/>
        <v>1.123591836734694</v>
      </c>
    </row>
    <row r="371" spans="1:23" ht="13.5" x14ac:dyDescent="0.25">
      <c r="A371" s="15" t="s">
        <v>70</v>
      </c>
      <c r="B371" s="16" t="s">
        <v>71</v>
      </c>
      <c r="C371" s="16" t="s">
        <v>977</v>
      </c>
      <c r="D371" s="16" t="s">
        <v>978</v>
      </c>
      <c r="E371" s="16" t="s">
        <v>73</v>
      </c>
      <c r="F371" s="16" t="s">
        <v>41</v>
      </c>
      <c r="G371" s="16" t="s">
        <v>366</v>
      </c>
      <c r="H371" s="15"/>
      <c r="I371" s="15" t="s">
        <v>30</v>
      </c>
      <c r="J371" s="17" t="s">
        <v>25</v>
      </c>
      <c r="K371" s="18"/>
      <c r="L371" s="19">
        <v>150000</v>
      </c>
      <c r="M371" s="20">
        <v>34560</v>
      </c>
      <c r="N371" s="21">
        <f t="shared" si="312"/>
        <v>0.23039999999999999</v>
      </c>
      <c r="O371" s="21" t="str">
        <f t="shared" si="313"/>
        <v>&gt;=20%-&lt;50%</v>
      </c>
      <c r="P371" s="20">
        <f t="shared" si="314"/>
        <v>76525.714285714275</v>
      </c>
      <c r="Q371" s="21">
        <f t="shared" si="315"/>
        <v>0.5101714285714285</v>
      </c>
      <c r="R371" s="22"/>
      <c r="S371" s="23">
        <v>0</v>
      </c>
      <c r="T371" s="24">
        <f t="shared" si="316"/>
        <v>2</v>
      </c>
      <c r="U371" s="24" t="str">
        <f t="shared" si="317"/>
        <v>120% equal &amp; above</v>
      </c>
      <c r="V371" s="23">
        <f t="shared" si="318"/>
        <v>0</v>
      </c>
      <c r="W371" s="24">
        <f t="shared" si="319"/>
        <v>2</v>
      </c>
    </row>
    <row r="372" spans="1:23" ht="13.5" x14ac:dyDescent="0.25">
      <c r="A372" s="15" t="s">
        <v>93</v>
      </c>
      <c r="B372" s="16" t="s">
        <v>94</v>
      </c>
      <c r="C372" s="16" t="s">
        <v>979</v>
      </c>
      <c r="D372" s="16" t="s">
        <v>980</v>
      </c>
      <c r="E372" s="16" t="s">
        <v>73</v>
      </c>
      <c r="F372" s="16" t="s">
        <v>41</v>
      </c>
      <c r="G372" s="16" t="s">
        <v>244</v>
      </c>
      <c r="H372" s="15"/>
      <c r="I372" s="15" t="s">
        <v>30</v>
      </c>
      <c r="J372" s="17" t="s">
        <v>25</v>
      </c>
      <c r="K372" s="18" t="s">
        <v>25</v>
      </c>
      <c r="L372" s="19">
        <v>85000</v>
      </c>
      <c r="M372" s="20">
        <v>23270</v>
      </c>
      <c r="N372" s="21">
        <f t="shared" si="312"/>
        <v>0.27376470588235297</v>
      </c>
      <c r="O372" s="21" t="str">
        <f t="shared" si="313"/>
        <v>&gt;=20%-&lt;50%</v>
      </c>
      <c r="P372" s="20">
        <f t="shared" si="314"/>
        <v>51526.428571428572</v>
      </c>
      <c r="Q372" s="21">
        <f t="shared" si="315"/>
        <v>0.60619327731092443</v>
      </c>
      <c r="R372" s="22">
        <v>65000</v>
      </c>
      <c r="S372" s="23">
        <v>23960</v>
      </c>
      <c r="T372" s="24">
        <f t="shared" si="316"/>
        <v>0.36861538461538462</v>
      </c>
      <c r="U372" s="24" t="str">
        <f t="shared" si="317"/>
        <v>&gt;=20%-&lt;50%</v>
      </c>
      <c r="V372" s="23">
        <f t="shared" si="318"/>
        <v>53054.28571428571</v>
      </c>
      <c r="W372" s="24">
        <f t="shared" si="319"/>
        <v>0.81621978021978014</v>
      </c>
    </row>
    <row r="373" spans="1:23" ht="13.5" x14ac:dyDescent="0.25">
      <c r="A373" s="15" t="s">
        <v>143</v>
      </c>
      <c r="B373" s="16" t="s">
        <v>144</v>
      </c>
      <c r="C373" s="16" t="s">
        <v>981</v>
      </c>
      <c r="D373" s="16" t="s">
        <v>982</v>
      </c>
      <c r="E373" s="16" t="s">
        <v>66</v>
      </c>
      <c r="F373" s="16" t="s">
        <v>41</v>
      </c>
      <c r="G373" s="16" t="s">
        <v>162</v>
      </c>
      <c r="H373" s="15"/>
      <c r="I373" s="15" t="s">
        <v>30</v>
      </c>
      <c r="J373" s="17" t="s">
        <v>25</v>
      </c>
      <c r="K373" s="18" t="s">
        <v>25</v>
      </c>
      <c r="L373" s="19">
        <v>70000</v>
      </c>
      <c r="M373" s="20">
        <v>23175</v>
      </c>
      <c r="N373" s="21">
        <f t="shared" si="312"/>
        <v>0.33107142857142857</v>
      </c>
      <c r="O373" s="21" t="str">
        <f t="shared" si="313"/>
        <v>&gt;=20%-&lt;50%</v>
      </c>
      <c r="P373" s="20">
        <f t="shared" si="314"/>
        <v>51316.071428571428</v>
      </c>
      <c r="Q373" s="21">
        <f t="shared" si="315"/>
        <v>0.73308673469387753</v>
      </c>
      <c r="R373" s="22">
        <v>80000</v>
      </c>
      <c r="S373" s="23">
        <v>0</v>
      </c>
      <c r="T373" s="24">
        <f t="shared" si="316"/>
        <v>0</v>
      </c>
      <c r="U373" s="24" t="str">
        <f t="shared" si="317"/>
        <v>&lt;20%</v>
      </c>
      <c r="V373" s="23">
        <f t="shared" si="318"/>
        <v>0</v>
      </c>
      <c r="W373" s="24">
        <f t="shared" si="319"/>
        <v>0</v>
      </c>
    </row>
    <row r="374" spans="1:23" ht="13.5" x14ac:dyDescent="0.25">
      <c r="A374" s="15" t="s">
        <v>118</v>
      </c>
      <c r="B374" s="16" t="s">
        <v>119</v>
      </c>
      <c r="C374" s="16" t="s">
        <v>983</v>
      </c>
      <c r="D374" s="16" t="s">
        <v>984</v>
      </c>
      <c r="E374" s="16" t="s">
        <v>66</v>
      </c>
      <c r="F374" s="16" t="s">
        <v>41</v>
      </c>
      <c r="G374" s="16" t="s">
        <v>156</v>
      </c>
      <c r="H374" s="15"/>
      <c r="I374" s="15" t="s">
        <v>30</v>
      </c>
      <c r="J374" s="17" t="s">
        <v>25</v>
      </c>
      <c r="K374" s="18" t="s">
        <v>25</v>
      </c>
      <c r="L374" s="19">
        <v>50000</v>
      </c>
      <c r="M374" s="20">
        <v>42690</v>
      </c>
      <c r="N374" s="21">
        <f t="shared" si="312"/>
        <v>0.8538</v>
      </c>
      <c r="O374" s="21" t="str">
        <f t="shared" si="313"/>
        <v>&gt;=80%-&lt;100%</v>
      </c>
      <c r="P374" s="20">
        <f t="shared" si="314"/>
        <v>94527.857142857145</v>
      </c>
      <c r="Q374" s="21">
        <f t="shared" si="315"/>
        <v>1.8905571428571428</v>
      </c>
      <c r="R374" s="22">
        <v>100000</v>
      </c>
      <c r="S374" s="23">
        <v>55520</v>
      </c>
      <c r="T374" s="24">
        <f t="shared" si="316"/>
        <v>0.55520000000000003</v>
      </c>
      <c r="U374" s="24" t="str">
        <f t="shared" si="317"/>
        <v>&gt;=50%-&lt;80%</v>
      </c>
      <c r="V374" s="23">
        <f t="shared" si="318"/>
        <v>122937.14285714286</v>
      </c>
      <c r="W374" s="24">
        <f t="shared" si="319"/>
        <v>1.2293714285714286</v>
      </c>
    </row>
    <row r="375" spans="1:23" ht="13.5" x14ac:dyDescent="0.25">
      <c r="A375" s="15" t="s">
        <v>176</v>
      </c>
      <c r="B375" s="16" t="s">
        <v>177</v>
      </c>
      <c r="C375" s="16" t="s">
        <v>985</v>
      </c>
      <c r="D375" s="16" t="s">
        <v>986</v>
      </c>
      <c r="E375" s="16" t="s">
        <v>73</v>
      </c>
      <c r="F375" s="16" t="s">
        <v>41</v>
      </c>
      <c r="G375" s="16" t="s">
        <v>272</v>
      </c>
      <c r="H375" s="15"/>
      <c r="I375" s="15" t="s">
        <v>30</v>
      </c>
      <c r="J375" s="17" t="s">
        <v>25</v>
      </c>
      <c r="K375" s="18" t="s">
        <v>25</v>
      </c>
      <c r="L375" s="19">
        <v>50000</v>
      </c>
      <c r="M375" s="20">
        <v>0</v>
      </c>
      <c r="N375" s="21">
        <f t="shared" si="312"/>
        <v>0</v>
      </c>
      <c r="O375" s="21" t="str">
        <f t="shared" si="313"/>
        <v>&lt;20%</v>
      </c>
      <c r="P375" s="20">
        <f t="shared" si="314"/>
        <v>0</v>
      </c>
      <c r="Q375" s="21">
        <f t="shared" si="315"/>
        <v>0</v>
      </c>
      <c r="R375" s="22">
        <v>100000</v>
      </c>
      <c r="S375" s="23">
        <v>45200</v>
      </c>
      <c r="T375" s="24">
        <f t="shared" si="316"/>
        <v>0.45200000000000001</v>
      </c>
      <c r="U375" s="24" t="str">
        <f t="shared" si="317"/>
        <v>&gt;=20%-&lt;50%</v>
      </c>
      <c r="V375" s="23">
        <f t="shared" si="318"/>
        <v>100085.71428571428</v>
      </c>
      <c r="W375" s="24">
        <f t="shared" si="319"/>
        <v>1.0008571428571427</v>
      </c>
    </row>
    <row r="376" spans="1:23" ht="13.5" x14ac:dyDescent="0.25">
      <c r="A376" s="15" t="s">
        <v>118</v>
      </c>
      <c r="B376" s="16" t="s">
        <v>119</v>
      </c>
      <c r="C376" s="16" t="s">
        <v>987</v>
      </c>
      <c r="D376" s="16" t="s">
        <v>988</v>
      </c>
      <c r="E376" s="16" t="s">
        <v>66</v>
      </c>
      <c r="F376" s="16" t="s">
        <v>41</v>
      </c>
      <c r="G376" s="16" t="s">
        <v>521</v>
      </c>
      <c r="H376" s="15"/>
      <c r="I376" s="15" t="s">
        <v>30</v>
      </c>
      <c r="J376" s="17" t="s">
        <v>25</v>
      </c>
      <c r="K376" s="18" t="s">
        <v>25</v>
      </c>
      <c r="L376" s="19">
        <v>50000</v>
      </c>
      <c r="M376" s="20">
        <v>24370</v>
      </c>
      <c r="N376" s="21">
        <f t="shared" si="312"/>
        <v>0.4874</v>
      </c>
      <c r="O376" s="21" t="str">
        <f t="shared" si="313"/>
        <v>&gt;=20%-&lt;50%</v>
      </c>
      <c r="P376" s="20">
        <f t="shared" si="314"/>
        <v>53962.142857142862</v>
      </c>
      <c r="Q376" s="21">
        <f t="shared" si="315"/>
        <v>1.0792428571428572</v>
      </c>
      <c r="R376" s="22">
        <v>100000</v>
      </c>
      <c r="S376" s="23">
        <v>20930</v>
      </c>
      <c r="T376" s="24">
        <f t="shared" si="316"/>
        <v>0.20930000000000001</v>
      </c>
      <c r="U376" s="24" t="str">
        <f t="shared" si="317"/>
        <v>&gt;=20%-&lt;50%</v>
      </c>
      <c r="V376" s="23">
        <f t="shared" si="318"/>
        <v>46345</v>
      </c>
      <c r="W376" s="24">
        <f t="shared" si="319"/>
        <v>0.46344999999999997</v>
      </c>
    </row>
    <row r="377" spans="1:23" ht="13.5" x14ac:dyDescent="0.25">
      <c r="A377" s="15" t="s">
        <v>231</v>
      </c>
      <c r="B377" s="16" t="s">
        <v>232</v>
      </c>
      <c r="C377" s="16" t="s">
        <v>989</v>
      </c>
      <c r="D377" s="16" t="s">
        <v>990</v>
      </c>
      <c r="E377" s="16" t="s">
        <v>83</v>
      </c>
      <c r="F377" s="16" t="s">
        <v>41</v>
      </c>
      <c r="G377" s="16" t="s">
        <v>991</v>
      </c>
      <c r="H377" s="15"/>
      <c r="I377" s="15" t="s">
        <v>30</v>
      </c>
      <c r="J377" s="17" t="s">
        <v>25</v>
      </c>
      <c r="K377" s="18" t="s">
        <v>25</v>
      </c>
      <c r="L377" s="19">
        <v>80000</v>
      </c>
      <c r="M377" s="20">
        <v>0</v>
      </c>
      <c r="N377" s="21">
        <f t="shared" si="312"/>
        <v>0</v>
      </c>
      <c r="O377" s="21" t="str">
        <f t="shared" si="313"/>
        <v>&lt;20%</v>
      </c>
      <c r="P377" s="20">
        <f t="shared" si="314"/>
        <v>0</v>
      </c>
      <c r="Q377" s="21">
        <f t="shared" si="315"/>
        <v>0</v>
      </c>
      <c r="R377" s="22">
        <v>70000</v>
      </c>
      <c r="S377" s="23">
        <v>0</v>
      </c>
      <c r="T377" s="24">
        <f t="shared" si="316"/>
        <v>0</v>
      </c>
      <c r="U377" s="24" t="str">
        <f t="shared" si="317"/>
        <v>&lt;20%</v>
      </c>
      <c r="V377" s="23">
        <f t="shared" si="318"/>
        <v>0</v>
      </c>
      <c r="W377" s="24">
        <f t="shared" si="319"/>
        <v>0</v>
      </c>
    </row>
    <row r="378" spans="1:23" ht="13.5" x14ac:dyDescent="0.25">
      <c r="A378" s="15" t="s">
        <v>70</v>
      </c>
      <c r="B378" s="16" t="s">
        <v>71</v>
      </c>
      <c r="C378" s="16" t="s">
        <v>992</v>
      </c>
      <c r="D378" s="16" t="s">
        <v>993</v>
      </c>
      <c r="E378" s="16" t="s">
        <v>73</v>
      </c>
      <c r="F378" s="16" t="s">
        <v>41</v>
      </c>
      <c r="G378" s="16" t="s">
        <v>556</v>
      </c>
      <c r="H378" s="15"/>
      <c r="I378" s="15" t="s">
        <v>30</v>
      </c>
      <c r="J378" s="17" t="s">
        <v>25</v>
      </c>
      <c r="K378" s="18" t="s">
        <v>25</v>
      </c>
      <c r="L378" s="19">
        <v>103425</v>
      </c>
      <c r="M378" s="20">
        <v>97440</v>
      </c>
      <c r="N378" s="21">
        <f t="shared" ref="N378:N393" si="320">IFERROR(M378/L378,2)</f>
        <v>0.9421319796954315</v>
      </c>
      <c r="O378" s="21" t="str">
        <f t="shared" ref="O378:O393" si="321">IF(N378&gt;=120%, "120% equal &amp; above", IF(N378&gt;=100%,"&gt;=100%- &lt;120%",IF(N378&gt;=80%,"&gt;=80%-&lt;100%",IF(N378&gt;=50%,"&gt;=50%-&lt;80%",IF(N378&gt;=20%,"&gt;=20%-&lt;50%","&lt;20%")))))</f>
        <v>&gt;=80%-&lt;100%</v>
      </c>
      <c r="P378" s="20">
        <f t="shared" ref="P378:P393" si="322">IFERROR(M378/B$3*31,0)</f>
        <v>215760</v>
      </c>
      <c r="Q378" s="21">
        <f t="shared" ref="Q378:Q393" si="323">IFERROR(P378/L378,2)</f>
        <v>2.0861493836113127</v>
      </c>
      <c r="R378" s="22">
        <v>45000</v>
      </c>
      <c r="S378" s="23">
        <v>0</v>
      </c>
      <c r="T378" s="24">
        <f t="shared" ref="T378:T393" si="324">IFERROR(S378/R378,2)</f>
        <v>0</v>
      </c>
      <c r="U378" s="24" t="str">
        <f t="shared" ref="U378:U393" si="325">IF(T378&gt;=120%, "120% equal &amp; above", IF(T378&gt;=100%,"&gt;=100%- &lt;120%",IF(T378&gt;=80%,"&gt;=80%-&lt;100%",IF(T378&gt;=50%,"&gt;=50%-&lt;80%",IF(T378&gt;=20%,"&gt;=20%-&lt;50%","&lt;20%")))))</f>
        <v>&lt;20%</v>
      </c>
      <c r="V378" s="23">
        <f t="shared" ref="V378:V393" si="326">IFERROR(S378/B$3*31,0)</f>
        <v>0</v>
      </c>
      <c r="W378" s="24">
        <f t="shared" ref="W378:W393" si="327">IFERROR(V378/R378,2)</f>
        <v>0</v>
      </c>
    </row>
    <row r="379" spans="1:23" ht="13.5" x14ac:dyDescent="0.25">
      <c r="A379" s="15" t="s">
        <v>36</v>
      </c>
      <c r="B379" s="16" t="s">
        <v>37</v>
      </c>
      <c r="C379" s="16" t="s">
        <v>994</v>
      </c>
      <c r="D379" s="16" t="s">
        <v>995</v>
      </c>
      <c r="E379" s="16" t="s">
        <v>40</v>
      </c>
      <c r="F379" s="16" t="s">
        <v>41</v>
      </c>
      <c r="G379" s="16" t="s">
        <v>330</v>
      </c>
      <c r="H379" s="15"/>
      <c r="I379" s="15" t="s">
        <v>30</v>
      </c>
      <c r="J379" s="17" t="s">
        <v>25</v>
      </c>
      <c r="K379" s="18" t="s">
        <v>25</v>
      </c>
      <c r="L379" s="19">
        <v>77282.100000000006</v>
      </c>
      <c r="M379" s="20">
        <v>36230</v>
      </c>
      <c r="N379" s="21">
        <f t="shared" si="320"/>
        <v>0.46880196060924845</v>
      </c>
      <c r="O379" s="21" t="str">
        <f t="shared" si="321"/>
        <v>&gt;=20%-&lt;50%</v>
      </c>
      <c r="P379" s="20">
        <f t="shared" si="322"/>
        <v>80223.57142857142</v>
      </c>
      <c r="Q379" s="21">
        <f t="shared" si="323"/>
        <v>1.0380614842061928</v>
      </c>
      <c r="R379" s="22">
        <v>70008.399999999994</v>
      </c>
      <c r="S379" s="23">
        <v>14360</v>
      </c>
      <c r="T379" s="24">
        <f t="shared" si="324"/>
        <v>0.20511824295370271</v>
      </c>
      <c r="U379" s="24" t="str">
        <f t="shared" si="325"/>
        <v>&gt;=20%-&lt;50%</v>
      </c>
      <c r="V379" s="23">
        <f t="shared" si="326"/>
        <v>31797.142857142859</v>
      </c>
      <c r="W379" s="24">
        <f t="shared" si="327"/>
        <v>0.45419039511177034</v>
      </c>
    </row>
    <row r="380" spans="1:23" ht="13.5" x14ac:dyDescent="0.25">
      <c r="A380" s="15" t="s">
        <v>184</v>
      </c>
      <c r="B380" s="16" t="s">
        <v>185</v>
      </c>
      <c r="C380" s="16" t="s">
        <v>996</v>
      </c>
      <c r="D380" s="16" t="s">
        <v>997</v>
      </c>
      <c r="E380" s="16" t="s">
        <v>113</v>
      </c>
      <c r="F380" s="16" t="s">
        <v>41</v>
      </c>
      <c r="G380" s="16" t="s">
        <v>499</v>
      </c>
      <c r="H380" s="15"/>
      <c r="I380" s="15" t="s">
        <v>30</v>
      </c>
      <c r="J380" s="17" t="s">
        <v>25</v>
      </c>
      <c r="K380" s="18" t="s">
        <v>25</v>
      </c>
      <c r="L380" s="19">
        <v>55396.575000000004</v>
      </c>
      <c r="M380" s="20">
        <v>27320</v>
      </c>
      <c r="N380" s="21">
        <f t="shared" si="320"/>
        <v>0.49317128360372459</v>
      </c>
      <c r="O380" s="21" t="str">
        <f t="shared" si="321"/>
        <v>&gt;=20%-&lt;50%</v>
      </c>
      <c r="P380" s="20">
        <f t="shared" si="322"/>
        <v>60494.28571428571</v>
      </c>
      <c r="Q380" s="21">
        <f t="shared" si="323"/>
        <v>1.0920221279796758</v>
      </c>
      <c r="R380" s="22">
        <v>91698.599999999991</v>
      </c>
      <c r="S380" s="23">
        <v>37040</v>
      </c>
      <c r="T380" s="24">
        <f t="shared" si="324"/>
        <v>0.40393201204816653</v>
      </c>
      <c r="U380" s="24" t="str">
        <f t="shared" si="325"/>
        <v>&gt;=20%-&lt;50%</v>
      </c>
      <c r="V380" s="23">
        <f t="shared" si="326"/>
        <v>82017.142857142855</v>
      </c>
      <c r="W380" s="24">
        <f t="shared" si="327"/>
        <v>0.8944208838209402</v>
      </c>
    </row>
    <row r="381" spans="1:23" ht="13.5" x14ac:dyDescent="0.25">
      <c r="A381" s="15" t="s">
        <v>118</v>
      </c>
      <c r="B381" s="16" t="s">
        <v>119</v>
      </c>
      <c r="C381" s="16" t="s">
        <v>998</v>
      </c>
      <c r="D381" s="16" t="s">
        <v>999</v>
      </c>
      <c r="E381" s="16" t="s">
        <v>66</v>
      </c>
      <c r="F381" s="16" t="s">
        <v>41</v>
      </c>
      <c r="G381" s="16" t="s">
        <v>587</v>
      </c>
      <c r="H381" s="15"/>
      <c r="I381" s="15" t="s">
        <v>30</v>
      </c>
      <c r="J381" s="17" t="s">
        <v>25</v>
      </c>
      <c r="K381" s="18" t="s">
        <v>25</v>
      </c>
      <c r="L381" s="19">
        <v>106865.32500000001</v>
      </c>
      <c r="M381" s="20">
        <v>95230</v>
      </c>
      <c r="N381" s="21">
        <f t="shared" si="320"/>
        <v>0.89112160562839249</v>
      </c>
      <c r="O381" s="21" t="str">
        <f t="shared" si="321"/>
        <v>&gt;=80%-&lt;100%</v>
      </c>
      <c r="P381" s="20">
        <f t="shared" si="322"/>
        <v>210866.42857142855</v>
      </c>
      <c r="Q381" s="21">
        <f t="shared" si="323"/>
        <v>1.9731978410342974</v>
      </c>
      <c r="R381" s="22">
        <v>40000</v>
      </c>
      <c r="S381" s="23">
        <v>43040</v>
      </c>
      <c r="T381" s="24">
        <f t="shared" si="324"/>
        <v>1.0760000000000001</v>
      </c>
      <c r="U381" s="24" t="str">
        <f t="shared" si="325"/>
        <v>&gt;=100%- &lt;120%</v>
      </c>
      <c r="V381" s="23">
        <f t="shared" si="326"/>
        <v>95302.857142857145</v>
      </c>
      <c r="W381" s="24">
        <f t="shared" si="327"/>
        <v>2.3825714285714286</v>
      </c>
    </row>
    <row r="382" spans="1:23" ht="13.5" x14ac:dyDescent="0.25">
      <c r="A382" s="15" t="s">
        <v>36</v>
      </c>
      <c r="B382" s="16" t="s">
        <v>37</v>
      </c>
      <c r="C382" s="16" t="s">
        <v>1000</v>
      </c>
      <c r="D382" s="16" t="s">
        <v>1001</v>
      </c>
      <c r="E382" s="16" t="s">
        <v>40</v>
      </c>
      <c r="F382" s="16" t="s">
        <v>41</v>
      </c>
      <c r="G382" s="16" t="s">
        <v>61</v>
      </c>
      <c r="H382" s="15"/>
      <c r="I382" s="15" t="s">
        <v>30</v>
      </c>
      <c r="J382" s="17" t="s">
        <v>25</v>
      </c>
      <c r="K382" s="18" t="s">
        <v>25</v>
      </c>
      <c r="L382" s="19">
        <v>65508.075000000004</v>
      </c>
      <c r="M382" s="20">
        <v>4620</v>
      </c>
      <c r="N382" s="21">
        <f t="shared" si="320"/>
        <v>7.0525656569819822E-2</v>
      </c>
      <c r="O382" s="21" t="str">
        <f t="shared" si="321"/>
        <v>&lt;20%</v>
      </c>
      <c r="P382" s="20">
        <f t="shared" si="322"/>
        <v>10230</v>
      </c>
      <c r="Q382" s="21">
        <f t="shared" si="323"/>
        <v>0.15616395383317247</v>
      </c>
      <c r="R382" s="22">
        <v>80736.599999999991</v>
      </c>
      <c r="S382" s="23">
        <v>20930</v>
      </c>
      <c r="T382" s="24">
        <f t="shared" si="324"/>
        <v>0.25923806551180012</v>
      </c>
      <c r="U382" s="24" t="str">
        <f t="shared" si="325"/>
        <v>&gt;=20%-&lt;50%</v>
      </c>
      <c r="V382" s="23">
        <f t="shared" si="326"/>
        <v>46345</v>
      </c>
      <c r="W382" s="24">
        <f t="shared" si="327"/>
        <v>0.57402714506184316</v>
      </c>
    </row>
    <row r="383" spans="1:23" ht="13.5" x14ac:dyDescent="0.25">
      <c r="A383" s="15" t="s">
        <v>118</v>
      </c>
      <c r="B383" s="16" t="s">
        <v>119</v>
      </c>
      <c r="C383" s="16" t="s">
        <v>1002</v>
      </c>
      <c r="D383" s="16" t="s">
        <v>609</v>
      </c>
      <c r="E383" s="16" t="s">
        <v>66</v>
      </c>
      <c r="F383" s="16" t="s">
        <v>41</v>
      </c>
      <c r="G383" s="16" t="s">
        <v>432</v>
      </c>
      <c r="H383" s="15"/>
      <c r="I383" s="15" t="s">
        <v>30</v>
      </c>
      <c r="J383" s="17" t="s">
        <v>25</v>
      </c>
      <c r="K383" s="18" t="s">
        <v>25</v>
      </c>
      <c r="L383" s="19">
        <v>120000</v>
      </c>
      <c r="M383" s="20">
        <v>72710</v>
      </c>
      <c r="N383" s="21">
        <f t="shared" si="320"/>
        <v>0.60591666666666666</v>
      </c>
      <c r="O383" s="21"/>
      <c r="P383" s="20">
        <f t="shared" si="322"/>
        <v>161000.71428571429</v>
      </c>
      <c r="Q383" s="21"/>
      <c r="R383" s="22">
        <v>26000</v>
      </c>
      <c r="S383" s="23">
        <v>13730</v>
      </c>
      <c r="T383" s="24">
        <f t="shared" si="324"/>
        <v>0.52807692307692311</v>
      </c>
      <c r="U383" s="24" t="str">
        <f t="shared" si="325"/>
        <v>&gt;=50%-&lt;80%</v>
      </c>
      <c r="V383" s="23">
        <f t="shared" si="326"/>
        <v>30402.142857142855</v>
      </c>
      <c r="W383" s="24">
        <f t="shared" si="327"/>
        <v>1.1693131868131867</v>
      </c>
    </row>
    <row r="384" spans="1:23" ht="13.5" x14ac:dyDescent="0.25">
      <c r="A384" s="15" t="s">
        <v>62</v>
      </c>
      <c r="B384" s="16" t="s">
        <v>63</v>
      </c>
      <c r="C384" s="16" t="s">
        <v>1003</v>
      </c>
      <c r="D384" s="16" t="s">
        <v>1004</v>
      </c>
      <c r="E384" s="16" t="s">
        <v>66</v>
      </c>
      <c r="F384" s="16" t="s">
        <v>41</v>
      </c>
      <c r="G384" s="16" t="s">
        <v>318</v>
      </c>
      <c r="H384" s="15"/>
      <c r="I384" s="15" t="s">
        <v>30</v>
      </c>
      <c r="J384" s="17" t="s">
        <v>25</v>
      </c>
      <c r="K384" s="18" t="s">
        <v>25</v>
      </c>
      <c r="L384" s="19">
        <v>120000</v>
      </c>
      <c r="M384" s="20">
        <v>48145</v>
      </c>
      <c r="N384" s="21">
        <f t="shared" si="320"/>
        <v>0.40120833333333333</v>
      </c>
      <c r="O384" s="21" t="str">
        <f t="shared" si="321"/>
        <v>&gt;=20%-&lt;50%</v>
      </c>
      <c r="P384" s="20">
        <f t="shared" si="322"/>
        <v>106606.78571428572</v>
      </c>
      <c r="Q384" s="21">
        <f t="shared" si="323"/>
        <v>0.88838988095238103</v>
      </c>
      <c r="R384" s="22">
        <v>26000</v>
      </c>
      <c r="S384" s="23">
        <v>0</v>
      </c>
      <c r="T384" s="24">
        <f t="shared" si="324"/>
        <v>0</v>
      </c>
      <c r="U384" s="24" t="str">
        <f t="shared" si="325"/>
        <v>&lt;20%</v>
      </c>
      <c r="V384" s="23">
        <f t="shared" si="326"/>
        <v>0</v>
      </c>
      <c r="W384" s="24">
        <f t="shared" si="327"/>
        <v>0</v>
      </c>
    </row>
    <row r="385" spans="1:23" ht="13.5" x14ac:dyDescent="0.25">
      <c r="A385" s="15" t="s">
        <v>36</v>
      </c>
      <c r="B385" s="16" t="s">
        <v>37</v>
      </c>
      <c r="C385" s="16" t="s">
        <v>1005</v>
      </c>
      <c r="D385" s="16" t="s">
        <v>1006</v>
      </c>
      <c r="E385" s="16" t="s">
        <v>40</v>
      </c>
      <c r="F385" s="16" t="s">
        <v>41</v>
      </c>
      <c r="G385" s="16" t="s">
        <v>330</v>
      </c>
      <c r="H385" s="15"/>
      <c r="I385" s="15" t="s">
        <v>30</v>
      </c>
      <c r="J385" s="17" t="s">
        <v>25</v>
      </c>
      <c r="K385" s="18" t="s">
        <v>25</v>
      </c>
      <c r="L385" s="19">
        <v>83503.575000000012</v>
      </c>
      <c r="M385" s="20">
        <v>32845</v>
      </c>
      <c r="N385" s="21">
        <f t="shared" si="320"/>
        <v>0.39333645296024744</v>
      </c>
      <c r="O385" s="21" t="str">
        <f t="shared" si="321"/>
        <v>&gt;=20%-&lt;50%</v>
      </c>
      <c r="P385" s="20">
        <f t="shared" si="322"/>
        <v>72728.214285714275</v>
      </c>
      <c r="Q385" s="21">
        <f t="shared" si="323"/>
        <v>0.87095928869769068</v>
      </c>
      <c r="R385" s="22">
        <v>62485.68</v>
      </c>
      <c r="S385" s="23">
        <v>18130</v>
      </c>
      <c r="T385" s="24">
        <f t="shared" si="324"/>
        <v>0.29014647836112212</v>
      </c>
      <c r="U385" s="24" t="str">
        <f t="shared" si="325"/>
        <v>&gt;=20%-&lt;50%</v>
      </c>
      <c r="V385" s="23">
        <f t="shared" si="326"/>
        <v>40145</v>
      </c>
      <c r="W385" s="24">
        <f t="shared" si="327"/>
        <v>0.6424672020853418</v>
      </c>
    </row>
    <row r="386" spans="1:23" ht="13.5" x14ac:dyDescent="0.25">
      <c r="A386" s="15" t="s">
        <v>36</v>
      </c>
      <c r="B386" s="16" t="s">
        <v>37</v>
      </c>
      <c r="C386" s="16" t="s">
        <v>1007</v>
      </c>
      <c r="D386" s="16" t="s">
        <v>1008</v>
      </c>
      <c r="E386" s="16" t="s">
        <v>40</v>
      </c>
      <c r="F386" s="16" t="s">
        <v>41</v>
      </c>
      <c r="G386" s="16" t="s">
        <v>61</v>
      </c>
      <c r="H386" s="15"/>
      <c r="I386" s="15" t="s">
        <v>30</v>
      </c>
      <c r="J386" s="17" t="s">
        <v>25</v>
      </c>
      <c r="K386" s="18" t="s">
        <v>25</v>
      </c>
      <c r="L386" s="19">
        <v>60637.950000000004</v>
      </c>
      <c r="M386" s="20">
        <v>32520</v>
      </c>
      <c r="N386" s="21">
        <f t="shared" si="320"/>
        <v>0.53629781349798267</v>
      </c>
      <c r="O386" s="21" t="str">
        <f t="shared" si="321"/>
        <v>&gt;=50%-&lt;80%</v>
      </c>
      <c r="P386" s="20">
        <f t="shared" si="322"/>
        <v>72008.57142857142</v>
      </c>
      <c r="Q386" s="21">
        <f t="shared" si="323"/>
        <v>1.1875165870312472</v>
      </c>
      <c r="R386" s="22">
        <v>84519.4</v>
      </c>
      <c r="S386" s="23">
        <v>4050</v>
      </c>
      <c r="T386" s="24">
        <f t="shared" si="324"/>
        <v>4.7917992792187357E-2</v>
      </c>
      <c r="U386" s="24" t="str">
        <f t="shared" si="325"/>
        <v>&lt;20%</v>
      </c>
      <c r="V386" s="23">
        <f t="shared" si="326"/>
        <v>8967.8571428571431</v>
      </c>
      <c r="W386" s="24">
        <f t="shared" si="327"/>
        <v>0.1061041268969863</v>
      </c>
    </row>
    <row r="387" spans="1:23" ht="13.5" x14ac:dyDescent="0.25">
      <c r="A387" s="15" t="s">
        <v>70</v>
      </c>
      <c r="B387" s="16" t="s">
        <v>71</v>
      </c>
      <c r="C387" s="16" t="s">
        <v>1009</v>
      </c>
      <c r="D387" s="16" t="s">
        <v>1010</v>
      </c>
      <c r="E387" s="16" t="s">
        <v>73</v>
      </c>
      <c r="F387" s="16" t="s">
        <v>41</v>
      </c>
      <c r="G387" s="16" t="s">
        <v>970</v>
      </c>
      <c r="H387" s="15"/>
      <c r="I387" s="15" t="s">
        <v>30</v>
      </c>
      <c r="J387" s="17" t="s">
        <v>25</v>
      </c>
      <c r="K387" s="18" t="s">
        <v>25</v>
      </c>
      <c r="L387" s="19">
        <v>100000</v>
      </c>
      <c r="M387" s="20">
        <v>55270</v>
      </c>
      <c r="N387" s="21">
        <f t="shared" si="320"/>
        <v>0.55269999999999997</v>
      </c>
      <c r="O387" s="21" t="str">
        <f t="shared" si="321"/>
        <v>&gt;=50%-&lt;80%</v>
      </c>
      <c r="P387" s="20">
        <f t="shared" si="322"/>
        <v>122383.57142857142</v>
      </c>
      <c r="Q387" s="21">
        <f t="shared" si="323"/>
        <v>1.2238357142857141</v>
      </c>
      <c r="R387" s="22">
        <v>45000</v>
      </c>
      <c r="S387" s="23">
        <v>5940</v>
      </c>
      <c r="T387" s="24">
        <f t="shared" si="324"/>
        <v>0.13200000000000001</v>
      </c>
      <c r="U387" s="24" t="str">
        <f t="shared" si="325"/>
        <v>&lt;20%</v>
      </c>
      <c r="V387" s="23">
        <f t="shared" si="326"/>
        <v>13152.857142857143</v>
      </c>
      <c r="W387" s="24">
        <f t="shared" si="327"/>
        <v>0.29228571428571432</v>
      </c>
    </row>
    <row r="388" spans="1:23" ht="13.5" x14ac:dyDescent="0.25">
      <c r="A388" s="15" t="s">
        <v>768</v>
      </c>
      <c r="B388" s="16" t="s">
        <v>769</v>
      </c>
      <c r="C388" s="16" t="s">
        <v>1011</v>
      </c>
      <c r="D388" s="16" t="s">
        <v>1012</v>
      </c>
      <c r="E388" s="16" t="s">
        <v>41</v>
      </c>
      <c r="F388" s="16" t="s">
        <v>41</v>
      </c>
      <c r="G388" s="16" t="s">
        <v>248</v>
      </c>
      <c r="H388" s="15"/>
      <c r="I388" s="15" t="s">
        <v>30</v>
      </c>
      <c r="J388" s="17" t="s">
        <v>25</v>
      </c>
      <c r="K388" s="18" t="s">
        <v>25</v>
      </c>
      <c r="L388" s="19">
        <v>85000</v>
      </c>
      <c r="M388" s="20">
        <v>35920</v>
      </c>
      <c r="N388" s="21">
        <f t="shared" si="320"/>
        <v>0.42258823529411765</v>
      </c>
      <c r="O388" s="21" t="str">
        <f t="shared" si="321"/>
        <v>&gt;=20%-&lt;50%</v>
      </c>
      <c r="P388" s="20">
        <f t="shared" si="322"/>
        <v>79537.142857142855</v>
      </c>
      <c r="Q388" s="21">
        <f t="shared" si="323"/>
        <v>0.93573109243697472</v>
      </c>
      <c r="R388" s="22">
        <v>60000</v>
      </c>
      <c r="S388" s="23">
        <v>6570</v>
      </c>
      <c r="T388" s="24">
        <f t="shared" si="324"/>
        <v>0.1095</v>
      </c>
      <c r="U388" s="24" t="str">
        <f t="shared" si="325"/>
        <v>&lt;20%</v>
      </c>
      <c r="V388" s="23">
        <f t="shared" si="326"/>
        <v>14547.857142857143</v>
      </c>
      <c r="W388" s="24">
        <f t="shared" si="327"/>
        <v>0.24246428571428572</v>
      </c>
    </row>
    <row r="389" spans="1:23" ht="13.5" x14ac:dyDescent="0.25">
      <c r="A389" s="15" t="s">
        <v>118</v>
      </c>
      <c r="B389" s="16" t="s">
        <v>119</v>
      </c>
      <c r="C389" s="16" t="s">
        <v>1013</v>
      </c>
      <c r="D389" s="16" t="s">
        <v>1014</v>
      </c>
      <c r="E389" s="16" t="s">
        <v>66</v>
      </c>
      <c r="F389" s="16" t="s">
        <v>41</v>
      </c>
      <c r="G389" s="16" t="s">
        <v>156</v>
      </c>
      <c r="H389" s="15"/>
      <c r="I389" s="15" t="s">
        <v>30</v>
      </c>
      <c r="J389" s="17" t="s">
        <v>25</v>
      </c>
      <c r="K389" s="18" t="s">
        <v>25</v>
      </c>
      <c r="L389" s="19">
        <v>100000</v>
      </c>
      <c r="M389" s="20">
        <v>21905</v>
      </c>
      <c r="N389" s="21">
        <f t="shared" si="320"/>
        <v>0.21904999999999999</v>
      </c>
      <c r="O389" s="21" t="str">
        <f t="shared" si="321"/>
        <v>&gt;=20%-&lt;50%</v>
      </c>
      <c r="P389" s="20">
        <f t="shared" si="322"/>
        <v>48503.928571428572</v>
      </c>
      <c r="Q389" s="21">
        <f t="shared" si="323"/>
        <v>0.48503928571428573</v>
      </c>
      <c r="R389" s="22">
        <v>45000</v>
      </c>
      <c r="S389" s="23">
        <v>0</v>
      </c>
      <c r="T389" s="24">
        <f t="shared" si="324"/>
        <v>0</v>
      </c>
      <c r="U389" s="24" t="str">
        <f t="shared" si="325"/>
        <v>&lt;20%</v>
      </c>
      <c r="V389" s="23">
        <f t="shared" si="326"/>
        <v>0</v>
      </c>
      <c r="W389" s="24">
        <f t="shared" si="327"/>
        <v>0</v>
      </c>
    </row>
    <row r="390" spans="1:23" ht="13.5" x14ac:dyDescent="0.25">
      <c r="A390" s="15" t="s">
        <v>132</v>
      </c>
      <c r="B390" s="16" t="s">
        <v>133</v>
      </c>
      <c r="C390" s="16" t="s">
        <v>1015</v>
      </c>
      <c r="D390" s="16" t="s">
        <v>1016</v>
      </c>
      <c r="E390" s="16" t="s">
        <v>73</v>
      </c>
      <c r="F390" s="16" t="s">
        <v>41</v>
      </c>
      <c r="G390" s="16" t="s">
        <v>352</v>
      </c>
      <c r="H390" s="15"/>
      <c r="I390" s="15" t="s">
        <v>30</v>
      </c>
      <c r="J390" s="17" t="s">
        <v>25</v>
      </c>
      <c r="K390" s="18" t="s">
        <v>25</v>
      </c>
      <c r="L390" s="19">
        <v>85000</v>
      </c>
      <c r="M390" s="20">
        <v>43940</v>
      </c>
      <c r="N390" s="21">
        <f t="shared" si="320"/>
        <v>0.51694117647058824</v>
      </c>
      <c r="O390" s="21" t="str">
        <f t="shared" si="321"/>
        <v>&gt;=50%-&lt;80%</v>
      </c>
      <c r="P390" s="20">
        <f t="shared" si="322"/>
        <v>97295.714285714275</v>
      </c>
      <c r="Q390" s="21">
        <f t="shared" si="323"/>
        <v>1.1446554621848739</v>
      </c>
      <c r="R390" s="22">
        <v>60000</v>
      </c>
      <c r="S390" s="23">
        <v>8630</v>
      </c>
      <c r="T390" s="24">
        <f t="shared" si="324"/>
        <v>0.14383333333333334</v>
      </c>
      <c r="U390" s="24" t="str">
        <f t="shared" si="325"/>
        <v>&lt;20%</v>
      </c>
      <c r="V390" s="23">
        <f t="shared" si="326"/>
        <v>19109.285714285714</v>
      </c>
      <c r="W390" s="24">
        <f t="shared" si="327"/>
        <v>0.31848809523809524</v>
      </c>
    </row>
    <row r="391" spans="1:23" ht="13.5" x14ac:dyDescent="0.25">
      <c r="A391" s="15" t="s">
        <v>118</v>
      </c>
      <c r="B391" s="16" t="s">
        <v>119</v>
      </c>
      <c r="C391" s="16" t="s">
        <v>1017</v>
      </c>
      <c r="D391" s="16" t="s">
        <v>319</v>
      </c>
      <c r="E391" s="16" t="s">
        <v>66</v>
      </c>
      <c r="F391" s="16" t="s">
        <v>41</v>
      </c>
      <c r="G391" s="16" t="s">
        <v>587</v>
      </c>
      <c r="H391" s="15"/>
      <c r="I391" s="15" t="s">
        <v>30</v>
      </c>
      <c r="J391" s="17" t="s">
        <v>25</v>
      </c>
      <c r="K391" s="18" t="s">
        <v>25</v>
      </c>
      <c r="L391" s="19">
        <v>80000</v>
      </c>
      <c r="M391" s="20">
        <v>14380</v>
      </c>
      <c r="N391" s="21">
        <f t="shared" si="320"/>
        <v>0.17974999999999999</v>
      </c>
      <c r="O391" s="21" t="str">
        <f t="shared" si="321"/>
        <v>&lt;20%</v>
      </c>
      <c r="P391" s="20">
        <f t="shared" si="322"/>
        <v>31841.428571428569</v>
      </c>
      <c r="Q391" s="21">
        <f t="shared" si="323"/>
        <v>0.39801785714285709</v>
      </c>
      <c r="R391" s="22">
        <v>65000</v>
      </c>
      <c r="S391" s="23">
        <v>16780</v>
      </c>
      <c r="T391" s="24">
        <f t="shared" si="324"/>
        <v>0.25815384615384618</v>
      </c>
      <c r="U391" s="24" t="str">
        <f t="shared" si="325"/>
        <v>&gt;=20%-&lt;50%</v>
      </c>
      <c r="V391" s="23">
        <f t="shared" si="326"/>
        <v>37155.71428571429</v>
      </c>
      <c r="W391" s="24">
        <f t="shared" si="327"/>
        <v>0.5716263736263737</v>
      </c>
    </row>
    <row r="392" spans="1:23" ht="13.5" x14ac:dyDescent="0.25">
      <c r="A392" s="15" t="s">
        <v>143</v>
      </c>
      <c r="B392" s="16" t="s">
        <v>144</v>
      </c>
      <c r="C392" s="16" t="s">
        <v>1018</v>
      </c>
      <c r="D392" s="16" t="s">
        <v>598</v>
      </c>
      <c r="E392" s="16" t="s">
        <v>66</v>
      </c>
      <c r="F392" s="16" t="s">
        <v>41</v>
      </c>
      <c r="G392" s="16" t="s">
        <v>147</v>
      </c>
      <c r="H392" s="15"/>
      <c r="I392" s="15" t="s">
        <v>30</v>
      </c>
      <c r="J392" s="17" t="s">
        <v>25</v>
      </c>
      <c r="K392" s="18" t="s">
        <v>25</v>
      </c>
      <c r="L392" s="19">
        <v>45000</v>
      </c>
      <c r="M392" s="20">
        <v>31190</v>
      </c>
      <c r="N392" s="21">
        <f t="shared" si="320"/>
        <v>0.69311111111111112</v>
      </c>
      <c r="O392" s="21" t="str">
        <f t="shared" si="321"/>
        <v>&gt;=50%-&lt;80%</v>
      </c>
      <c r="P392" s="20">
        <f t="shared" si="322"/>
        <v>69063.57142857142</v>
      </c>
      <c r="Q392" s="21">
        <f t="shared" si="323"/>
        <v>1.5347460317460315</v>
      </c>
      <c r="R392" s="22">
        <v>100000</v>
      </c>
      <c r="S392" s="23">
        <v>14360</v>
      </c>
      <c r="T392" s="24">
        <f t="shared" si="324"/>
        <v>0.14360000000000001</v>
      </c>
      <c r="U392" s="24" t="str">
        <f t="shared" si="325"/>
        <v>&lt;20%</v>
      </c>
      <c r="V392" s="23">
        <f t="shared" si="326"/>
        <v>31797.142857142859</v>
      </c>
      <c r="W392" s="24">
        <f t="shared" si="327"/>
        <v>0.31797142857142857</v>
      </c>
    </row>
    <row r="393" spans="1:23" ht="13.5" x14ac:dyDescent="0.25">
      <c r="A393" s="15" t="s">
        <v>70</v>
      </c>
      <c r="B393" s="16" t="s">
        <v>71</v>
      </c>
      <c r="C393" s="16" t="s">
        <v>1019</v>
      </c>
      <c r="D393" s="16" t="s">
        <v>55</v>
      </c>
      <c r="E393" s="16" t="s">
        <v>73</v>
      </c>
      <c r="F393" s="16" t="s">
        <v>41</v>
      </c>
      <c r="G393" s="16" t="s">
        <v>74</v>
      </c>
      <c r="H393" s="15"/>
      <c r="I393" s="15" t="s">
        <v>30</v>
      </c>
      <c r="J393" s="17" t="s">
        <v>25</v>
      </c>
      <c r="K393" s="18" t="s">
        <v>25</v>
      </c>
      <c r="L393" s="19">
        <v>45000</v>
      </c>
      <c r="M393" s="20">
        <v>16950</v>
      </c>
      <c r="N393" s="21">
        <f t="shared" si="320"/>
        <v>0.37666666666666665</v>
      </c>
      <c r="O393" s="21" t="str">
        <f t="shared" si="321"/>
        <v>&gt;=20%-&lt;50%</v>
      </c>
      <c r="P393" s="20">
        <f t="shared" si="322"/>
        <v>37532.142857142862</v>
      </c>
      <c r="Q393" s="21">
        <f t="shared" si="323"/>
        <v>0.83404761904761915</v>
      </c>
      <c r="R393" s="22">
        <v>100000</v>
      </c>
      <c r="S393" s="23">
        <v>16460</v>
      </c>
      <c r="T393" s="24">
        <f t="shared" si="324"/>
        <v>0.1646</v>
      </c>
      <c r="U393" s="24" t="str">
        <f t="shared" si="325"/>
        <v>&lt;20%</v>
      </c>
      <c r="V393" s="23">
        <f t="shared" si="326"/>
        <v>36447.142857142862</v>
      </c>
      <c r="W393" s="24">
        <f t="shared" si="327"/>
        <v>0.36447142857142861</v>
      </c>
    </row>
    <row r="394" spans="1:23" ht="13.5" x14ac:dyDescent="0.25">
      <c r="A394" s="15" t="s">
        <v>36</v>
      </c>
      <c r="B394" s="16" t="s">
        <v>37</v>
      </c>
      <c r="C394" s="16" t="s">
        <v>1021</v>
      </c>
      <c r="D394" s="16" t="s">
        <v>1022</v>
      </c>
      <c r="E394" s="16" t="s">
        <v>40</v>
      </c>
      <c r="F394" s="16" t="s">
        <v>41</v>
      </c>
      <c r="G394" s="16" t="s">
        <v>330</v>
      </c>
      <c r="H394" s="15"/>
      <c r="I394" s="15" t="s">
        <v>30</v>
      </c>
      <c r="J394" s="17" t="s">
        <v>25</v>
      </c>
      <c r="K394" s="18" t="s">
        <v>25</v>
      </c>
      <c r="L394" s="19">
        <v>71365.725000000006</v>
      </c>
      <c r="M394" s="20">
        <v>34200</v>
      </c>
      <c r="N394" s="21">
        <f t="shared" ref="N394:N407" si="328">IFERROR(M394/L394,2)</f>
        <v>0.47922164316273669</v>
      </c>
      <c r="O394" s="21" t="str">
        <f t="shared" ref="O394:O407" si="329">IF(N394&gt;=120%, "120% equal &amp; above", IF(N394&gt;=100%,"&gt;=100%- &lt;120%",IF(N394&gt;=80%,"&gt;=80%-&lt;100%",IF(N394&gt;=50%,"&gt;=50%-&lt;80%",IF(N394&gt;=20%,"&gt;=20%-&lt;50%","&lt;20%")))))</f>
        <v>&gt;=20%-&lt;50%</v>
      </c>
      <c r="P394" s="20">
        <f t="shared" ref="P394:P407" si="330">IFERROR(M394/B$3*31,0)</f>
        <v>75728.57142857142</v>
      </c>
      <c r="Q394" s="21">
        <f t="shared" ref="Q394:Q407" si="331">IFERROR(P394/L394,2)</f>
        <v>1.061133638431774</v>
      </c>
      <c r="R394" s="22">
        <v>73143</v>
      </c>
      <c r="S394" s="23">
        <v>11840</v>
      </c>
      <c r="T394" s="24">
        <f t="shared" ref="T394:T407" si="332">IFERROR(S394/R394,2)</f>
        <v>0.16187468383850812</v>
      </c>
      <c r="U394" s="24" t="str">
        <f t="shared" ref="U394:U407" si="333">IF(T394&gt;=120%, "120% equal &amp; above", IF(T394&gt;=100%,"&gt;=100%- &lt;120%",IF(T394&gt;=80%,"&gt;=80%-&lt;100%",IF(T394&gt;=50%,"&gt;=50%-&lt;80%",IF(T394&gt;=20%,"&gt;=20%-&lt;50%","&lt;20%")))))</f>
        <v>&lt;20%</v>
      </c>
      <c r="V394" s="23">
        <f t="shared" ref="V394:V406" si="334">IFERROR(S394/B$3*31,0)</f>
        <v>26217.142857142855</v>
      </c>
      <c r="W394" s="24">
        <f t="shared" ref="W394:W407" si="335">IFERROR(V394/R394,2)</f>
        <v>0.3584367999281251</v>
      </c>
    </row>
    <row r="395" spans="1:23" ht="13.5" x14ac:dyDescent="0.25">
      <c r="A395" s="15" t="s">
        <v>143</v>
      </c>
      <c r="B395" s="16" t="s">
        <v>144</v>
      </c>
      <c r="C395" s="16" t="s">
        <v>1023</v>
      </c>
      <c r="D395" s="16" t="s">
        <v>1024</v>
      </c>
      <c r="E395" s="16" t="s">
        <v>66</v>
      </c>
      <c r="F395" s="16" t="s">
        <v>41</v>
      </c>
      <c r="G395" s="16" t="s">
        <v>162</v>
      </c>
      <c r="H395" s="15"/>
      <c r="I395" s="15" t="s">
        <v>30</v>
      </c>
      <c r="J395" s="17" t="s">
        <v>25</v>
      </c>
      <c r="K395" s="18" t="s">
        <v>25</v>
      </c>
      <c r="L395" s="19">
        <v>57638</v>
      </c>
      <c r="M395" s="20">
        <v>21045</v>
      </c>
      <c r="N395" s="21">
        <f t="shared" si="328"/>
        <v>0.36512370311252995</v>
      </c>
      <c r="O395" s="21" t="str">
        <f t="shared" si="329"/>
        <v>&gt;=20%-&lt;50%</v>
      </c>
      <c r="P395" s="20">
        <f t="shared" si="330"/>
        <v>46599.642857142862</v>
      </c>
      <c r="Q395" s="21">
        <f t="shared" si="331"/>
        <v>0.80848819974917352</v>
      </c>
      <c r="R395" s="22">
        <v>85858</v>
      </c>
      <c r="S395" s="23">
        <v>0</v>
      </c>
      <c r="T395" s="24">
        <f t="shared" si="332"/>
        <v>0</v>
      </c>
      <c r="U395" s="24" t="str">
        <f t="shared" si="333"/>
        <v>&lt;20%</v>
      </c>
      <c r="V395" s="23">
        <f t="shared" si="334"/>
        <v>0</v>
      </c>
      <c r="W395" s="24">
        <f t="shared" si="335"/>
        <v>0</v>
      </c>
    </row>
    <row r="396" spans="1:23" ht="13.5" x14ac:dyDescent="0.25">
      <c r="A396" s="15" t="s">
        <v>79</v>
      </c>
      <c r="B396" s="16" t="s">
        <v>80</v>
      </c>
      <c r="C396" s="16" t="s">
        <v>1025</v>
      </c>
      <c r="D396" s="16" t="s">
        <v>842</v>
      </c>
      <c r="E396" s="16" t="s">
        <v>83</v>
      </c>
      <c r="F396" s="16" t="s">
        <v>41</v>
      </c>
      <c r="G396" s="16" t="s">
        <v>269</v>
      </c>
      <c r="H396" s="15"/>
      <c r="I396" s="15" t="s">
        <v>30</v>
      </c>
      <c r="J396" s="17" t="s">
        <v>25</v>
      </c>
      <c r="K396" s="18"/>
      <c r="L396" s="19">
        <v>143232.54</v>
      </c>
      <c r="M396" s="20">
        <v>40925</v>
      </c>
      <c r="N396" s="21">
        <f t="shared" si="328"/>
        <v>0.28572417971502845</v>
      </c>
      <c r="O396" s="21" t="str">
        <f t="shared" si="329"/>
        <v>&gt;=20%-&lt;50%</v>
      </c>
      <c r="P396" s="20">
        <f t="shared" si="330"/>
        <v>90619.642857142855</v>
      </c>
      <c r="Q396" s="21">
        <f t="shared" si="331"/>
        <v>0.63267496936899148</v>
      </c>
      <c r="R396" s="22"/>
      <c r="S396" s="23">
        <v>5940</v>
      </c>
      <c r="T396" s="24">
        <f t="shared" si="332"/>
        <v>2</v>
      </c>
      <c r="U396" s="24" t="str">
        <f t="shared" si="333"/>
        <v>120% equal &amp; above</v>
      </c>
      <c r="V396" s="23">
        <f t="shared" si="334"/>
        <v>13152.857142857143</v>
      </c>
      <c r="W396" s="24">
        <f t="shared" si="335"/>
        <v>2</v>
      </c>
    </row>
    <row r="397" spans="1:23" ht="13.5" x14ac:dyDescent="0.25">
      <c r="A397" s="15" t="s">
        <v>118</v>
      </c>
      <c r="B397" s="16" t="s">
        <v>119</v>
      </c>
      <c r="C397" s="16" t="s">
        <v>1026</v>
      </c>
      <c r="D397" s="16" t="s">
        <v>58</v>
      </c>
      <c r="E397" s="16" t="s">
        <v>66</v>
      </c>
      <c r="F397" s="16" t="s">
        <v>41</v>
      </c>
      <c r="G397" s="16" t="s">
        <v>156</v>
      </c>
      <c r="H397" s="15"/>
      <c r="I397" s="15" t="s">
        <v>30</v>
      </c>
      <c r="J397" s="17" t="s">
        <v>25</v>
      </c>
      <c r="K397" s="18" t="s">
        <v>25</v>
      </c>
      <c r="L397" s="19">
        <v>100000</v>
      </c>
      <c r="M397" s="20">
        <v>33780</v>
      </c>
      <c r="N397" s="21">
        <f t="shared" si="328"/>
        <v>0.33779999999999999</v>
      </c>
      <c r="O397" s="21" t="str">
        <f t="shared" si="329"/>
        <v>&gt;=20%-&lt;50%</v>
      </c>
      <c r="P397" s="20">
        <f t="shared" si="330"/>
        <v>74798.57142857142</v>
      </c>
      <c r="Q397" s="21">
        <f t="shared" si="331"/>
        <v>0.74798571428571425</v>
      </c>
      <c r="R397" s="22">
        <v>42876</v>
      </c>
      <c r="S397" s="23">
        <v>23820</v>
      </c>
      <c r="T397" s="24">
        <f t="shared" si="332"/>
        <v>0.55555555555555558</v>
      </c>
      <c r="U397" s="24" t="str">
        <f t="shared" si="333"/>
        <v>&gt;=50%-&lt;80%</v>
      </c>
      <c r="V397" s="23">
        <f t="shared" si="334"/>
        <v>52744.28571428571</v>
      </c>
      <c r="W397" s="24">
        <f t="shared" si="335"/>
        <v>1.23015873015873</v>
      </c>
    </row>
    <row r="398" spans="1:23" ht="13.5" x14ac:dyDescent="0.25">
      <c r="A398" s="15" t="s">
        <v>231</v>
      </c>
      <c r="B398" s="16" t="s">
        <v>232</v>
      </c>
      <c r="C398" s="16" t="s">
        <v>1027</v>
      </c>
      <c r="D398" s="16" t="s">
        <v>1028</v>
      </c>
      <c r="E398" s="16" t="s">
        <v>83</v>
      </c>
      <c r="F398" s="16" t="s">
        <v>41</v>
      </c>
      <c r="G398" s="16" t="s">
        <v>235</v>
      </c>
      <c r="H398" s="15"/>
      <c r="I398" s="15" t="s">
        <v>30</v>
      </c>
      <c r="J398" s="17" t="s">
        <v>25</v>
      </c>
      <c r="K398" s="18" t="s">
        <v>25</v>
      </c>
      <c r="L398" s="19">
        <v>80211.600000000006</v>
      </c>
      <c r="M398" s="20">
        <v>37690</v>
      </c>
      <c r="N398" s="21">
        <f t="shared" si="328"/>
        <v>0.46988216168235014</v>
      </c>
      <c r="O398" s="21" t="str">
        <f t="shared" si="329"/>
        <v>&gt;=20%-&lt;50%</v>
      </c>
      <c r="P398" s="20">
        <f t="shared" si="330"/>
        <v>83456.42857142858</v>
      </c>
      <c r="Q398" s="21">
        <f t="shared" si="331"/>
        <v>1.0404533580109183</v>
      </c>
      <c r="R398" s="22">
        <v>61673.439999999995</v>
      </c>
      <c r="S398" s="23">
        <v>50170</v>
      </c>
      <c r="T398" s="24">
        <f t="shared" si="332"/>
        <v>0.81347821687909749</v>
      </c>
      <c r="U398" s="24" t="str">
        <f t="shared" si="333"/>
        <v>&gt;=80%-&lt;100%</v>
      </c>
      <c r="V398" s="23">
        <f t="shared" si="334"/>
        <v>111090.71428571428</v>
      </c>
      <c r="W398" s="24">
        <f t="shared" si="335"/>
        <v>1.8012731945180014</v>
      </c>
    </row>
    <row r="399" spans="1:23" ht="13.5" x14ac:dyDescent="0.25">
      <c r="A399" s="15" t="s">
        <v>184</v>
      </c>
      <c r="B399" s="16" t="s">
        <v>185</v>
      </c>
      <c r="C399" s="16" t="s">
        <v>1029</v>
      </c>
      <c r="D399" s="16" t="s">
        <v>1030</v>
      </c>
      <c r="E399" s="16" t="s">
        <v>113</v>
      </c>
      <c r="F399" s="16" t="s">
        <v>41</v>
      </c>
      <c r="G399" s="16" t="s">
        <v>499</v>
      </c>
      <c r="H399" s="15"/>
      <c r="I399" s="15" t="s">
        <v>30</v>
      </c>
      <c r="J399" s="17" t="s">
        <v>25</v>
      </c>
      <c r="K399" s="18"/>
      <c r="L399" s="19">
        <v>141515.22</v>
      </c>
      <c r="M399" s="20">
        <v>70415</v>
      </c>
      <c r="N399" s="21">
        <f t="shared" si="328"/>
        <v>0.49757898832365877</v>
      </c>
      <c r="O399" s="21" t="str">
        <f t="shared" si="329"/>
        <v>&gt;=20%-&lt;50%</v>
      </c>
      <c r="P399" s="20">
        <f t="shared" si="330"/>
        <v>155918.92857142855</v>
      </c>
      <c r="Q399" s="21">
        <f t="shared" si="331"/>
        <v>1.1017820455738156</v>
      </c>
      <c r="R399" s="22"/>
      <c r="S399" s="23">
        <v>18850</v>
      </c>
      <c r="T399" s="24">
        <f t="shared" si="332"/>
        <v>2</v>
      </c>
      <c r="U399" s="24" t="str">
        <f t="shared" si="333"/>
        <v>120% equal &amp; above</v>
      </c>
      <c r="V399" s="23">
        <f t="shared" si="334"/>
        <v>41739.28571428571</v>
      </c>
      <c r="W399" s="24">
        <f t="shared" si="335"/>
        <v>2</v>
      </c>
    </row>
    <row r="400" spans="1:23" ht="13.5" x14ac:dyDescent="0.25">
      <c r="A400" s="15" t="s">
        <v>184</v>
      </c>
      <c r="B400" s="16" t="s">
        <v>185</v>
      </c>
      <c r="C400" s="16" t="s">
        <v>1031</v>
      </c>
      <c r="D400" s="16" t="s">
        <v>1032</v>
      </c>
      <c r="E400" s="16" t="s">
        <v>113</v>
      </c>
      <c r="F400" s="16" t="s">
        <v>41</v>
      </c>
      <c r="G400" s="16" t="s">
        <v>416</v>
      </c>
      <c r="H400" s="15"/>
      <c r="I400" s="15" t="s">
        <v>30</v>
      </c>
      <c r="J400" s="17" t="s">
        <v>25</v>
      </c>
      <c r="K400" s="18" t="s">
        <v>25</v>
      </c>
      <c r="L400" s="19">
        <v>67009.950000000012</v>
      </c>
      <c r="M400" s="20">
        <v>16970</v>
      </c>
      <c r="N400" s="21">
        <f t="shared" si="328"/>
        <v>0.25324597317264075</v>
      </c>
      <c r="O400" s="21" t="str">
        <f t="shared" si="329"/>
        <v>&gt;=20%-&lt;50%</v>
      </c>
      <c r="P400" s="20">
        <f t="shared" si="330"/>
        <v>37576.428571428572</v>
      </c>
      <c r="Q400" s="21">
        <f t="shared" si="331"/>
        <v>0.56075894059656162</v>
      </c>
      <c r="R400" s="22">
        <v>73950.799999999988</v>
      </c>
      <c r="S400" s="23">
        <v>25940</v>
      </c>
      <c r="T400" s="24">
        <f t="shared" si="332"/>
        <v>0.35077375768754365</v>
      </c>
      <c r="U400" s="24" t="str">
        <f t="shared" si="333"/>
        <v>&gt;=20%-&lt;50%</v>
      </c>
      <c r="V400" s="23">
        <f t="shared" si="334"/>
        <v>57438.571428571428</v>
      </c>
      <c r="W400" s="24">
        <f t="shared" si="335"/>
        <v>0.77671332059384668</v>
      </c>
    </row>
    <row r="401" spans="1:23" ht="13.5" x14ac:dyDescent="0.25">
      <c r="A401" s="15" t="s">
        <v>79</v>
      </c>
      <c r="B401" s="16" t="s">
        <v>80</v>
      </c>
      <c r="C401" s="16" t="s">
        <v>1033</v>
      </c>
      <c r="D401" s="16" t="s">
        <v>199</v>
      </c>
      <c r="E401" s="16" t="s">
        <v>83</v>
      </c>
      <c r="F401" s="16" t="s">
        <v>41</v>
      </c>
      <c r="G401" s="16" t="s">
        <v>514</v>
      </c>
      <c r="H401" s="15"/>
      <c r="I401" s="15" t="s">
        <v>30</v>
      </c>
      <c r="J401" s="17" t="s">
        <v>25</v>
      </c>
      <c r="K401" s="18" t="s">
        <v>25</v>
      </c>
      <c r="L401" s="19">
        <v>35000</v>
      </c>
      <c r="M401" s="20">
        <v>15270</v>
      </c>
      <c r="N401" s="21">
        <f t="shared" si="328"/>
        <v>0.43628571428571428</v>
      </c>
      <c r="O401" s="21" t="str">
        <f t="shared" si="329"/>
        <v>&gt;=20%-&lt;50%</v>
      </c>
      <c r="P401" s="20">
        <f t="shared" si="330"/>
        <v>33812.142857142862</v>
      </c>
      <c r="Q401" s="21">
        <f t="shared" si="331"/>
        <v>0.96606122448979603</v>
      </c>
      <c r="R401" s="22">
        <v>105917</v>
      </c>
      <c r="S401" s="23">
        <v>12940</v>
      </c>
      <c r="T401" s="24">
        <f t="shared" si="332"/>
        <v>0.12217113400115184</v>
      </c>
      <c r="U401" s="24" t="str">
        <f t="shared" si="333"/>
        <v>&lt;20%</v>
      </c>
      <c r="V401" s="23">
        <f t="shared" si="334"/>
        <v>28652.857142857145</v>
      </c>
      <c r="W401" s="24">
        <f t="shared" si="335"/>
        <v>0.27052179671683624</v>
      </c>
    </row>
    <row r="402" spans="1:23" ht="13.5" x14ac:dyDescent="0.25">
      <c r="A402" s="15" t="s">
        <v>118</v>
      </c>
      <c r="B402" s="16" t="s">
        <v>119</v>
      </c>
      <c r="C402" s="16" t="s">
        <v>1034</v>
      </c>
      <c r="D402" s="16" t="s">
        <v>1035</v>
      </c>
      <c r="E402" s="16" t="s">
        <v>66</v>
      </c>
      <c r="F402" s="16" t="s">
        <v>41</v>
      </c>
      <c r="G402" s="16" t="s">
        <v>587</v>
      </c>
      <c r="H402" s="15"/>
      <c r="I402" s="15" t="s">
        <v>30</v>
      </c>
      <c r="J402" s="17" t="s">
        <v>25</v>
      </c>
      <c r="K402" s="18"/>
      <c r="L402" s="19">
        <v>140000</v>
      </c>
      <c r="M402" s="20">
        <v>52945</v>
      </c>
      <c r="N402" s="21">
        <f t="shared" si="328"/>
        <v>0.37817857142857142</v>
      </c>
      <c r="O402" s="21" t="str">
        <f t="shared" si="329"/>
        <v>&gt;=20%-&lt;50%</v>
      </c>
      <c r="P402" s="20">
        <f t="shared" si="330"/>
        <v>117235.35714285714</v>
      </c>
      <c r="Q402" s="21">
        <f t="shared" si="331"/>
        <v>0.8373954081632653</v>
      </c>
      <c r="R402" s="22"/>
      <c r="S402" s="23">
        <v>0</v>
      </c>
      <c r="T402" s="24">
        <f t="shared" si="332"/>
        <v>2</v>
      </c>
      <c r="U402" s="24" t="str">
        <f t="shared" si="333"/>
        <v>120% equal &amp; above</v>
      </c>
      <c r="V402" s="23">
        <f t="shared" si="334"/>
        <v>0</v>
      </c>
      <c r="W402" s="24">
        <f t="shared" si="335"/>
        <v>2</v>
      </c>
    </row>
    <row r="403" spans="1:23" ht="13.5" x14ac:dyDescent="0.25">
      <c r="A403" s="15" t="s">
        <v>62</v>
      </c>
      <c r="B403" s="16" t="s">
        <v>63</v>
      </c>
      <c r="C403" s="16" t="s">
        <v>1036</v>
      </c>
      <c r="D403" s="16" t="s">
        <v>471</v>
      </c>
      <c r="E403" s="16" t="s">
        <v>66</v>
      </c>
      <c r="F403" s="16" t="s">
        <v>41</v>
      </c>
      <c r="G403" s="16" t="s">
        <v>318</v>
      </c>
      <c r="H403" s="15"/>
      <c r="I403" s="15" t="s">
        <v>30</v>
      </c>
      <c r="J403" s="17" t="s">
        <v>25</v>
      </c>
      <c r="K403" s="18"/>
      <c r="L403" s="19">
        <v>140000</v>
      </c>
      <c r="M403" s="20">
        <v>76405</v>
      </c>
      <c r="N403" s="21">
        <f t="shared" si="328"/>
        <v>0.54574999999999996</v>
      </c>
      <c r="O403" s="21" t="str">
        <f t="shared" si="329"/>
        <v>&gt;=50%-&lt;80%</v>
      </c>
      <c r="P403" s="20">
        <f t="shared" si="330"/>
        <v>169182.5</v>
      </c>
      <c r="Q403" s="21">
        <f t="shared" si="331"/>
        <v>1.2084464285714285</v>
      </c>
      <c r="R403" s="22"/>
      <c r="S403" s="23">
        <v>0</v>
      </c>
      <c r="T403" s="24">
        <f t="shared" si="332"/>
        <v>2</v>
      </c>
      <c r="U403" s="24" t="str">
        <f t="shared" si="333"/>
        <v>120% equal &amp; above</v>
      </c>
      <c r="V403" s="23">
        <f t="shared" si="334"/>
        <v>0</v>
      </c>
      <c r="W403" s="24">
        <f t="shared" si="335"/>
        <v>2</v>
      </c>
    </row>
    <row r="404" spans="1:23" ht="13.5" x14ac:dyDescent="0.25">
      <c r="A404" s="15" t="s">
        <v>118</v>
      </c>
      <c r="B404" s="16" t="s">
        <v>119</v>
      </c>
      <c r="C404" s="16" t="s">
        <v>1037</v>
      </c>
      <c r="D404" s="16" t="s">
        <v>1038</v>
      </c>
      <c r="E404" s="16" t="s">
        <v>66</v>
      </c>
      <c r="F404" s="16" t="s">
        <v>41</v>
      </c>
      <c r="G404" s="16" t="s">
        <v>386</v>
      </c>
      <c r="H404" s="15"/>
      <c r="I404" s="15" t="s">
        <v>30</v>
      </c>
      <c r="J404" s="17" t="s">
        <v>25</v>
      </c>
      <c r="K404" s="18" t="s">
        <v>25</v>
      </c>
      <c r="L404" s="19">
        <v>100000</v>
      </c>
      <c r="M404" s="20">
        <v>45800</v>
      </c>
      <c r="N404" s="21">
        <f t="shared" si="328"/>
        <v>0.45800000000000002</v>
      </c>
      <c r="O404" s="21" t="str">
        <f t="shared" si="329"/>
        <v>&gt;=20%-&lt;50%</v>
      </c>
      <c r="P404" s="20">
        <f t="shared" si="330"/>
        <v>101414.28571428572</v>
      </c>
      <c r="Q404" s="21">
        <f t="shared" si="331"/>
        <v>1.0141428571428572</v>
      </c>
      <c r="R404" s="22">
        <v>40000</v>
      </c>
      <c r="S404" s="23">
        <v>5170</v>
      </c>
      <c r="T404" s="24">
        <f t="shared" si="332"/>
        <v>0.12925</v>
      </c>
      <c r="U404" s="24" t="str">
        <f t="shared" si="333"/>
        <v>&lt;20%</v>
      </c>
      <c r="V404" s="23">
        <f t="shared" si="334"/>
        <v>11447.857142857143</v>
      </c>
      <c r="W404" s="24">
        <f t="shared" si="335"/>
        <v>0.28619642857142857</v>
      </c>
    </row>
    <row r="405" spans="1:23" ht="13.5" x14ac:dyDescent="0.25">
      <c r="A405" s="15" t="s">
        <v>118</v>
      </c>
      <c r="B405" s="16" t="s">
        <v>119</v>
      </c>
      <c r="C405" s="16" t="s">
        <v>1039</v>
      </c>
      <c r="D405" s="16" t="s">
        <v>507</v>
      </c>
      <c r="E405" s="16" t="s">
        <v>66</v>
      </c>
      <c r="F405" s="16" t="s">
        <v>41</v>
      </c>
      <c r="G405" s="16" t="s">
        <v>386</v>
      </c>
      <c r="H405" s="15"/>
      <c r="I405" s="15" t="s">
        <v>30</v>
      </c>
      <c r="J405" s="17" t="s">
        <v>25</v>
      </c>
      <c r="K405" s="18" t="s">
        <v>25</v>
      </c>
      <c r="L405" s="19">
        <v>100000</v>
      </c>
      <c r="M405" s="20">
        <v>30545</v>
      </c>
      <c r="N405" s="21">
        <f t="shared" si="328"/>
        <v>0.30545</v>
      </c>
      <c r="O405" s="21" t="str">
        <f t="shared" si="329"/>
        <v>&gt;=20%-&lt;50%</v>
      </c>
      <c r="P405" s="20">
        <f t="shared" si="330"/>
        <v>67635.357142857145</v>
      </c>
      <c r="Q405" s="21">
        <f t="shared" si="331"/>
        <v>0.67635357142857144</v>
      </c>
      <c r="R405" s="22">
        <v>40000</v>
      </c>
      <c r="S405" s="23">
        <v>6570</v>
      </c>
      <c r="T405" s="24">
        <f t="shared" si="332"/>
        <v>0.16425000000000001</v>
      </c>
      <c r="U405" s="24" t="str">
        <f t="shared" si="333"/>
        <v>&lt;20%</v>
      </c>
      <c r="V405" s="23">
        <f t="shared" si="334"/>
        <v>14547.857142857143</v>
      </c>
      <c r="W405" s="24">
        <f t="shared" si="335"/>
        <v>0.36369642857142859</v>
      </c>
    </row>
    <row r="406" spans="1:23" ht="13.5" x14ac:dyDescent="0.25">
      <c r="A406" s="15" t="s">
        <v>79</v>
      </c>
      <c r="B406" s="16" t="s">
        <v>80</v>
      </c>
      <c r="C406" s="16" t="s">
        <v>1040</v>
      </c>
      <c r="D406" s="16" t="s">
        <v>790</v>
      </c>
      <c r="E406" s="16" t="s">
        <v>83</v>
      </c>
      <c r="F406" s="16" t="s">
        <v>41</v>
      </c>
      <c r="G406" s="16" t="s">
        <v>686</v>
      </c>
      <c r="H406" s="15"/>
      <c r="I406" s="15" t="s">
        <v>30</v>
      </c>
      <c r="J406" s="17" t="s">
        <v>25</v>
      </c>
      <c r="K406" s="18" t="s">
        <v>25</v>
      </c>
      <c r="L406" s="19">
        <v>80000</v>
      </c>
      <c r="M406" s="20">
        <v>24780</v>
      </c>
      <c r="N406" s="21">
        <f t="shared" si="328"/>
        <v>0.30975000000000003</v>
      </c>
      <c r="O406" s="21" t="str">
        <f t="shared" si="329"/>
        <v>&gt;=20%-&lt;50%</v>
      </c>
      <c r="P406" s="20">
        <f t="shared" si="330"/>
        <v>54870</v>
      </c>
      <c r="Q406" s="21">
        <f t="shared" si="331"/>
        <v>0.68587500000000001</v>
      </c>
      <c r="R406" s="22">
        <v>60000</v>
      </c>
      <c r="S406" s="23">
        <v>53760</v>
      </c>
      <c r="T406" s="24">
        <f t="shared" si="332"/>
        <v>0.89600000000000002</v>
      </c>
      <c r="U406" s="24" t="str">
        <f t="shared" si="333"/>
        <v>&gt;=80%-&lt;100%</v>
      </c>
      <c r="V406" s="23">
        <f t="shared" si="334"/>
        <v>119040</v>
      </c>
      <c r="W406" s="24">
        <f t="shared" si="335"/>
        <v>1.984</v>
      </c>
    </row>
    <row r="407" spans="1:23" ht="13.5" x14ac:dyDescent="0.25">
      <c r="A407" s="15" t="s">
        <v>190</v>
      </c>
      <c r="B407" s="16" t="s">
        <v>191</v>
      </c>
      <c r="C407" s="16" t="s">
        <v>1041</v>
      </c>
      <c r="D407" s="16" t="s">
        <v>472</v>
      </c>
      <c r="E407" s="16" t="s">
        <v>41</v>
      </c>
      <c r="F407" s="16" t="s">
        <v>41</v>
      </c>
      <c r="G407" s="16" t="s">
        <v>403</v>
      </c>
      <c r="H407" s="15"/>
      <c r="I407" s="15" t="s">
        <v>30</v>
      </c>
      <c r="J407" s="17" t="s">
        <v>25</v>
      </c>
      <c r="K407" s="18" t="s">
        <v>25</v>
      </c>
      <c r="L407" s="19">
        <v>80000</v>
      </c>
      <c r="M407" s="20">
        <v>31290</v>
      </c>
      <c r="N407" s="21">
        <f t="shared" si="328"/>
        <v>0.391125</v>
      </c>
      <c r="O407" s="21" t="str">
        <f t="shared" si="329"/>
        <v>&gt;=20%-&lt;50%</v>
      </c>
      <c r="P407" s="20">
        <f t="shared" si="330"/>
        <v>69285</v>
      </c>
      <c r="Q407" s="21">
        <f t="shared" si="331"/>
        <v>0.86606249999999996</v>
      </c>
      <c r="R407" s="22">
        <v>60000</v>
      </c>
      <c r="S407" s="23">
        <v>13040</v>
      </c>
      <c r="T407" s="24">
        <f t="shared" si="332"/>
        <v>0.21733333333333332</v>
      </c>
      <c r="U407" s="24" t="str">
        <f t="shared" si="333"/>
        <v>&gt;=20%-&lt;50%</v>
      </c>
      <c r="V407" s="23">
        <f t="shared" ref="V407:V427" si="336">IFERROR(S407/B$3*31,0)</f>
        <v>28874.285714285714</v>
      </c>
      <c r="W407" s="24">
        <f t="shared" si="335"/>
        <v>0.48123809523809524</v>
      </c>
    </row>
    <row r="408" spans="1:23" ht="13.5" x14ac:dyDescent="0.25">
      <c r="A408" s="15" t="s">
        <v>49</v>
      </c>
      <c r="B408" s="16" t="s">
        <v>50</v>
      </c>
      <c r="C408" s="16" t="s">
        <v>1042</v>
      </c>
      <c r="D408" s="16" t="s">
        <v>1043</v>
      </c>
      <c r="E408" s="16" t="s">
        <v>41</v>
      </c>
      <c r="F408" s="16" t="s">
        <v>41</v>
      </c>
      <c r="G408" s="16" t="s">
        <v>708</v>
      </c>
      <c r="H408" s="15"/>
      <c r="I408" s="15" t="s">
        <v>30</v>
      </c>
      <c r="J408" s="17" t="s">
        <v>25</v>
      </c>
      <c r="K408" s="18" t="s">
        <v>25</v>
      </c>
      <c r="L408" s="19">
        <v>60000</v>
      </c>
      <c r="M408" s="20">
        <v>12010</v>
      </c>
      <c r="N408" s="21">
        <f t="shared" ref="N408:N427" si="337">IFERROR(M408/L408,2)</f>
        <v>0.20016666666666666</v>
      </c>
      <c r="O408" s="21" t="str">
        <f t="shared" ref="O408:O425" si="338">IF(N408&gt;=120%, "120% equal &amp; above", IF(N408&gt;=100%,"&gt;=100%- &lt;120%",IF(N408&gt;=80%,"&gt;=80%-&lt;100%",IF(N408&gt;=50%,"&gt;=50%-&lt;80%",IF(N408&gt;=20%,"&gt;=20%-&lt;50%","&lt;20%")))))</f>
        <v>&gt;=20%-&lt;50%</v>
      </c>
      <c r="P408" s="20">
        <f t="shared" ref="P408:P427" si="339">IFERROR(M408/B$3*31,0)</f>
        <v>26593.571428571431</v>
      </c>
      <c r="Q408" s="21">
        <f t="shared" ref="Q408:Q425" si="340">IFERROR(P408/L408,2)</f>
        <v>0.4432261904761905</v>
      </c>
      <c r="R408" s="22">
        <v>80000</v>
      </c>
      <c r="S408" s="23">
        <v>10750</v>
      </c>
      <c r="T408" s="24">
        <f t="shared" ref="T408:T427" si="341">IFERROR(S408/R408,2)</f>
        <v>0.13437499999999999</v>
      </c>
      <c r="U408" s="24" t="str">
        <f t="shared" ref="U408:U427" si="342">IF(T408&gt;=120%, "120% equal &amp; above", IF(T408&gt;=100%,"&gt;=100%- &lt;120%",IF(T408&gt;=80%,"&gt;=80%-&lt;100%",IF(T408&gt;=50%,"&gt;=50%-&lt;80%",IF(T408&gt;=20%,"&gt;=20%-&lt;50%","&lt;20%")))))</f>
        <v>&lt;20%</v>
      </c>
      <c r="V408" s="23">
        <f t="shared" si="336"/>
        <v>23803.571428571431</v>
      </c>
      <c r="W408" s="24">
        <f t="shared" ref="W408:W427" si="343">IFERROR(V408/R408,2)</f>
        <v>0.29754464285714288</v>
      </c>
    </row>
    <row r="409" spans="1:23" ht="13.5" x14ac:dyDescent="0.25">
      <c r="A409" s="15" t="s">
        <v>49</v>
      </c>
      <c r="B409" s="16" t="s">
        <v>50</v>
      </c>
      <c r="C409" s="16" t="s">
        <v>1044</v>
      </c>
      <c r="D409" s="16" t="s">
        <v>687</v>
      </c>
      <c r="E409" s="16" t="s">
        <v>41</v>
      </c>
      <c r="F409" s="16" t="s">
        <v>41</v>
      </c>
      <c r="G409" s="16" t="s">
        <v>349</v>
      </c>
      <c r="H409" s="15"/>
      <c r="I409" s="15" t="s">
        <v>30</v>
      </c>
      <c r="J409" s="17" t="s">
        <v>25</v>
      </c>
      <c r="K409" s="18" t="s">
        <v>25</v>
      </c>
      <c r="L409" s="19">
        <v>70000</v>
      </c>
      <c r="M409" s="20">
        <v>57255</v>
      </c>
      <c r="N409" s="21">
        <f t="shared" si="337"/>
        <v>0.81792857142857145</v>
      </c>
      <c r="O409" s="21" t="str">
        <f t="shared" si="338"/>
        <v>&gt;=80%-&lt;100%</v>
      </c>
      <c r="P409" s="20">
        <f t="shared" si="339"/>
        <v>126778.92857142858</v>
      </c>
      <c r="Q409" s="21">
        <f t="shared" si="340"/>
        <v>1.8111275510204083</v>
      </c>
      <c r="R409" s="22">
        <v>70000</v>
      </c>
      <c r="S409" s="23">
        <v>52680</v>
      </c>
      <c r="T409" s="24">
        <f t="shared" si="341"/>
        <v>0.75257142857142856</v>
      </c>
      <c r="U409" s="24" t="str">
        <f t="shared" si="342"/>
        <v>&gt;=50%-&lt;80%</v>
      </c>
      <c r="V409" s="23">
        <f t="shared" si="336"/>
        <v>116648.57142857142</v>
      </c>
      <c r="W409" s="24">
        <f t="shared" si="343"/>
        <v>1.6664081632653061</v>
      </c>
    </row>
    <row r="410" spans="1:23" ht="13.5" x14ac:dyDescent="0.25">
      <c r="A410" s="15" t="s">
        <v>118</v>
      </c>
      <c r="B410" s="16" t="s">
        <v>119</v>
      </c>
      <c r="C410" s="16" t="s">
        <v>1045</v>
      </c>
      <c r="D410" s="16" t="s">
        <v>1046</v>
      </c>
      <c r="E410" s="16" t="s">
        <v>66</v>
      </c>
      <c r="F410" s="16" t="s">
        <v>41</v>
      </c>
      <c r="G410" s="16" t="s">
        <v>432</v>
      </c>
      <c r="H410" s="15"/>
      <c r="I410" s="15" t="s">
        <v>30</v>
      </c>
      <c r="J410" s="17" t="s">
        <v>25</v>
      </c>
      <c r="K410" s="18" t="s">
        <v>25</v>
      </c>
      <c r="L410" s="19">
        <v>70000</v>
      </c>
      <c r="M410" s="20">
        <v>34660</v>
      </c>
      <c r="N410" s="21">
        <f t="shared" si="337"/>
        <v>0.49514285714285716</v>
      </c>
      <c r="O410" s="21" t="str">
        <f t="shared" si="338"/>
        <v>&gt;=20%-&lt;50%</v>
      </c>
      <c r="P410" s="20">
        <f t="shared" si="339"/>
        <v>76747.142857142855</v>
      </c>
      <c r="Q410" s="21">
        <f t="shared" si="340"/>
        <v>1.0963877551020409</v>
      </c>
      <c r="R410" s="22">
        <v>70000</v>
      </c>
      <c r="S410" s="23">
        <v>9300</v>
      </c>
      <c r="T410" s="24">
        <f t="shared" si="341"/>
        <v>0.13285714285714287</v>
      </c>
      <c r="U410" s="24" t="str">
        <f t="shared" si="342"/>
        <v>&lt;20%</v>
      </c>
      <c r="V410" s="23">
        <f t="shared" si="336"/>
        <v>20592.857142857145</v>
      </c>
      <c r="W410" s="24">
        <f t="shared" si="343"/>
        <v>0.29418367346938779</v>
      </c>
    </row>
    <row r="411" spans="1:23" ht="13.5" x14ac:dyDescent="0.25">
      <c r="A411" s="15" t="s">
        <v>62</v>
      </c>
      <c r="B411" s="16" t="s">
        <v>63</v>
      </c>
      <c r="C411" s="16" t="s">
        <v>1047</v>
      </c>
      <c r="D411" s="16" t="s">
        <v>1048</v>
      </c>
      <c r="E411" s="16" t="s">
        <v>66</v>
      </c>
      <c r="F411" s="16" t="s">
        <v>41</v>
      </c>
      <c r="G411" s="16" t="s">
        <v>291</v>
      </c>
      <c r="H411" s="15"/>
      <c r="I411" s="15" t="s">
        <v>30</v>
      </c>
      <c r="J411" s="17" t="s">
        <v>25</v>
      </c>
      <c r="K411" s="18" t="s">
        <v>25</v>
      </c>
      <c r="L411" s="19">
        <v>80000</v>
      </c>
      <c r="M411" s="20">
        <v>12095</v>
      </c>
      <c r="N411" s="21">
        <f t="shared" si="337"/>
        <v>0.1511875</v>
      </c>
      <c r="O411" s="21" t="str">
        <f t="shared" si="338"/>
        <v>&lt;20%</v>
      </c>
      <c r="P411" s="20">
        <f t="shared" si="339"/>
        <v>26781.785714285714</v>
      </c>
      <c r="Q411" s="21">
        <f t="shared" si="340"/>
        <v>0.33477232142857144</v>
      </c>
      <c r="R411" s="22">
        <v>60000</v>
      </c>
      <c r="S411" s="23">
        <v>24810</v>
      </c>
      <c r="T411" s="24">
        <f t="shared" si="341"/>
        <v>0.41349999999999998</v>
      </c>
      <c r="U411" s="24" t="str">
        <f t="shared" si="342"/>
        <v>&gt;=20%-&lt;50%</v>
      </c>
      <c r="V411" s="23">
        <f t="shared" si="336"/>
        <v>54936.428571428572</v>
      </c>
      <c r="W411" s="24">
        <f t="shared" si="343"/>
        <v>0.91560714285714284</v>
      </c>
    </row>
    <row r="412" spans="1:23" ht="13.5" x14ac:dyDescent="0.25">
      <c r="A412" s="15" t="s">
        <v>49</v>
      </c>
      <c r="B412" s="16" t="s">
        <v>50</v>
      </c>
      <c r="C412" s="16" t="s">
        <v>1050</v>
      </c>
      <c r="D412" s="16" t="s">
        <v>1051</v>
      </c>
      <c r="E412" s="16" t="s">
        <v>41</v>
      </c>
      <c r="F412" s="16" t="s">
        <v>41</v>
      </c>
      <c r="G412" s="16" t="s">
        <v>282</v>
      </c>
      <c r="H412" s="15"/>
      <c r="I412" s="15" t="s">
        <v>30</v>
      </c>
      <c r="J412" s="17" t="s">
        <v>25</v>
      </c>
      <c r="K412" s="18" t="s">
        <v>25</v>
      </c>
      <c r="L412" s="19">
        <v>60000</v>
      </c>
      <c r="M412" s="20">
        <v>17415</v>
      </c>
      <c r="N412" s="21">
        <f t="shared" si="337"/>
        <v>0.29025000000000001</v>
      </c>
      <c r="O412" s="21" t="str">
        <f t="shared" si="338"/>
        <v>&gt;=20%-&lt;50%</v>
      </c>
      <c r="P412" s="20">
        <f t="shared" si="339"/>
        <v>38561.78571428571</v>
      </c>
      <c r="Q412" s="21">
        <f t="shared" si="340"/>
        <v>0.6426964285714285</v>
      </c>
      <c r="R412" s="22">
        <v>80000</v>
      </c>
      <c r="S412" s="23">
        <v>15870</v>
      </c>
      <c r="T412" s="24">
        <f t="shared" si="341"/>
        <v>0.198375</v>
      </c>
      <c r="U412" s="24" t="str">
        <f t="shared" si="342"/>
        <v>&lt;20%</v>
      </c>
      <c r="V412" s="23">
        <f t="shared" si="336"/>
        <v>35140.71428571429</v>
      </c>
      <c r="W412" s="24">
        <f t="shared" si="343"/>
        <v>0.43925892857142862</v>
      </c>
    </row>
    <row r="413" spans="1:23" ht="13.5" x14ac:dyDescent="0.25">
      <c r="A413" s="15" t="s">
        <v>118</v>
      </c>
      <c r="B413" s="16" t="s">
        <v>119</v>
      </c>
      <c r="C413" s="16" t="s">
        <v>1052</v>
      </c>
      <c r="D413" s="16" t="s">
        <v>1053</v>
      </c>
      <c r="E413" s="16" t="s">
        <v>66</v>
      </c>
      <c r="F413" s="16" t="s">
        <v>41</v>
      </c>
      <c r="G413" s="16" t="s">
        <v>587</v>
      </c>
      <c r="H413" s="15"/>
      <c r="I413" s="15" t="s">
        <v>30</v>
      </c>
      <c r="J413" s="17" t="s">
        <v>25</v>
      </c>
      <c r="K413" s="18" t="s">
        <v>25</v>
      </c>
      <c r="L413" s="19">
        <v>70000</v>
      </c>
      <c r="M413" s="20">
        <v>8220</v>
      </c>
      <c r="N413" s="21">
        <f t="shared" si="337"/>
        <v>0.11742857142857142</v>
      </c>
      <c r="O413" s="21" t="str">
        <f t="shared" si="338"/>
        <v>&lt;20%</v>
      </c>
      <c r="P413" s="20">
        <f t="shared" si="339"/>
        <v>18201.428571428569</v>
      </c>
      <c r="Q413" s="21">
        <f t="shared" si="340"/>
        <v>0.26002040816326527</v>
      </c>
      <c r="R413" s="22">
        <v>70000</v>
      </c>
      <c r="S413" s="23">
        <v>0</v>
      </c>
      <c r="T413" s="24">
        <f t="shared" si="341"/>
        <v>0</v>
      </c>
      <c r="U413" s="24" t="str">
        <f t="shared" si="342"/>
        <v>&lt;20%</v>
      </c>
      <c r="V413" s="23">
        <f t="shared" si="336"/>
        <v>0</v>
      </c>
      <c r="W413" s="24">
        <f t="shared" si="343"/>
        <v>0</v>
      </c>
    </row>
    <row r="414" spans="1:23" ht="13.5" x14ac:dyDescent="0.25">
      <c r="A414" s="15" t="s">
        <v>49</v>
      </c>
      <c r="B414" s="16" t="s">
        <v>50</v>
      </c>
      <c r="C414" s="16" t="s">
        <v>1054</v>
      </c>
      <c r="D414" s="16" t="s">
        <v>1055</v>
      </c>
      <c r="E414" s="16" t="s">
        <v>41</v>
      </c>
      <c r="F414" s="16" t="s">
        <v>41</v>
      </c>
      <c r="G414" s="16" t="s">
        <v>548</v>
      </c>
      <c r="H414" s="15"/>
      <c r="I414" s="15" t="s">
        <v>30</v>
      </c>
      <c r="J414" s="17" t="s">
        <v>25</v>
      </c>
      <c r="K414" s="18" t="s">
        <v>25</v>
      </c>
      <c r="L414" s="19">
        <v>60000</v>
      </c>
      <c r="M414" s="20">
        <v>19140</v>
      </c>
      <c r="N414" s="21">
        <f t="shared" si="337"/>
        <v>0.31900000000000001</v>
      </c>
      <c r="O414" s="21" t="str">
        <f t="shared" si="338"/>
        <v>&gt;=20%-&lt;50%</v>
      </c>
      <c r="P414" s="20">
        <f t="shared" si="339"/>
        <v>42381.428571428572</v>
      </c>
      <c r="Q414" s="21">
        <f t="shared" si="340"/>
        <v>0.70635714285714291</v>
      </c>
      <c r="R414" s="22">
        <v>80000</v>
      </c>
      <c r="S414" s="23">
        <v>6570</v>
      </c>
      <c r="T414" s="24">
        <f t="shared" si="341"/>
        <v>8.2125000000000004E-2</v>
      </c>
      <c r="U414" s="24" t="str">
        <f t="shared" si="342"/>
        <v>&lt;20%</v>
      </c>
      <c r="V414" s="23">
        <f t="shared" si="336"/>
        <v>14547.857142857143</v>
      </c>
      <c r="W414" s="24">
        <f t="shared" si="343"/>
        <v>0.18184821428571429</v>
      </c>
    </row>
    <row r="415" spans="1:23" ht="13.5" x14ac:dyDescent="0.25">
      <c r="A415" s="15" t="s">
        <v>143</v>
      </c>
      <c r="B415" s="16" t="s">
        <v>144</v>
      </c>
      <c r="C415" s="16" t="s">
        <v>1056</v>
      </c>
      <c r="D415" s="16" t="s">
        <v>1057</v>
      </c>
      <c r="E415" s="16" t="s">
        <v>66</v>
      </c>
      <c r="F415" s="16" t="s">
        <v>41</v>
      </c>
      <c r="G415" s="16" t="s">
        <v>162</v>
      </c>
      <c r="H415" s="15"/>
      <c r="I415" s="15" t="s">
        <v>30</v>
      </c>
      <c r="J415" s="17" t="s">
        <v>25</v>
      </c>
      <c r="K415" s="18" t="s">
        <v>25</v>
      </c>
      <c r="L415" s="19">
        <v>60000</v>
      </c>
      <c r="M415" s="20">
        <v>17340</v>
      </c>
      <c r="N415" s="21">
        <f t="shared" si="337"/>
        <v>0.28899999999999998</v>
      </c>
      <c r="O415" s="21" t="str">
        <f t="shared" si="338"/>
        <v>&gt;=20%-&lt;50%</v>
      </c>
      <c r="P415" s="20">
        <f t="shared" si="339"/>
        <v>38395.71428571429</v>
      </c>
      <c r="Q415" s="21">
        <f t="shared" si="340"/>
        <v>0.63992857142857151</v>
      </c>
      <c r="R415" s="22">
        <v>80000</v>
      </c>
      <c r="S415" s="23">
        <v>28820</v>
      </c>
      <c r="T415" s="24">
        <f t="shared" si="341"/>
        <v>0.36025000000000001</v>
      </c>
      <c r="U415" s="24" t="str">
        <f t="shared" si="342"/>
        <v>&gt;=20%-&lt;50%</v>
      </c>
      <c r="V415" s="23">
        <f t="shared" si="336"/>
        <v>63815.714285714283</v>
      </c>
      <c r="W415" s="24">
        <f t="shared" si="343"/>
        <v>0.79769642857142853</v>
      </c>
    </row>
    <row r="416" spans="1:23" ht="13.5" x14ac:dyDescent="0.25">
      <c r="A416" s="15" t="s">
        <v>49</v>
      </c>
      <c r="B416" s="16" t="s">
        <v>50</v>
      </c>
      <c r="C416" s="16" t="s">
        <v>1058</v>
      </c>
      <c r="D416" s="16" t="s">
        <v>1059</v>
      </c>
      <c r="E416" s="16" t="s">
        <v>41</v>
      </c>
      <c r="F416" s="16" t="s">
        <v>41</v>
      </c>
      <c r="G416" s="16" t="s">
        <v>282</v>
      </c>
      <c r="H416" s="15"/>
      <c r="I416" s="15" t="s">
        <v>30</v>
      </c>
      <c r="J416" s="17" t="s">
        <v>25</v>
      </c>
      <c r="K416" s="18" t="s">
        <v>25</v>
      </c>
      <c r="L416" s="19">
        <v>40000</v>
      </c>
      <c r="M416" s="20">
        <v>29030</v>
      </c>
      <c r="N416" s="21">
        <f t="shared" si="337"/>
        <v>0.72575000000000001</v>
      </c>
      <c r="O416" s="21" t="str">
        <f t="shared" si="338"/>
        <v>&gt;=50%-&lt;80%</v>
      </c>
      <c r="P416" s="20">
        <f t="shared" si="339"/>
        <v>64280.714285714283</v>
      </c>
      <c r="Q416" s="21">
        <f t="shared" si="340"/>
        <v>1.6070178571428571</v>
      </c>
      <c r="R416" s="22">
        <v>100000</v>
      </c>
      <c r="S416" s="23">
        <v>40090</v>
      </c>
      <c r="T416" s="24">
        <f t="shared" si="341"/>
        <v>0.40089999999999998</v>
      </c>
      <c r="U416" s="24" t="str">
        <f t="shared" si="342"/>
        <v>&gt;=20%-&lt;50%</v>
      </c>
      <c r="V416" s="23">
        <f t="shared" si="336"/>
        <v>88770.714285714275</v>
      </c>
      <c r="W416" s="24">
        <f t="shared" si="343"/>
        <v>0.88770714285714281</v>
      </c>
    </row>
    <row r="417" spans="1:23" ht="13.5" x14ac:dyDescent="0.25">
      <c r="A417" s="15" t="s">
        <v>49</v>
      </c>
      <c r="B417" s="16" t="s">
        <v>50</v>
      </c>
      <c r="C417" s="16" t="s">
        <v>1060</v>
      </c>
      <c r="D417" s="16" t="s">
        <v>494</v>
      </c>
      <c r="E417" s="16" t="s">
        <v>41</v>
      </c>
      <c r="F417" s="16" t="s">
        <v>41</v>
      </c>
      <c r="G417" s="16" t="s">
        <v>548</v>
      </c>
      <c r="H417" s="15"/>
      <c r="I417" s="15" t="s">
        <v>30</v>
      </c>
      <c r="J417" s="17" t="s">
        <v>25</v>
      </c>
      <c r="K417" s="18" t="s">
        <v>25</v>
      </c>
      <c r="L417" s="19">
        <v>40000</v>
      </c>
      <c r="M417" s="20">
        <v>8710</v>
      </c>
      <c r="N417" s="21">
        <f t="shared" si="337"/>
        <v>0.21775</v>
      </c>
      <c r="O417" s="21" t="str">
        <f t="shared" si="338"/>
        <v>&gt;=20%-&lt;50%</v>
      </c>
      <c r="P417" s="20">
        <f t="shared" si="339"/>
        <v>19286.428571428569</v>
      </c>
      <c r="Q417" s="21">
        <f t="shared" si="340"/>
        <v>0.48216071428571422</v>
      </c>
      <c r="R417" s="22">
        <v>100000</v>
      </c>
      <c r="S417" s="23">
        <v>6570</v>
      </c>
      <c r="T417" s="24">
        <f t="shared" si="341"/>
        <v>6.5699999999999995E-2</v>
      </c>
      <c r="U417" s="24" t="str">
        <f t="shared" si="342"/>
        <v>&lt;20%</v>
      </c>
      <c r="V417" s="23">
        <f t="shared" si="336"/>
        <v>14547.857142857143</v>
      </c>
      <c r="W417" s="24">
        <f t="shared" si="343"/>
        <v>0.14547857142857143</v>
      </c>
    </row>
    <row r="418" spans="1:23" ht="13.5" x14ac:dyDescent="0.25">
      <c r="A418" s="15" t="s">
        <v>118</v>
      </c>
      <c r="B418" s="16" t="s">
        <v>119</v>
      </c>
      <c r="C418" s="16" t="s">
        <v>1061</v>
      </c>
      <c r="D418" s="16" t="s">
        <v>1062</v>
      </c>
      <c r="E418" s="16" t="s">
        <v>66</v>
      </c>
      <c r="F418" s="16" t="s">
        <v>41</v>
      </c>
      <c r="G418" s="16" t="s">
        <v>521</v>
      </c>
      <c r="H418" s="15"/>
      <c r="I418" s="15" t="s">
        <v>30</v>
      </c>
      <c r="J418" s="17" t="s">
        <v>25</v>
      </c>
      <c r="K418" s="18" t="s">
        <v>25</v>
      </c>
      <c r="L418" s="19">
        <v>40000</v>
      </c>
      <c r="M418" s="20">
        <v>17780</v>
      </c>
      <c r="N418" s="21">
        <f t="shared" si="337"/>
        <v>0.44450000000000001</v>
      </c>
      <c r="O418" s="21" t="str">
        <f t="shared" si="338"/>
        <v>&gt;=20%-&lt;50%</v>
      </c>
      <c r="P418" s="20">
        <f t="shared" si="339"/>
        <v>39370</v>
      </c>
      <c r="Q418" s="21">
        <f t="shared" si="340"/>
        <v>0.98424999999999996</v>
      </c>
      <c r="R418" s="22">
        <v>100000</v>
      </c>
      <c r="S418" s="23">
        <v>43670</v>
      </c>
      <c r="T418" s="24">
        <f t="shared" si="341"/>
        <v>0.43669999999999998</v>
      </c>
      <c r="U418" s="24" t="str">
        <f t="shared" si="342"/>
        <v>&gt;=20%-&lt;50%</v>
      </c>
      <c r="V418" s="23">
        <f t="shared" si="336"/>
        <v>96697.857142857145</v>
      </c>
      <c r="W418" s="24">
        <f t="shared" si="343"/>
        <v>0.96697857142857147</v>
      </c>
    </row>
    <row r="419" spans="1:23" ht="13.5" x14ac:dyDescent="0.25">
      <c r="A419" s="15" t="s">
        <v>118</v>
      </c>
      <c r="B419" s="16" t="s">
        <v>119</v>
      </c>
      <c r="C419" s="16" t="s">
        <v>1063</v>
      </c>
      <c r="D419" s="16" t="s">
        <v>781</v>
      </c>
      <c r="E419" s="16" t="s">
        <v>66</v>
      </c>
      <c r="F419" s="16" t="s">
        <v>41</v>
      </c>
      <c r="G419" s="16" t="s">
        <v>521</v>
      </c>
      <c r="H419" s="15"/>
      <c r="I419" s="15" t="s">
        <v>30</v>
      </c>
      <c r="J419" s="17" t="s">
        <v>25</v>
      </c>
      <c r="K419" s="18" t="s">
        <v>25</v>
      </c>
      <c r="L419" s="19">
        <v>40000</v>
      </c>
      <c r="M419" s="20">
        <v>25730</v>
      </c>
      <c r="N419" s="21">
        <f t="shared" si="337"/>
        <v>0.64324999999999999</v>
      </c>
      <c r="O419" s="21" t="str">
        <f t="shared" si="338"/>
        <v>&gt;=50%-&lt;80%</v>
      </c>
      <c r="P419" s="20">
        <f t="shared" si="339"/>
        <v>56973.571428571428</v>
      </c>
      <c r="Q419" s="21">
        <f t="shared" si="340"/>
        <v>1.4243392857142856</v>
      </c>
      <c r="R419" s="22">
        <v>100000</v>
      </c>
      <c r="S419" s="23">
        <v>3640</v>
      </c>
      <c r="T419" s="24">
        <f t="shared" si="341"/>
        <v>3.6400000000000002E-2</v>
      </c>
      <c r="U419" s="24" t="str">
        <f t="shared" si="342"/>
        <v>&lt;20%</v>
      </c>
      <c r="V419" s="23">
        <f t="shared" si="336"/>
        <v>8060</v>
      </c>
      <c r="W419" s="24">
        <f t="shared" si="343"/>
        <v>8.0600000000000005E-2</v>
      </c>
    </row>
    <row r="420" spans="1:23" ht="13.5" x14ac:dyDescent="0.25">
      <c r="A420" s="15" t="s">
        <v>79</v>
      </c>
      <c r="B420" s="16" t="s">
        <v>80</v>
      </c>
      <c r="C420" s="16" t="s">
        <v>1064</v>
      </c>
      <c r="D420" s="16" t="s">
        <v>355</v>
      </c>
      <c r="E420" s="16" t="s">
        <v>83</v>
      </c>
      <c r="F420" s="16" t="s">
        <v>41</v>
      </c>
      <c r="G420" s="16" t="s">
        <v>408</v>
      </c>
      <c r="H420" s="15"/>
      <c r="I420" s="15" t="s">
        <v>30</v>
      </c>
      <c r="J420" s="17" t="s">
        <v>25</v>
      </c>
      <c r="K420" s="18" t="s">
        <v>25</v>
      </c>
      <c r="L420" s="19">
        <v>40000</v>
      </c>
      <c r="M420" s="20">
        <v>20890</v>
      </c>
      <c r="N420" s="21">
        <f t="shared" si="337"/>
        <v>0.52224999999999999</v>
      </c>
      <c r="O420" s="21" t="str">
        <f t="shared" si="338"/>
        <v>&gt;=50%-&lt;80%</v>
      </c>
      <c r="P420" s="20">
        <f t="shared" si="339"/>
        <v>46256.428571428572</v>
      </c>
      <c r="Q420" s="21">
        <f t="shared" si="340"/>
        <v>1.1564107142857143</v>
      </c>
      <c r="R420" s="22">
        <v>100000</v>
      </c>
      <c r="S420" s="23">
        <v>34250</v>
      </c>
      <c r="T420" s="24">
        <f t="shared" si="341"/>
        <v>0.34250000000000003</v>
      </c>
      <c r="U420" s="24" t="str">
        <f t="shared" si="342"/>
        <v>&gt;=20%-&lt;50%</v>
      </c>
      <c r="V420" s="23">
        <f t="shared" si="336"/>
        <v>75839.285714285725</v>
      </c>
      <c r="W420" s="24">
        <f t="shared" si="343"/>
        <v>0.7583928571428572</v>
      </c>
    </row>
    <row r="421" spans="1:23" ht="13.5" x14ac:dyDescent="0.25">
      <c r="A421" s="15" t="s">
        <v>132</v>
      </c>
      <c r="B421" s="16" t="s">
        <v>133</v>
      </c>
      <c r="C421" s="16" t="s">
        <v>1066</v>
      </c>
      <c r="D421" s="16" t="s">
        <v>1067</v>
      </c>
      <c r="E421" s="16" t="s">
        <v>73</v>
      </c>
      <c r="F421" s="16" t="s">
        <v>41</v>
      </c>
      <c r="G421" s="16" t="s">
        <v>356</v>
      </c>
      <c r="H421" s="15"/>
      <c r="I421" s="15" t="s">
        <v>30</v>
      </c>
      <c r="J421" s="17" t="s">
        <v>25</v>
      </c>
      <c r="K421" s="18" t="s">
        <v>25</v>
      </c>
      <c r="L421" s="19">
        <v>54156.600000000006</v>
      </c>
      <c r="M421" s="20">
        <v>23780</v>
      </c>
      <c r="N421" s="21">
        <f t="shared" si="337"/>
        <v>0.43909698910197459</v>
      </c>
      <c r="O421" s="21"/>
      <c r="P421" s="20">
        <f t="shared" si="339"/>
        <v>52655.71428571429</v>
      </c>
      <c r="Q421" s="21"/>
      <c r="R421" s="22">
        <v>85000</v>
      </c>
      <c r="S421" s="23">
        <v>16550</v>
      </c>
      <c r="T421" s="24">
        <f t="shared" si="341"/>
        <v>0.19470588235294117</v>
      </c>
      <c r="U421" s="24" t="str">
        <f t="shared" si="342"/>
        <v>&lt;20%</v>
      </c>
      <c r="V421" s="23">
        <f t="shared" si="336"/>
        <v>36646.428571428572</v>
      </c>
      <c r="W421" s="24">
        <f t="shared" si="343"/>
        <v>0.43113445378151261</v>
      </c>
    </row>
    <row r="422" spans="1:23" ht="13.5" x14ac:dyDescent="0.25">
      <c r="A422" s="15" t="s">
        <v>36</v>
      </c>
      <c r="B422" s="16" t="s">
        <v>37</v>
      </c>
      <c r="C422" s="16" t="s">
        <v>1068</v>
      </c>
      <c r="D422" s="16" t="s">
        <v>1069</v>
      </c>
      <c r="E422" s="16" t="s">
        <v>40</v>
      </c>
      <c r="F422" s="16" t="s">
        <v>41</v>
      </c>
      <c r="G422" s="16" t="s">
        <v>42</v>
      </c>
      <c r="H422" s="15"/>
      <c r="I422" s="15" t="s">
        <v>30</v>
      </c>
      <c r="J422" s="17" t="s">
        <v>25</v>
      </c>
      <c r="K422" s="18" t="s">
        <v>25</v>
      </c>
      <c r="L422" s="19">
        <v>77362.425000000003</v>
      </c>
      <c r="M422" s="20">
        <v>35070</v>
      </c>
      <c r="N422" s="21">
        <f t="shared" si="337"/>
        <v>0.45332084665132977</v>
      </c>
      <c r="O422" s="21" t="str">
        <f t="shared" si="338"/>
        <v>&gt;=20%-&lt;50%</v>
      </c>
      <c r="P422" s="20">
        <f t="shared" si="339"/>
        <v>77655</v>
      </c>
      <c r="Q422" s="21">
        <f t="shared" si="340"/>
        <v>1.0037818747279443</v>
      </c>
      <c r="R422" s="22">
        <v>61579.719999999994</v>
      </c>
      <c r="S422" s="23">
        <v>4150</v>
      </c>
      <c r="T422" s="24">
        <f t="shared" si="341"/>
        <v>6.7392316821187237E-2</v>
      </c>
      <c r="U422" s="24" t="str">
        <f t="shared" si="342"/>
        <v>&lt;20%</v>
      </c>
      <c r="V422" s="23">
        <f t="shared" si="336"/>
        <v>9189.2857142857156</v>
      </c>
      <c r="W422" s="24">
        <f t="shared" si="343"/>
        <v>0.14922584438977177</v>
      </c>
    </row>
    <row r="423" spans="1:23" ht="13.5" x14ac:dyDescent="0.25">
      <c r="A423" s="15" t="s">
        <v>79</v>
      </c>
      <c r="B423" s="16" t="s">
        <v>80</v>
      </c>
      <c r="C423" s="16" t="s">
        <v>1070</v>
      </c>
      <c r="D423" s="16" t="s">
        <v>713</v>
      </c>
      <c r="E423" s="16" t="s">
        <v>83</v>
      </c>
      <c r="F423" s="16" t="s">
        <v>41</v>
      </c>
      <c r="G423" s="16" t="s">
        <v>686</v>
      </c>
      <c r="H423" s="15"/>
      <c r="I423" s="15" t="s">
        <v>30</v>
      </c>
      <c r="J423" s="17" t="s">
        <v>25</v>
      </c>
      <c r="K423" s="18" t="s">
        <v>25</v>
      </c>
      <c r="L423" s="19">
        <v>50000</v>
      </c>
      <c r="M423" s="20">
        <v>21710</v>
      </c>
      <c r="N423" s="21">
        <f t="shared" si="337"/>
        <v>0.43419999999999997</v>
      </c>
      <c r="O423" s="21" t="str">
        <f t="shared" si="338"/>
        <v>&gt;=20%-&lt;50%</v>
      </c>
      <c r="P423" s="20">
        <f t="shared" si="339"/>
        <v>48072.142857142862</v>
      </c>
      <c r="Q423" s="21">
        <f t="shared" si="340"/>
        <v>0.96144285714285727</v>
      </c>
      <c r="R423" s="22">
        <v>88562.599999999991</v>
      </c>
      <c r="S423" s="23">
        <v>21860</v>
      </c>
      <c r="T423" s="24">
        <f t="shared" si="341"/>
        <v>0.2468310550954918</v>
      </c>
      <c r="U423" s="24" t="str">
        <f t="shared" si="342"/>
        <v>&gt;=20%-&lt;50%</v>
      </c>
      <c r="V423" s="23">
        <f t="shared" si="336"/>
        <v>48404.28571428571</v>
      </c>
      <c r="W423" s="24">
        <f t="shared" si="343"/>
        <v>0.54655447914001754</v>
      </c>
    </row>
    <row r="424" spans="1:23" ht="13.5" x14ac:dyDescent="0.25">
      <c r="A424" s="15" t="s">
        <v>184</v>
      </c>
      <c r="B424" s="16" t="s">
        <v>185</v>
      </c>
      <c r="C424" s="16" t="s">
        <v>1071</v>
      </c>
      <c r="D424" s="16" t="s">
        <v>1072</v>
      </c>
      <c r="E424" s="16" t="s">
        <v>113</v>
      </c>
      <c r="F424" s="16" t="s">
        <v>41</v>
      </c>
      <c r="G424" s="16" t="s">
        <v>208</v>
      </c>
      <c r="H424" s="15"/>
      <c r="I424" s="15" t="s">
        <v>30</v>
      </c>
      <c r="J424" s="17" t="s">
        <v>25</v>
      </c>
      <c r="K424" s="18"/>
      <c r="L424" s="19">
        <v>138557.1</v>
      </c>
      <c r="M424" s="20">
        <v>29150</v>
      </c>
      <c r="N424" s="21">
        <f t="shared" si="337"/>
        <v>0.21038257873468771</v>
      </c>
      <c r="O424" s="21" t="str">
        <f t="shared" si="338"/>
        <v>&gt;=20%-&lt;50%</v>
      </c>
      <c r="P424" s="20">
        <f t="shared" si="339"/>
        <v>64546.42857142858</v>
      </c>
      <c r="Q424" s="21">
        <f t="shared" si="340"/>
        <v>0.46584713862680854</v>
      </c>
      <c r="R424" s="22"/>
      <c r="S424" s="23">
        <v>0</v>
      </c>
      <c r="T424" s="24">
        <f t="shared" si="341"/>
        <v>2</v>
      </c>
      <c r="U424" s="24" t="str">
        <f t="shared" si="342"/>
        <v>120% equal &amp; above</v>
      </c>
      <c r="V424" s="23">
        <f t="shared" si="336"/>
        <v>0</v>
      </c>
      <c r="W424" s="24">
        <f t="shared" si="343"/>
        <v>2</v>
      </c>
    </row>
    <row r="425" spans="1:23" ht="13.5" x14ac:dyDescent="0.25">
      <c r="A425" s="15" t="s">
        <v>36</v>
      </c>
      <c r="B425" s="16" t="s">
        <v>37</v>
      </c>
      <c r="C425" s="16" t="s">
        <v>1074</v>
      </c>
      <c r="D425" s="16" t="s">
        <v>1075</v>
      </c>
      <c r="E425" s="16" t="s">
        <v>40</v>
      </c>
      <c r="F425" s="16" t="s">
        <v>41</v>
      </c>
      <c r="G425" s="16" t="s">
        <v>372</v>
      </c>
      <c r="H425" s="15"/>
      <c r="I425" s="15" t="s">
        <v>30</v>
      </c>
      <c r="J425" s="17" t="s">
        <v>25</v>
      </c>
      <c r="K425" s="18" t="s">
        <v>25</v>
      </c>
      <c r="L425" s="19">
        <v>80686.125</v>
      </c>
      <c r="M425" s="20">
        <v>20220</v>
      </c>
      <c r="N425" s="21">
        <f t="shared" si="337"/>
        <v>0.25060070737069107</v>
      </c>
      <c r="O425" s="21" t="str">
        <f t="shared" si="338"/>
        <v>&gt;=20%-&lt;50%</v>
      </c>
      <c r="P425" s="20">
        <f t="shared" si="339"/>
        <v>44772.857142857138</v>
      </c>
      <c r="Q425" s="21">
        <f t="shared" si="340"/>
        <v>0.55490156632081589</v>
      </c>
      <c r="R425" s="22">
        <v>57268.6</v>
      </c>
      <c r="S425" s="23">
        <v>23540</v>
      </c>
      <c r="T425" s="24">
        <f t="shared" si="341"/>
        <v>0.4110454943895957</v>
      </c>
      <c r="U425" s="24" t="str">
        <f t="shared" si="342"/>
        <v>&gt;=20%-&lt;50%</v>
      </c>
      <c r="V425" s="23">
        <f t="shared" si="336"/>
        <v>52124.28571428571</v>
      </c>
      <c r="W425" s="24">
        <f t="shared" si="343"/>
        <v>0.91017216614839047</v>
      </c>
    </row>
    <row r="426" spans="1:23" ht="13.5" x14ac:dyDescent="0.25">
      <c r="A426" s="15" t="s">
        <v>109</v>
      </c>
      <c r="B426" s="16" t="s">
        <v>110</v>
      </c>
      <c r="C426" s="16" t="s">
        <v>1076</v>
      </c>
      <c r="D426" s="16" t="s">
        <v>1077</v>
      </c>
      <c r="E426" s="16" t="s">
        <v>113</v>
      </c>
      <c r="F426" s="16" t="s">
        <v>41</v>
      </c>
      <c r="G426" s="16" t="s">
        <v>1078</v>
      </c>
      <c r="H426" s="15"/>
      <c r="I426" s="15" t="s">
        <v>30</v>
      </c>
      <c r="J426" s="17" t="s">
        <v>25</v>
      </c>
      <c r="K426" s="18"/>
      <c r="L426" s="19">
        <v>137408.70000000001</v>
      </c>
      <c r="M426" s="20">
        <v>64125</v>
      </c>
      <c r="N426" s="21">
        <f t="shared" si="337"/>
        <v>0.46667350757266457</v>
      </c>
      <c r="O426" s="21"/>
      <c r="P426" s="20">
        <f t="shared" si="339"/>
        <v>141991.07142857145</v>
      </c>
      <c r="Q426" s="21"/>
      <c r="R426" s="22"/>
      <c r="S426" s="23">
        <v>0</v>
      </c>
      <c r="T426" s="24">
        <f t="shared" si="341"/>
        <v>2</v>
      </c>
      <c r="U426" s="24" t="str">
        <f t="shared" si="342"/>
        <v>120% equal &amp; above</v>
      </c>
      <c r="V426" s="23">
        <f t="shared" si="336"/>
        <v>0</v>
      </c>
      <c r="W426" s="24">
        <f t="shared" si="343"/>
        <v>2</v>
      </c>
    </row>
    <row r="427" spans="1:23" ht="13.5" x14ac:dyDescent="0.25">
      <c r="A427" s="15" t="s">
        <v>49</v>
      </c>
      <c r="B427" s="16" t="s">
        <v>50</v>
      </c>
      <c r="C427" s="16" t="s">
        <v>1079</v>
      </c>
      <c r="D427" s="16" t="s">
        <v>440</v>
      </c>
      <c r="E427" s="16" t="s">
        <v>41</v>
      </c>
      <c r="F427" s="16" t="s">
        <v>41</v>
      </c>
      <c r="G427" s="16" t="s">
        <v>784</v>
      </c>
      <c r="H427" s="15"/>
      <c r="I427" s="15" t="s">
        <v>30</v>
      </c>
      <c r="J427" s="17" t="s">
        <v>25</v>
      </c>
      <c r="K427" s="18" t="s">
        <v>25</v>
      </c>
      <c r="L427" s="19">
        <v>50116.666666666664</v>
      </c>
      <c r="M427" s="20">
        <v>85890</v>
      </c>
      <c r="N427" s="21">
        <f t="shared" si="337"/>
        <v>1.7138011306950449</v>
      </c>
      <c r="O427" s="21"/>
      <c r="P427" s="20">
        <f t="shared" si="339"/>
        <v>190185</v>
      </c>
      <c r="Q427" s="21"/>
      <c r="R427" s="22">
        <v>87232.599999999991</v>
      </c>
      <c r="S427" s="23">
        <v>34530</v>
      </c>
      <c r="T427" s="24">
        <f t="shared" si="341"/>
        <v>0.39583825313013715</v>
      </c>
      <c r="U427" s="24" t="str">
        <f t="shared" si="342"/>
        <v>&gt;=20%-&lt;50%</v>
      </c>
      <c r="V427" s="23">
        <f t="shared" si="336"/>
        <v>76459.285714285725</v>
      </c>
      <c r="W427" s="24">
        <f t="shared" si="343"/>
        <v>0.87649898907387525</v>
      </c>
    </row>
    <row r="428" spans="1:23" ht="13.5" x14ac:dyDescent="0.25">
      <c r="A428" s="15" t="s">
        <v>36</v>
      </c>
      <c r="B428" s="16" t="s">
        <v>37</v>
      </c>
      <c r="C428" s="16" t="s">
        <v>1080</v>
      </c>
      <c r="D428" s="16" t="s">
        <v>1081</v>
      </c>
      <c r="E428" s="16" t="s">
        <v>40</v>
      </c>
      <c r="F428" s="16" t="s">
        <v>41</v>
      </c>
      <c r="G428" s="16" t="s">
        <v>61</v>
      </c>
      <c r="H428" s="15"/>
      <c r="I428" s="15" t="s">
        <v>30</v>
      </c>
      <c r="J428" s="17" t="s">
        <v>25</v>
      </c>
      <c r="K428" s="18" t="s">
        <v>25</v>
      </c>
      <c r="L428" s="19">
        <v>32626.800000000003</v>
      </c>
      <c r="M428" s="20">
        <v>10380</v>
      </c>
      <c r="N428" s="21">
        <f t="shared" ref="N428:N439" si="344">IFERROR(M428/L428,2)</f>
        <v>0.31814336680275107</v>
      </c>
      <c r="O428" s="21" t="str">
        <f t="shared" ref="O428:O439" si="345">IF(N428&gt;=120%, "120% equal &amp; above", IF(N428&gt;=100%,"&gt;=100%- &lt;120%",IF(N428&gt;=80%,"&gt;=80%-&lt;100%",IF(N428&gt;=50%,"&gt;=50%-&lt;80%",IF(N428&gt;=20%,"&gt;=20%-&lt;50%","&lt;20%")))))</f>
        <v>&gt;=20%-&lt;50%</v>
      </c>
      <c r="P428" s="20">
        <f t="shared" ref="P428:P439" si="346">IFERROR(M428/B$3*31,0)</f>
        <v>22984.285714285714</v>
      </c>
      <c r="Q428" s="21">
        <f t="shared" ref="Q428:Q439" si="347">IFERROR(P428/L428,2)</f>
        <v>0.70446031220609162</v>
      </c>
      <c r="R428" s="22">
        <v>103618.2</v>
      </c>
      <c r="S428" s="23">
        <v>0</v>
      </c>
      <c r="T428" s="24">
        <f t="shared" ref="T428:T439" si="348">IFERROR(S428/R428,2)</f>
        <v>0</v>
      </c>
      <c r="U428" s="24" t="str">
        <f t="shared" ref="U428:U439" si="349">IF(T428&gt;=120%, "120% equal &amp; above", IF(T428&gt;=100%,"&gt;=100%- &lt;120%",IF(T428&gt;=80%,"&gt;=80%-&lt;100%",IF(T428&gt;=50%,"&gt;=50%-&lt;80%",IF(T428&gt;=20%,"&gt;=20%-&lt;50%","&lt;20%")))))</f>
        <v>&lt;20%</v>
      </c>
      <c r="V428" s="23">
        <f t="shared" ref="V428:V439" si="350">IFERROR(S428/B$3*31,0)</f>
        <v>0</v>
      </c>
      <c r="W428" s="24">
        <f t="shared" ref="W428:W439" si="351">IFERROR(V428/R428,2)</f>
        <v>0</v>
      </c>
    </row>
    <row r="429" spans="1:23" ht="13.5" x14ac:dyDescent="0.25">
      <c r="A429" s="15" t="s">
        <v>132</v>
      </c>
      <c r="B429" s="16" t="s">
        <v>133</v>
      </c>
      <c r="C429" s="16" t="s">
        <v>1082</v>
      </c>
      <c r="D429" s="16" t="s">
        <v>1083</v>
      </c>
      <c r="E429" s="16" t="s">
        <v>73</v>
      </c>
      <c r="F429" s="16" t="s">
        <v>41</v>
      </c>
      <c r="G429" s="16" t="s">
        <v>352</v>
      </c>
      <c r="H429" s="15"/>
      <c r="I429" s="15" t="s">
        <v>30</v>
      </c>
      <c r="J429" s="17" t="s">
        <v>25</v>
      </c>
      <c r="K429" s="18"/>
      <c r="L429" s="19">
        <v>136136.66666666666</v>
      </c>
      <c r="M429" s="20">
        <v>5900</v>
      </c>
      <c r="N429" s="21">
        <f t="shared" si="344"/>
        <v>4.3338801694375755E-2</v>
      </c>
      <c r="O429" s="21" t="str">
        <f t="shared" si="345"/>
        <v>&lt;20%</v>
      </c>
      <c r="P429" s="20">
        <f t="shared" si="346"/>
        <v>13064.285714285716</v>
      </c>
      <c r="Q429" s="21">
        <f t="shared" si="347"/>
        <v>9.5964489466117742E-2</v>
      </c>
      <c r="R429" s="22"/>
      <c r="S429" s="23">
        <v>4180</v>
      </c>
      <c r="T429" s="24">
        <f t="shared" si="348"/>
        <v>2</v>
      </c>
      <c r="U429" s="24" t="str">
        <f t="shared" si="349"/>
        <v>120% equal &amp; above</v>
      </c>
      <c r="V429" s="23">
        <f t="shared" si="350"/>
        <v>9255.7142857142844</v>
      </c>
      <c r="W429" s="24">
        <f t="shared" si="351"/>
        <v>2</v>
      </c>
    </row>
    <row r="430" spans="1:23" ht="13.5" x14ac:dyDescent="0.25">
      <c r="A430" s="15" t="s">
        <v>93</v>
      </c>
      <c r="B430" s="16" t="s">
        <v>94</v>
      </c>
      <c r="C430" s="16" t="s">
        <v>1084</v>
      </c>
      <c r="D430" s="16" t="s">
        <v>1085</v>
      </c>
      <c r="E430" s="16" t="s">
        <v>73</v>
      </c>
      <c r="F430" s="16" t="s">
        <v>41</v>
      </c>
      <c r="G430" s="16" t="s">
        <v>258</v>
      </c>
      <c r="H430" s="15"/>
      <c r="I430" s="15" t="s">
        <v>30</v>
      </c>
      <c r="J430" s="17" t="s">
        <v>25</v>
      </c>
      <c r="K430" s="18" t="s">
        <v>25</v>
      </c>
      <c r="L430" s="19">
        <v>50000</v>
      </c>
      <c r="M430" s="20">
        <v>42840</v>
      </c>
      <c r="N430" s="21">
        <f t="shared" si="344"/>
        <v>0.85680000000000001</v>
      </c>
      <c r="O430" s="21"/>
      <c r="P430" s="20">
        <f t="shared" si="346"/>
        <v>94860</v>
      </c>
      <c r="Q430" s="21"/>
      <c r="R430" s="22">
        <v>86018.799999999988</v>
      </c>
      <c r="S430" s="23">
        <v>22150</v>
      </c>
      <c r="T430" s="24">
        <f t="shared" si="348"/>
        <v>0.25750184843313328</v>
      </c>
      <c r="U430" s="24" t="str">
        <f t="shared" si="349"/>
        <v>&gt;=20%-&lt;50%</v>
      </c>
      <c r="V430" s="23">
        <f t="shared" si="350"/>
        <v>49046.428571428572</v>
      </c>
      <c r="W430" s="24">
        <f t="shared" si="351"/>
        <v>0.57018266438765219</v>
      </c>
    </row>
    <row r="431" spans="1:23" ht="13.5" x14ac:dyDescent="0.25">
      <c r="A431" s="15" t="s">
        <v>79</v>
      </c>
      <c r="B431" s="16" t="s">
        <v>80</v>
      </c>
      <c r="C431" s="16" t="s">
        <v>1086</v>
      </c>
      <c r="D431" s="16" t="s">
        <v>1087</v>
      </c>
      <c r="E431" s="16" t="s">
        <v>83</v>
      </c>
      <c r="F431" s="16" t="s">
        <v>41</v>
      </c>
      <c r="G431" s="16" t="s">
        <v>391</v>
      </c>
      <c r="H431" s="15"/>
      <c r="I431" s="15" t="s">
        <v>30</v>
      </c>
      <c r="J431" s="17" t="s">
        <v>25</v>
      </c>
      <c r="K431" s="18" t="s">
        <v>25</v>
      </c>
      <c r="L431" s="19">
        <v>45758.925000000003</v>
      </c>
      <c r="M431" s="20">
        <v>31030</v>
      </c>
      <c r="N431" s="21">
        <f t="shared" si="344"/>
        <v>0.67811907731661092</v>
      </c>
      <c r="O431" s="21" t="str">
        <f t="shared" si="345"/>
        <v>&gt;=50%-&lt;80%</v>
      </c>
      <c r="P431" s="20">
        <f t="shared" si="346"/>
        <v>68709.285714285725</v>
      </c>
      <c r="Q431" s="21">
        <f t="shared" si="347"/>
        <v>1.5015493854867814</v>
      </c>
      <c r="R431" s="22">
        <v>90000</v>
      </c>
      <c r="S431" s="23">
        <v>18750</v>
      </c>
      <c r="T431" s="24">
        <f t="shared" si="348"/>
        <v>0.20833333333333334</v>
      </c>
      <c r="U431" s="24" t="str">
        <f t="shared" si="349"/>
        <v>&gt;=20%-&lt;50%</v>
      </c>
      <c r="V431" s="23">
        <f t="shared" si="350"/>
        <v>41517.857142857138</v>
      </c>
      <c r="W431" s="24">
        <f t="shared" si="351"/>
        <v>0.46130952380952372</v>
      </c>
    </row>
    <row r="432" spans="1:23" ht="13.5" x14ac:dyDescent="0.25">
      <c r="A432" s="15" t="s">
        <v>36</v>
      </c>
      <c r="B432" s="16" t="s">
        <v>37</v>
      </c>
      <c r="C432" s="16" t="s">
        <v>1088</v>
      </c>
      <c r="D432" s="16" t="s">
        <v>1089</v>
      </c>
      <c r="E432" s="16" t="s">
        <v>40</v>
      </c>
      <c r="F432" s="16" t="s">
        <v>41</v>
      </c>
      <c r="G432" s="16" t="s">
        <v>42</v>
      </c>
      <c r="H432" s="15"/>
      <c r="I432" s="15" t="s">
        <v>30</v>
      </c>
      <c r="J432" s="17"/>
      <c r="K432" s="18" t="s">
        <v>25</v>
      </c>
      <c r="L432" s="19"/>
      <c r="M432" s="20">
        <v>8080</v>
      </c>
      <c r="N432" s="21">
        <f t="shared" si="344"/>
        <v>2</v>
      </c>
      <c r="O432" s="21"/>
      <c r="P432" s="20">
        <f t="shared" si="346"/>
        <v>17891.428571428569</v>
      </c>
      <c r="Q432" s="21"/>
      <c r="R432" s="22">
        <v>135655.79999999999</v>
      </c>
      <c r="S432" s="23">
        <v>100180</v>
      </c>
      <c r="T432" s="24">
        <f t="shared" si="348"/>
        <v>0.73848666993965617</v>
      </c>
      <c r="U432" s="24" t="str">
        <f t="shared" si="349"/>
        <v>&gt;=50%-&lt;80%</v>
      </c>
      <c r="V432" s="23">
        <f t="shared" si="350"/>
        <v>221827.14285714284</v>
      </c>
      <c r="W432" s="24">
        <f t="shared" si="351"/>
        <v>1.6352204834378099</v>
      </c>
    </row>
    <row r="433" spans="1:23" ht="13.5" x14ac:dyDescent="0.25">
      <c r="A433" s="15" t="s">
        <v>1090</v>
      </c>
      <c r="B433" s="16" t="s">
        <v>127</v>
      </c>
      <c r="C433" s="16" t="s">
        <v>1091</v>
      </c>
      <c r="D433" s="16" t="s">
        <v>1001</v>
      </c>
      <c r="E433" s="16" t="s">
        <v>40</v>
      </c>
      <c r="F433" s="16" t="s">
        <v>41</v>
      </c>
      <c r="G433" s="16" t="s">
        <v>130</v>
      </c>
      <c r="H433" s="15"/>
      <c r="I433" s="15" t="s">
        <v>30</v>
      </c>
      <c r="J433" s="17" t="s">
        <v>25</v>
      </c>
      <c r="K433" s="18" t="s">
        <v>25</v>
      </c>
      <c r="L433" s="19">
        <v>28398.600000000002</v>
      </c>
      <c r="M433" s="20">
        <v>0</v>
      </c>
      <c r="N433" s="21">
        <f t="shared" si="344"/>
        <v>0</v>
      </c>
      <c r="O433" s="21" t="str">
        <f t="shared" si="345"/>
        <v>&lt;20%</v>
      </c>
      <c r="P433" s="20">
        <f t="shared" si="346"/>
        <v>0</v>
      </c>
      <c r="Q433" s="21">
        <f t="shared" si="347"/>
        <v>0</v>
      </c>
      <c r="R433" s="22">
        <v>106893.2</v>
      </c>
      <c r="S433" s="23">
        <v>0</v>
      </c>
      <c r="T433" s="24">
        <f t="shared" si="348"/>
        <v>0</v>
      </c>
      <c r="U433" s="24" t="str">
        <f t="shared" si="349"/>
        <v>&lt;20%</v>
      </c>
      <c r="V433" s="23">
        <f t="shared" si="350"/>
        <v>0</v>
      </c>
      <c r="W433" s="24">
        <f t="shared" si="351"/>
        <v>0</v>
      </c>
    </row>
    <row r="434" spans="1:23" ht="13.5" x14ac:dyDescent="0.25">
      <c r="A434" s="15" t="s">
        <v>176</v>
      </c>
      <c r="B434" s="16" t="s">
        <v>177</v>
      </c>
      <c r="C434" s="16" t="s">
        <v>1092</v>
      </c>
      <c r="D434" s="16" t="s">
        <v>698</v>
      </c>
      <c r="E434" s="16" t="s">
        <v>73</v>
      </c>
      <c r="F434" s="16" t="s">
        <v>41</v>
      </c>
      <c r="G434" s="16" t="s">
        <v>300</v>
      </c>
      <c r="H434" s="15"/>
      <c r="I434" s="15" t="s">
        <v>30</v>
      </c>
      <c r="J434" s="17" t="s">
        <v>25</v>
      </c>
      <c r="K434" s="18" t="s">
        <v>25</v>
      </c>
      <c r="L434" s="19">
        <v>85000</v>
      </c>
      <c r="M434" s="20">
        <v>71185</v>
      </c>
      <c r="N434" s="21">
        <f t="shared" si="344"/>
        <v>0.83747058823529408</v>
      </c>
      <c r="O434" s="21" t="str">
        <f t="shared" si="345"/>
        <v>&gt;=80%-&lt;100%</v>
      </c>
      <c r="P434" s="20">
        <f t="shared" si="346"/>
        <v>157623.92857142855</v>
      </c>
      <c r="Q434" s="21">
        <f t="shared" si="347"/>
        <v>1.8543991596638654</v>
      </c>
      <c r="R434" s="22">
        <v>50000</v>
      </c>
      <c r="S434" s="23">
        <v>14360</v>
      </c>
      <c r="T434" s="24">
        <f t="shared" si="348"/>
        <v>0.28720000000000001</v>
      </c>
      <c r="U434" s="24" t="str">
        <f t="shared" si="349"/>
        <v>&gt;=20%-&lt;50%</v>
      </c>
      <c r="V434" s="23">
        <f t="shared" si="350"/>
        <v>31797.142857142859</v>
      </c>
      <c r="W434" s="24">
        <f t="shared" si="351"/>
        <v>0.63594285714285714</v>
      </c>
    </row>
    <row r="435" spans="1:23" ht="13.5" x14ac:dyDescent="0.25">
      <c r="A435" s="15" t="s">
        <v>143</v>
      </c>
      <c r="B435" s="16" t="s">
        <v>144</v>
      </c>
      <c r="C435" s="16" t="s">
        <v>1093</v>
      </c>
      <c r="D435" s="16" t="s">
        <v>1094</v>
      </c>
      <c r="E435" s="16" t="s">
        <v>66</v>
      </c>
      <c r="F435" s="16" t="s">
        <v>41</v>
      </c>
      <c r="G435" s="16" t="s">
        <v>147</v>
      </c>
      <c r="H435" s="15"/>
      <c r="I435" s="15" t="s">
        <v>30</v>
      </c>
      <c r="J435" s="17" t="s">
        <v>25</v>
      </c>
      <c r="K435" s="18" t="s">
        <v>25</v>
      </c>
      <c r="L435" s="19">
        <v>55000</v>
      </c>
      <c r="M435" s="20">
        <v>30810</v>
      </c>
      <c r="N435" s="21">
        <f t="shared" si="344"/>
        <v>0.56018181818181823</v>
      </c>
      <c r="O435" s="21" t="str">
        <f t="shared" si="345"/>
        <v>&gt;=50%-&lt;80%</v>
      </c>
      <c r="P435" s="20">
        <f t="shared" si="346"/>
        <v>68222.142857142855</v>
      </c>
      <c r="Q435" s="21">
        <f t="shared" si="347"/>
        <v>1.2404025974025974</v>
      </c>
      <c r="R435" s="22">
        <v>80000</v>
      </c>
      <c r="S435" s="23">
        <v>12020</v>
      </c>
      <c r="T435" s="24">
        <f t="shared" si="348"/>
        <v>0.15024999999999999</v>
      </c>
      <c r="U435" s="24" t="str">
        <f t="shared" si="349"/>
        <v>&lt;20%</v>
      </c>
      <c r="V435" s="23">
        <f t="shared" si="350"/>
        <v>26615.714285714286</v>
      </c>
      <c r="W435" s="24">
        <f t="shared" si="351"/>
        <v>0.33269642857142856</v>
      </c>
    </row>
    <row r="436" spans="1:23" ht="13.5" x14ac:dyDescent="0.25">
      <c r="A436" s="15" t="s">
        <v>93</v>
      </c>
      <c r="B436" s="16" t="s">
        <v>94</v>
      </c>
      <c r="C436" s="16" t="s">
        <v>1095</v>
      </c>
      <c r="D436" s="16" t="s">
        <v>355</v>
      </c>
      <c r="E436" s="16" t="s">
        <v>73</v>
      </c>
      <c r="F436" s="16" t="s">
        <v>41</v>
      </c>
      <c r="G436" s="16" t="s">
        <v>97</v>
      </c>
      <c r="H436" s="15"/>
      <c r="I436" s="15" t="s">
        <v>30</v>
      </c>
      <c r="J436" s="17" t="s">
        <v>25</v>
      </c>
      <c r="K436" s="18" t="s">
        <v>25</v>
      </c>
      <c r="L436" s="19">
        <v>50000</v>
      </c>
      <c r="M436" s="20">
        <v>16800</v>
      </c>
      <c r="N436" s="21">
        <f t="shared" si="344"/>
        <v>0.33600000000000002</v>
      </c>
      <c r="O436" s="21" t="str">
        <f t="shared" si="345"/>
        <v>&gt;=20%-&lt;50%</v>
      </c>
      <c r="P436" s="20">
        <f t="shared" si="346"/>
        <v>37200</v>
      </c>
      <c r="Q436" s="21">
        <f t="shared" si="347"/>
        <v>0.74399999999999999</v>
      </c>
      <c r="R436" s="22">
        <v>85000</v>
      </c>
      <c r="S436" s="23">
        <v>20930</v>
      </c>
      <c r="T436" s="24">
        <f t="shared" si="348"/>
        <v>0.24623529411764705</v>
      </c>
      <c r="U436" s="24" t="str">
        <f t="shared" si="349"/>
        <v>&gt;=20%-&lt;50%</v>
      </c>
      <c r="V436" s="23">
        <f t="shared" si="350"/>
        <v>46345</v>
      </c>
      <c r="W436" s="24">
        <f t="shared" si="351"/>
        <v>0.54523529411764704</v>
      </c>
    </row>
    <row r="437" spans="1:23" ht="13.5" x14ac:dyDescent="0.25">
      <c r="A437" s="15" t="s">
        <v>132</v>
      </c>
      <c r="B437" s="16" t="s">
        <v>133</v>
      </c>
      <c r="C437" s="16" t="s">
        <v>1096</v>
      </c>
      <c r="D437" s="16" t="s">
        <v>1097</v>
      </c>
      <c r="E437" s="16" t="s">
        <v>73</v>
      </c>
      <c r="F437" s="16" t="s">
        <v>41</v>
      </c>
      <c r="G437" s="16" t="s">
        <v>136</v>
      </c>
      <c r="H437" s="15"/>
      <c r="I437" s="15" t="s">
        <v>30</v>
      </c>
      <c r="J437" s="17" t="s">
        <v>25</v>
      </c>
      <c r="K437" s="18" t="s">
        <v>25</v>
      </c>
      <c r="L437" s="19">
        <v>50000</v>
      </c>
      <c r="M437" s="20">
        <v>8865</v>
      </c>
      <c r="N437" s="21">
        <f t="shared" si="344"/>
        <v>0.17730000000000001</v>
      </c>
      <c r="O437" s="21" t="str">
        <f t="shared" si="345"/>
        <v>&lt;20%</v>
      </c>
      <c r="P437" s="20">
        <f t="shared" si="346"/>
        <v>19629.642857142855</v>
      </c>
      <c r="Q437" s="21">
        <f t="shared" si="347"/>
        <v>0.39259285714285708</v>
      </c>
      <c r="R437" s="22">
        <v>85000</v>
      </c>
      <c r="S437" s="23">
        <v>0</v>
      </c>
      <c r="T437" s="24">
        <f t="shared" si="348"/>
        <v>0</v>
      </c>
      <c r="U437" s="24" t="str">
        <f t="shared" si="349"/>
        <v>&lt;20%</v>
      </c>
      <c r="V437" s="23">
        <f t="shared" si="350"/>
        <v>0</v>
      </c>
      <c r="W437" s="24">
        <f t="shared" si="351"/>
        <v>0</v>
      </c>
    </row>
    <row r="438" spans="1:23" ht="13.5" x14ac:dyDescent="0.25">
      <c r="A438" s="15" t="s">
        <v>79</v>
      </c>
      <c r="B438" s="16" t="s">
        <v>80</v>
      </c>
      <c r="C438" s="16" t="s">
        <v>1099</v>
      </c>
      <c r="D438" s="16" t="s">
        <v>602</v>
      </c>
      <c r="E438" s="16" t="s">
        <v>83</v>
      </c>
      <c r="F438" s="16" t="s">
        <v>41</v>
      </c>
      <c r="G438" s="16" t="s">
        <v>437</v>
      </c>
      <c r="H438" s="15"/>
      <c r="I438" s="15" t="s">
        <v>30</v>
      </c>
      <c r="J438" s="17" t="s">
        <v>25</v>
      </c>
      <c r="K438" s="18" t="s">
        <v>25</v>
      </c>
      <c r="L438" s="19">
        <v>63376.425000000003</v>
      </c>
      <c r="M438" s="20">
        <v>17165</v>
      </c>
      <c r="N438" s="21">
        <f t="shared" si="344"/>
        <v>0.27084203629346398</v>
      </c>
      <c r="O438" s="21" t="str">
        <f t="shared" si="345"/>
        <v>&gt;=20%-&lt;50%</v>
      </c>
      <c r="P438" s="20">
        <f t="shared" si="346"/>
        <v>38008.21428571429</v>
      </c>
      <c r="Q438" s="21">
        <f t="shared" si="347"/>
        <v>0.59972165179267034</v>
      </c>
      <c r="R438" s="22">
        <v>70000</v>
      </c>
      <c r="S438" s="23">
        <v>11840</v>
      </c>
      <c r="T438" s="24">
        <f t="shared" si="348"/>
        <v>0.16914285714285715</v>
      </c>
      <c r="U438" s="24" t="str">
        <f t="shared" si="349"/>
        <v>&lt;20%</v>
      </c>
      <c r="V438" s="23">
        <f t="shared" si="350"/>
        <v>26217.142857142855</v>
      </c>
      <c r="W438" s="24">
        <f t="shared" si="351"/>
        <v>0.37453061224489792</v>
      </c>
    </row>
    <row r="439" spans="1:23" ht="13.5" x14ac:dyDescent="0.25">
      <c r="A439" s="15" t="s">
        <v>231</v>
      </c>
      <c r="B439" s="16" t="s">
        <v>232</v>
      </c>
      <c r="C439" s="16" t="s">
        <v>1100</v>
      </c>
      <c r="D439" s="16" t="s">
        <v>1101</v>
      </c>
      <c r="E439" s="16" t="s">
        <v>83</v>
      </c>
      <c r="F439" s="16" t="s">
        <v>41</v>
      </c>
      <c r="G439" s="16" t="s">
        <v>235</v>
      </c>
      <c r="H439" s="15"/>
      <c r="I439" s="15" t="s">
        <v>30</v>
      </c>
      <c r="J439" s="17" t="s">
        <v>25</v>
      </c>
      <c r="K439" s="18" t="s">
        <v>25</v>
      </c>
      <c r="L439" s="19">
        <v>68008</v>
      </c>
      <c r="M439" s="20">
        <v>47740</v>
      </c>
      <c r="N439" s="21">
        <f t="shared" si="344"/>
        <v>0.7019762380896365</v>
      </c>
      <c r="O439" s="21" t="str">
        <f t="shared" si="345"/>
        <v>&gt;=50%-&lt;80%</v>
      </c>
      <c r="P439" s="20">
        <f t="shared" si="346"/>
        <v>105710</v>
      </c>
      <c r="Q439" s="21">
        <f t="shared" si="347"/>
        <v>1.5543759557699095</v>
      </c>
      <c r="R439" s="22">
        <v>64872.7</v>
      </c>
      <c r="S439" s="23">
        <v>7350</v>
      </c>
      <c r="T439" s="24">
        <f t="shared" si="348"/>
        <v>0.11329881444737155</v>
      </c>
      <c r="U439" s="24" t="str">
        <f t="shared" si="349"/>
        <v>&lt;20%</v>
      </c>
      <c r="V439" s="23">
        <f t="shared" si="350"/>
        <v>16275</v>
      </c>
      <c r="W439" s="24">
        <f t="shared" si="351"/>
        <v>0.2508759462763227</v>
      </c>
    </row>
    <row r="440" spans="1:23" ht="13.5" x14ac:dyDescent="0.25">
      <c r="A440" s="15" t="s">
        <v>143</v>
      </c>
      <c r="B440" s="16" t="s">
        <v>144</v>
      </c>
      <c r="C440" s="16" t="s">
        <v>1102</v>
      </c>
      <c r="D440" s="16" t="s">
        <v>1103</v>
      </c>
      <c r="E440" s="16" t="s">
        <v>66</v>
      </c>
      <c r="F440" s="16" t="s">
        <v>41</v>
      </c>
      <c r="G440" s="16" t="s">
        <v>147</v>
      </c>
      <c r="H440" s="15"/>
      <c r="I440" s="15" t="s">
        <v>30</v>
      </c>
      <c r="J440" s="17" t="s">
        <v>25</v>
      </c>
      <c r="K440" s="18" t="s">
        <v>25</v>
      </c>
      <c r="L440" s="19">
        <v>51719</v>
      </c>
      <c r="M440" s="20">
        <v>16990</v>
      </c>
      <c r="N440" s="21">
        <f t="shared" ref="N440:N456" si="352">IFERROR(M440/L440,2)</f>
        <v>0.32850596492584933</v>
      </c>
      <c r="O440" s="21" t="str">
        <f t="shared" ref="O440:O456" si="353">IF(N440&gt;=120%, "120% equal &amp; above", IF(N440&gt;=100%,"&gt;=100%- &lt;120%",IF(N440&gt;=80%,"&gt;=80%-&lt;100%",IF(N440&gt;=50%,"&gt;=50%-&lt;80%",IF(N440&gt;=20%,"&gt;=20%-&lt;50%","&lt;20%")))))</f>
        <v>&gt;=20%-&lt;50%</v>
      </c>
      <c r="P440" s="20">
        <f t="shared" ref="P440:P456" si="354">IFERROR(M440/B$3*31,0)</f>
        <v>37620.71428571429</v>
      </c>
      <c r="Q440" s="21">
        <f t="shared" ref="Q440:Q456" si="355">IFERROR(P440/L440,2)</f>
        <v>0.72740606519295214</v>
      </c>
      <c r="R440" s="22">
        <v>80000</v>
      </c>
      <c r="S440" s="23">
        <v>23330</v>
      </c>
      <c r="T440" s="24">
        <f t="shared" ref="T440:T456" si="356">IFERROR(S440/R440,2)</f>
        <v>0.29162500000000002</v>
      </c>
      <c r="U440" s="24" t="str">
        <f t="shared" ref="U440:U456" si="357">IF(T440&gt;=120%, "120% equal &amp; above", IF(T440&gt;=100%,"&gt;=100%- &lt;120%",IF(T440&gt;=80%,"&gt;=80%-&lt;100%",IF(T440&gt;=50%,"&gt;=50%-&lt;80%",IF(T440&gt;=20%,"&gt;=20%-&lt;50%","&lt;20%")))))</f>
        <v>&gt;=20%-&lt;50%</v>
      </c>
      <c r="V440" s="23">
        <f t="shared" ref="V440:V456" si="358">IFERROR(S440/B$3*31,0)</f>
        <v>51659.28571428571</v>
      </c>
      <c r="W440" s="24">
        <f t="shared" ref="W440:W456" si="359">IFERROR(V440/R440,2)</f>
        <v>0.6457410714285714</v>
      </c>
    </row>
    <row r="441" spans="1:23" ht="13.5" x14ac:dyDescent="0.25">
      <c r="A441" s="15" t="s">
        <v>36</v>
      </c>
      <c r="B441" s="16" t="s">
        <v>37</v>
      </c>
      <c r="C441" s="16" t="s">
        <v>1104</v>
      </c>
      <c r="D441" s="16" t="s">
        <v>401</v>
      </c>
      <c r="E441" s="16" t="s">
        <v>40</v>
      </c>
      <c r="F441" s="16" t="s">
        <v>41</v>
      </c>
      <c r="G441" s="16" t="s">
        <v>198</v>
      </c>
      <c r="H441" s="15"/>
      <c r="I441" s="15" t="s">
        <v>30</v>
      </c>
      <c r="J441" s="17" t="s">
        <v>25</v>
      </c>
      <c r="K441" s="18" t="s">
        <v>25</v>
      </c>
      <c r="L441" s="19">
        <v>84024.675000000003</v>
      </c>
      <c r="M441" s="20">
        <v>23530</v>
      </c>
      <c r="N441" s="21">
        <f t="shared" si="352"/>
        <v>0.28003678681292132</v>
      </c>
      <c r="O441" s="21" t="str">
        <f t="shared" si="353"/>
        <v>&gt;=20%-&lt;50%</v>
      </c>
      <c r="P441" s="20">
        <f t="shared" si="354"/>
        <v>52102.142857142862</v>
      </c>
      <c r="Q441" s="21">
        <f t="shared" si="355"/>
        <v>0.62008145651432578</v>
      </c>
      <c r="R441" s="22">
        <v>47047.439999999995</v>
      </c>
      <c r="S441" s="23">
        <v>19030</v>
      </c>
      <c r="T441" s="24">
        <f t="shared" si="356"/>
        <v>0.40448534500495675</v>
      </c>
      <c r="U441" s="24" t="str">
        <f t="shared" si="357"/>
        <v>&gt;=20%-&lt;50%</v>
      </c>
      <c r="V441" s="23">
        <f t="shared" si="358"/>
        <v>42137.857142857138</v>
      </c>
      <c r="W441" s="24">
        <f t="shared" si="359"/>
        <v>0.89564612108240416</v>
      </c>
    </row>
    <row r="442" spans="1:23" ht="13.5" x14ac:dyDescent="0.25">
      <c r="A442" s="15" t="s">
        <v>36</v>
      </c>
      <c r="B442" s="16" t="s">
        <v>37</v>
      </c>
      <c r="C442" s="16" t="s">
        <v>1105</v>
      </c>
      <c r="D442" s="16" t="s">
        <v>1106</v>
      </c>
      <c r="E442" s="16" t="s">
        <v>40</v>
      </c>
      <c r="F442" s="16" t="s">
        <v>41</v>
      </c>
      <c r="G442" s="16" t="s">
        <v>42</v>
      </c>
      <c r="H442" s="15"/>
      <c r="I442" s="15" t="s">
        <v>30</v>
      </c>
      <c r="J442" s="17" t="s">
        <v>25</v>
      </c>
      <c r="K442" s="18" t="s">
        <v>25</v>
      </c>
      <c r="L442" s="19">
        <v>50026.950000000004</v>
      </c>
      <c r="M442" s="20">
        <v>19830</v>
      </c>
      <c r="N442" s="21">
        <f t="shared" si="352"/>
        <v>0.39638634775855808</v>
      </c>
      <c r="O442" s="21" t="str">
        <f t="shared" si="353"/>
        <v>&gt;=20%-&lt;50%</v>
      </c>
      <c r="P442" s="20">
        <f t="shared" si="354"/>
        <v>43909.28571428571</v>
      </c>
      <c r="Q442" s="21">
        <f t="shared" si="355"/>
        <v>0.87771262717966425</v>
      </c>
      <c r="R442" s="22">
        <v>80465</v>
      </c>
      <c r="S442" s="23">
        <v>34220</v>
      </c>
      <c r="T442" s="24">
        <f t="shared" si="356"/>
        <v>0.42527807121108557</v>
      </c>
      <c r="U442" s="24" t="str">
        <f t="shared" si="357"/>
        <v>&gt;=20%-&lt;50%</v>
      </c>
      <c r="V442" s="23">
        <f t="shared" si="358"/>
        <v>75772.857142857145</v>
      </c>
      <c r="W442" s="24">
        <f t="shared" si="359"/>
        <v>0.94168715768168954</v>
      </c>
    </row>
    <row r="443" spans="1:23" ht="13.5" x14ac:dyDescent="0.25">
      <c r="A443" s="15" t="s">
        <v>768</v>
      </c>
      <c r="B443" s="16" t="s">
        <v>769</v>
      </c>
      <c r="C443" s="16" t="s">
        <v>1107</v>
      </c>
      <c r="D443" s="16" t="s">
        <v>1108</v>
      </c>
      <c r="E443" s="16" t="s">
        <v>41</v>
      </c>
      <c r="F443" s="16" t="s">
        <v>41</v>
      </c>
      <c r="G443" s="16" t="s">
        <v>1109</v>
      </c>
      <c r="H443" s="15"/>
      <c r="I443" s="15" t="s">
        <v>30</v>
      </c>
      <c r="J443" s="17" t="s">
        <v>25</v>
      </c>
      <c r="K443" s="18"/>
      <c r="L443" s="19">
        <v>130000</v>
      </c>
      <c r="M443" s="20">
        <v>86670</v>
      </c>
      <c r="N443" s="21">
        <f t="shared" si="352"/>
        <v>0.6666923076923077</v>
      </c>
      <c r="O443" s="21" t="str">
        <f t="shared" si="353"/>
        <v>&gt;=50%-&lt;80%</v>
      </c>
      <c r="P443" s="20">
        <f t="shared" si="354"/>
        <v>191912.14285714284</v>
      </c>
      <c r="Q443" s="21">
        <f t="shared" si="355"/>
        <v>1.4762472527472525</v>
      </c>
      <c r="R443" s="22"/>
      <c r="S443" s="23">
        <v>16830</v>
      </c>
      <c r="T443" s="24">
        <f t="shared" si="356"/>
        <v>2</v>
      </c>
      <c r="U443" s="24" t="str">
        <f t="shared" si="357"/>
        <v>120% equal &amp; above</v>
      </c>
      <c r="V443" s="23">
        <f t="shared" si="358"/>
        <v>37266.428571428572</v>
      </c>
      <c r="W443" s="24">
        <f t="shared" si="359"/>
        <v>2</v>
      </c>
    </row>
    <row r="444" spans="1:23" ht="13.5" x14ac:dyDescent="0.25">
      <c r="A444" s="15" t="s">
        <v>70</v>
      </c>
      <c r="B444" s="16" t="s">
        <v>71</v>
      </c>
      <c r="C444" s="16" t="s">
        <v>1110</v>
      </c>
      <c r="D444" s="16" t="s">
        <v>1111</v>
      </c>
      <c r="E444" s="16" t="s">
        <v>73</v>
      </c>
      <c r="F444" s="16" t="s">
        <v>41</v>
      </c>
      <c r="G444" s="16" t="s">
        <v>74</v>
      </c>
      <c r="H444" s="15"/>
      <c r="I444" s="15" t="s">
        <v>30</v>
      </c>
      <c r="J444" s="17" t="s">
        <v>25</v>
      </c>
      <c r="K444" s="18"/>
      <c r="L444" s="19">
        <v>130000</v>
      </c>
      <c r="M444" s="20">
        <v>108700</v>
      </c>
      <c r="N444" s="21">
        <f t="shared" si="352"/>
        <v>0.83615384615384614</v>
      </c>
      <c r="O444" s="21" t="str">
        <f t="shared" si="353"/>
        <v>&gt;=80%-&lt;100%</v>
      </c>
      <c r="P444" s="20">
        <f t="shared" si="354"/>
        <v>240692.85714285716</v>
      </c>
      <c r="Q444" s="21">
        <f t="shared" si="355"/>
        <v>1.8514835164835166</v>
      </c>
      <c r="R444" s="22"/>
      <c r="S444" s="23">
        <v>0</v>
      </c>
      <c r="T444" s="24">
        <f t="shared" si="356"/>
        <v>2</v>
      </c>
      <c r="U444" s="24" t="str">
        <f t="shared" si="357"/>
        <v>120% equal &amp; above</v>
      </c>
      <c r="V444" s="23">
        <f t="shared" si="358"/>
        <v>0</v>
      </c>
      <c r="W444" s="24">
        <f t="shared" si="359"/>
        <v>2</v>
      </c>
    </row>
    <row r="445" spans="1:23" ht="13.5" x14ac:dyDescent="0.25">
      <c r="A445" s="15" t="s">
        <v>93</v>
      </c>
      <c r="B445" s="16" t="s">
        <v>94</v>
      </c>
      <c r="C445" s="16" t="s">
        <v>1112</v>
      </c>
      <c r="D445" s="16" t="s">
        <v>960</v>
      </c>
      <c r="E445" s="16" t="s">
        <v>73</v>
      </c>
      <c r="F445" s="16" t="s">
        <v>41</v>
      </c>
      <c r="G445" s="16" t="s">
        <v>97</v>
      </c>
      <c r="H445" s="15"/>
      <c r="I445" s="15" t="s">
        <v>30</v>
      </c>
      <c r="J445" s="17" t="s">
        <v>25</v>
      </c>
      <c r="K445" s="18"/>
      <c r="L445" s="19">
        <v>130000</v>
      </c>
      <c r="M445" s="20">
        <v>9280</v>
      </c>
      <c r="N445" s="21">
        <f t="shared" si="352"/>
        <v>7.138461538461538E-2</v>
      </c>
      <c r="O445" s="21" t="str">
        <f t="shared" si="353"/>
        <v>&lt;20%</v>
      </c>
      <c r="P445" s="20">
        <f t="shared" si="354"/>
        <v>20548.571428571431</v>
      </c>
      <c r="Q445" s="21">
        <f t="shared" si="355"/>
        <v>0.15806593406593408</v>
      </c>
      <c r="R445" s="22"/>
      <c r="S445" s="23">
        <v>0</v>
      </c>
      <c r="T445" s="24">
        <f t="shared" si="356"/>
        <v>2</v>
      </c>
      <c r="U445" s="24" t="str">
        <f t="shared" si="357"/>
        <v>120% equal &amp; above</v>
      </c>
      <c r="V445" s="23">
        <f t="shared" si="358"/>
        <v>0</v>
      </c>
      <c r="W445" s="24">
        <f t="shared" si="359"/>
        <v>2</v>
      </c>
    </row>
    <row r="446" spans="1:23" ht="13.5" x14ac:dyDescent="0.25">
      <c r="A446" s="15" t="s">
        <v>62</v>
      </c>
      <c r="B446" s="16" t="s">
        <v>63</v>
      </c>
      <c r="C446" s="16" t="s">
        <v>1113</v>
      </c>
      <c r="D446" s="16" t="s">
        <v>1114</v>
      </c>
      <c r="E446" s="16" t="s">
        <v>66</v>
      </c>
      <c r="F446" s="16" t="s">
        <v>41</v>
      </c>
      <c r="G446" s="16" t="s">
        <v>67</v>
      </c>
      <c r="H446" s="15"/>
      <c r="I446" s="15" t="s">
        <v>30</v>
      </c>
      <c r="J446" s="17" t="s">
        <v>25</v>
      </c>
      <c r="K446" s="18" t="s">
        <v>25</v>
      </c>
      <c r="L446" s="19">
        <v>80000</v>
      </c>
      <c r="M446" s="20">
        <v>51550</v>
      </c>
      <c r="N446" s="21">
        <f t="shared" si="352"/>
        <v>0.64437500000000003</v>
      </c>
      <c r="O446" s="21" t="str">
        <f t="shared" si="353"/>
        <v>&gt;=50%-&lt;80%</v>
      </c>
      <c r="P446" s="20">
        <f t="shared" si="354"/>
        <v>114146.42857142858</v>
      </c>
      <c r="Q446" s="21">
        <f t="shared" si="355"/>
        <v>1.4268303571428573</v>
      </c>
      <c r="R446" s="22">
        <v>50000</v>
      </c>
      <c r="S446" s="23">
        <v>15380</v>
      </c>
      <c r="T446" s="24">
        <f t="shared" si="356"/>
        <v>0.30759999999999998</v>
      </c>
      <c r="U446" s="24" t="str">
        <f t="shared" si="357"/>
        <v>&gt;=20%-&lt;50%</v>
      </c>
      <c r="V446" s="23">
        <f t="shared" si="358"/>
        <v>34055.71428571429</v>
      </c>
      <c r="W446" s="24">
        <f t="shared" si="359"/>
        <v>0.68111428571428578</v>
      </c>
    </row>
    <row r="447" spans="1:23" ht="13.5" x14ac:dyDescent="0.25">
      <c r="A447" s="15" t="s">
        <v>49</v>
      </c>
      <c r="B447" s="16" t="s">
        <v>50</v>
      </c>
      <c r="C447" s="16" t="s">
        <v>1115</v>
      </c>
      <c r="D447" s="16" t="s">
        <v>988</v>
      </c>
      <c r="E447" s="16" t="s">
        <v>41</v>
      </c>
      <c r="F447" s="16" t="s">
        <v>41</v>
      </c>
      <c r="G447" s="16" t="s">
        <v>784</v>
      </c>
      <c r="H447" s="15"/>
      <c r="I447" s="15" t="s">
        <v>30</v>
      </c>
      <c r="J447" s="17" t="s">
        <v>25</v>
      </c>
      <c r="K447" s="18" t="s">
        <v>25</v>
      </c>
      <c r="L447" s="19">
        <v>80000</v>
      </c>
      <c r="M447" s="20">
        <v>21995</v>
      </c>
      <c r="N447" s="21">
        <f t="shared" si="352"/>
        <v>0.2749375</v>
      </c>
      <c r="O447" s="21" t="str">
        <f t="shared" si="353"/>
        <v>&gt;=20%-&lt;50%</v>
      </c>
      <c r="P447" s="20">
        <f t="shared" si="354"/>
        <v>48703.21428571429</v>
      </c>
      <c r="Q447" s="21">
        <f t="shared" si="355"/>
        <v>0.60879017857142859</v>
      </c>
      <c r="R447" s="22">
        <v>50000</v>
      </c>
      <c r="S447" s="23">
        <v>0</v>
      </c>
      <c r="T447" s="24">
        <f t="shared" si="356"/>
        <v>0</v>
      </c>
      <c r="U447" s="24" t="str">
        <f t="shared" si="357"/>
        <v>&lt;20%</v>
      </c>
      <c r="V447" s="23">
        <f t="shared" si="358"/>
        <v>0</v>
      </c>
      <c r="W447" s="24">
        <f t="shared" si="359"/>
        <v>0</v>
      </c>
    </row>
    <row r="448" spans="1:23" ht="13.5" x14ac:dyDescent="0.25">
      <c r="A448" s="15" t="s">
        <v>62</v>
      </c>
      <c r="B448" s="16" t="s">
        <v>63</v>
      </c>
      <c r="C448" s="16" t="s">
        <v>1116</v>
      </c>
      <c r="D448" s="16" t="s">
        <v>321</v>
      </c>
      <c r="E448" s="16" t="s">
        <v>66</v>
      </c>
      <c r="F448" s="16" t="s">
        <v>41</v>
      </c>
      <c r="G448" s="16" t="s">
        <v>291</v>
      </c>
      <c r="H448" s="15"/>
      <c r="I448" s="15" t="s">
        <v>30</v>
      </c>
      <c r="J448" s="17" t="s">
        <v>25</v>
      </c>
      <c r="K448" s="18" t="s">
        <v>25</v>
      </c>
      <c r="L448" s="19">
        <v>80000</v>
      </c>
      <c r="M448" s="20">
        <v>39400</v>
      </c>
      <c r="N448" s="21">
        <f t="shared" si="352"/>
        <v>0.49249999999999999</v>
      </c>
      <c r="O448" s="21" t="str">
        <f t="shared" si="353"/>
        <v>&gt;=20%-&lt;50%</v>
      </c>
      <c r="P448" s="20">
        <f t="shared" si="354"/>
        <v>87242.857142857145</v>
      </c>
      <c r="Q448" s="21">
        <f t="shared" si="355"/>
        <v>1.0905357142857144</v>
      </c>
      <c r="R448" s="22">
        <v>50000</v>
      </c>
      <c r="S448" s="23">
        <v>0</v>
      </c>
      <c r="T448" s="24">
        <f t="shared" si="356"/>
        <v>0</v>
      </c>
      <c r="U448" s="24" t="str">
        <f t="shared" si="357"/>
        <v>&lt;20%</v>
      </c>
      <c r="V448" s="23">
        <f t="shared" si="358"/>
        <v>0</v>
      </c>
      <c r="W448" s="24">
        <f t="shared" si="359"/>
        <v>0</v>
      </c>
    </row>
    <row r="449" spans="1:23" ht="13.5" x14ac:dyDescent="0.25">
      <c r="A449" s="15" t="s">
        <v>70</v>
      </c>
      <c r="B449" s="16" t="s">
        <v>71</v>
      </c>
      <c r="C449" s="16" t="s">
        <v>1117</v>
      </c>
      <c r="D449" s="16" t="s">
        <v>1118</v>
      </c>
      <c r="E449" s="16" t="s">
        <v>73</v>
      </c>
      <c r="F449" s="16" t="s">
        <v>41</v>
      </c>
      <c r="G449" s="16" t="s">
        <v>74</v>
      </c>
      <c r="H449" s="15"/>
      <c r="I449" s="15" t="s">
        <v>30</v>
      </c>
      <c r="J449" s="17" t="s">
        <v>25</v>
      </c>
      <c r="K449" s="18" t="s">
        <v>25</v>
      </c>
      <c r="L449" s="19">
        <v>65000</v>
      </c>
      <c r="M449" s="20">
        <v>62310</v>
      </c>
      <c r="N449" s="21">
        <f t="shared" si="352"/>
        <v>0.95861538461538465</v>
      </c>
      <c r="O449" s="21" t="str">
        <f t="shared" si="353"/>
        <v>&gt;=80%-&lt;100%</v>
      </c>
      <c r="P449" s="20">
        <f t="shared" si="354"/>
        <v>137972.14285714284</v>
      </c>
      <c r="Q449" s="21">
        <f t="shared" si="355"/>
        <v>2.1226483516483512</v>
      </c>
      <c r="R449" s="22">
        <v>65000</v>
      </c>
      <c r="S449" s="23">
        <v>19710</v>
      </c>
      <c r="T449" s="24">
        <f t="shared" si="356"/>
        <v>0.30323076923076925</v>
      </c>
      <c r="U449" s="24" t="str">
        <f t="shared" si="357"/>
        <v>&gt;=20%-&lt;50%</v>
      </c>
      <c r="V449" s="23">
        <f t="shared" si="358"/>
        <v>43643.571428571428</v>
      </c>
      <c r="W449" s="24">
        <f t="shared" si="359"/>
        <v>0.67143956043956043</v>
      </c>
    </row>
    <row r="450" spans="1:23" ht="13.5" x14ac:dyDescent="0.25">
      <c r="A450" s="15" t="s">
        <v>49</v>
      </c>
      <c r="B450" s="16" t="s">
        <v>50</v>
      </c>
      <c r="C450" s="16" t="s">
        <v>1119</v>
      </c>
      <c r="D450" s="16" t="s">
        <v>1120</v>
      </c>
      <c r="E450" s="16" t="s">
        <v>41</v>
      </c>
      <c r="F450" s="16" t="s">
        <v>41</v>
      </c>
      <c r="G450" s="16" t="s">
        <v>784</v>
      </c>
      <c r="H450" s="15"/>
      <c r="I450" s="15" t="s">
        <v>30</v>
      </c>
      <c r="J450" s="17" t="s">
        <v>25</v>
      </c>
      <c r="K450" s="18" t="s">
        <v>25</v>
      </c>
      <c r="L450" s="19">
        <v>80000</v>
      </c>
      <c r="M450" s="20">
        <v>11980</v>
      </c>
      <c r="N450" s="21">
        <f t="shared" si="352"/>
        <v>0.14974999999999999</v>
      </c>
      <c r="O450" s="21" t="str">
        <f t="shared" si="353"/>
        <v>&lt;20%</v>
      </c>
      <c r="P450" s="20">
        <f t="shared" si="354"/>
        <v>26527.142857142855</v>
      </c>
      <c r="Q450" s="21">
        <f t="shared" si="355"/>
        <v>0.3315892857142857</v>
      </c>
      <c r="R450" s="22">
        <v>50000</v>
      </c>
      <c r="S450" s="23">
        <v>6570</v>
      </c>
      <c r="T450" s="24">
        <f t="shared" si="356"/>
        <v>0.13139999999999999</v>
      </c>
      <c r="U450" s="24" t="str">
        <f t="shared" si="357"/>
        <v>&lt;20%</v>
      </c>
      <c r="V450" s="23">
        <f t="shared" si="358"/>
        <v>14547.857142857143</v>
      </c>
      <c r="W450" s="24">
        <f t="shared" si="359"/>
        <v>0.29095714285714286</v>
      </c>
    </row>
    <row r="451" spans="1:23" ht="13.5" x14ac:dyDescent="0.25">
      <c r="A451" s="15" t="s">
        <v>93</v>
      </c>
      <c r="B451" s="16" t="s">
        <v>94</v>
      </c>
      <c r="C451" s="16" t="s">
        <v>1121</v>
      </c>
      <c r="D451" s="16" t="s">
        <v>1122</v>
      </c>
      <c r="E451" s="16" t="s">
        <v>73</v>
      </c>
      <c r="F451" s="16" t="s">
        <v>41</v>
      </c>
      <c r="G451" s="16" t="s">
        <v>97</v>
      </c>
      <c r="H451" s="15"/>
      <c r="I451" s="15" t="s">
        <v>30</v>
      </c>
      <c r="J451" s="17" t="s">
        <v>25</v>
      </c>
      <c r="K451" s="18" t="s">
        <v>25</v>
      </c>
      <c r="L451" s="19">
        <v>85000</v>
      </c>
      <c r="M451" s="20">
        <v>41800</v>
      </c>
      <c r="N451" s="21">
        <f t="shared" si="352"/>
        <v>0.49176470588235294</v>
      </c>
      <c r="O451" s="21" t="str">
        <f t="shared" si="353"/>
        <v>&gt;=20%-&lt;50%</v>
      </c>
      <c r="P451" s="20">
        <f t="shared" si="354"/>
        <v>92557.142857142855</v>
      </c>
      <c r="Q451" s="21">
        <f t="shared" si="355"/>
        <v>1.0889075630252101</v>
      </c>
      <c r="R451" s="22">
        <v>45000</v>
      </c>
      <c r="S451" s="23">
        <v>0</v>
      </c>
      <c r="T451" s="24">
        <f t="shared" si="356"/>
        <v>0</v>
      </c>
      <c r="U451" s="24" t="str">
        <f t="shared" si="357"/>
        <v>&lt;20%</v>
      </c>
      <c r="V451" s="23">
        <f t="shared" si="358"/>
        <v>0</v>
      </c>
      <c r="W451" s="24">
        <f t="shared" si="359"/>
        <v>0</v>
      </c>
    </row>
    <row r="452" spans="1:23" ht="13.5" x14ac:dyDescent="0.25">
      <c r="A452" s="15" t="s">
        <v>143</v>
      </c>
      <c r="B452" s="16" t="s">
        <v>144</v>
      </c>
      <c r="C452" s="16" t="s">
        <v>1123</v>
      </c>
      <c r="D452" s="16" t="s">
        <v>1124</v>
      </c>
      <c r="E452" s="16" t="s">
        <v>66</v>
      </c>
      <c r="F452" s="16" t="s">
        <v>41</v>
      </c>
      <c r="G452" s="16" t="s">
        <v>162</v>
      </c>
      <c r="H452" s="15"/>
      <c r="I452" s="15" t="s">
        <v>30</v>
      </c>
      <c r="J452" s="17" t="s">
        <v>25</v>
      </c>
      <c r="K452" s="18" t="s">
        <v>25</v>
      </c>
      <c r="L452" s="19">
        <v>70000</v>
      </c>
      <c r="M452" s="20">
        <v>57170</v>
      </c>
      <c r="N452" s="21">
        <f t="shared" si="352"/>
        <v>0.81671428571428573</v>
      </c>
      <c r="O452" s="21" t="str">
        <f t="shared" si="353"/>
        <v>&gt;=80%-&lt;100%</v>
      </c>
      <c r="P452" s="20">
        <f t="shared" si="354"/>
        <v>126590.71428571428</v>
      </c>
      <c r="Q452" s="21">
        <f t="shared" si="355"/>
        <v>1.808438775510204</v>
      </c>
      <c r="R452" s="22">
        <v>60000</v>
      </c>
      <c r="S452" s="23">
        <v>43460</v>
      </c>
      <c r="T452" s="24">
        <f t="shared" si="356"/>
        <v>0.72433333333333338</v>
      </c>
      <c r="U452" s="24" t="str">
        <f t="shared" si="357"/>
        <v>&gt;=50%-&lt;80%</v>
      </c>
      <c r="V452" s="23">
        <f t="shared" si="358"/>
        <v>96232.857142857145</v>
      </c>
      <c r="W452" s="24">
        <f t="shared" si="359"/>
        <v>1.6038809523809525</v>
      </c>
    </row>
    <row r="453" spans="1:23" ht="13.5" x14ac:dyDescent="0.25">
      <c r="A453" s="15" t="s">
        <v>62</v>
      </c>
      <c r="B453" s="16" t="s">
        <v>63</v>
      </c>
      <c r="C453" s="16" t="s">
        <v>1125</v>
      </c>
      <c r="D453" s="16" t="s">
        <v>1126</v>
      </c>
      <c r="E453" s="16" t="s">
        <v>66</v>
      </c>
      <c r="F453" s="16" t="s">
        <v>41</v>
      </c>
      <c r="G453" s="16" t="s">
        <v>264</v>
      </c>
      <c r="H453" s="15"/>
      <c r="I453" s="15" t="s">
        <v>30</v>
      </c>
      <c r="J453" s="17" t="s">
        <v>25</v>
      </c>
      <c r="K453" s="18" t="s">
        <v>25</v>
      </c>
      <c r="L453" s="19">
        <v>70000</v>
      </c>
      <c r="M453" s="20">
        <v>33260</v>
      </c>
      <c r="N453" s="21">
        <f t="shared" si="352"/>
        <v>0.47514285714285714</v>
      </c>
      <c r="O453" s="21" t="str">
        <f t="shared" si="353"/>
        <v>&gt;=20%-&lt;50%</v>
      </c>
      <c r="P453" s="20">
        <f t="shared" si="354"/>
        <v>73647.142857142855</v>
      </c>
      <c r="Q453" s="21">
        <f t="shared" si="355"/>
        <v>1.0521020408163264</v>
      </c>
      <c r="R453" s="22">
        <v>60000</v>
      </c>
      <c r="S453" s="23">
        <v>43860</v>
      </c>
      <c r="T453" s="24">
        <f t="shared" si="356"/>
        <v>0.73099999999999998</v>
      </c>
      <c r="U453" s="24" t="str">
        <f t="shared" si="357"/>
        <v>&gt;=50%-&lt;80%</v>
      </c>
      <c r="V453" s="23">
        <f t="shared" si="358"/>
        <v>97118.57142857142</v>
      </c>
      <c r="W453" s="24">
        <f t="shared" si="359"/>
        <v>1.618642857142857</v>
      </c>
    </row>
    <row r="454" spans="1:23" ht="13.5" x14ac:dyDescent="0.25">
      <c r="A454" s="15" t="s">
        <v>93</v>
      </c>
      <c r="B454" s="16" t="s">
        <v>94</v>
      </c>
      <c r="C454" s="16" t="s">
        <v>1127</v>
      </c>
      <c r="D454" s="16" t="s">
        <v>1128</v>
      </c>
      <c r="E454" s="16" t="s">
        <v>73</v>
      </c>
      <c r="F454" s="16" t="s">
        <v>41</v>
      </c>
      <c r="G454" s="16" t="s">
        <v>383</v>
      </c>
      <c r="H454" s="15"/>
      <c r="I454" s="15" t="s">
        <v>30</v>
      </c>
      <c r="J454" s="17" t="s">
        <v>25</v>
      </c>
      <c r="K454" s="18" t="s">
        <v>25</v>
      </c>
      <c r="L454" s="19">
        <v>65000</v>
      </c>
      <c r="M454" s="20">
        <v>30930</v>
      </c>
      <c r="N454" s="21">
        <f t="shared" si="352"/>
        <v>0.47584615384615386</v>
      </c>
      <c r="O454" s="21" t="str">
        <f t="shared" si="353"/>
        <v>&gt;=20%-&lt;50%</v>
      </c>
      <c r="P454" s="20">
        <f t="shared" si="354"/>
        <v>68487.857142857145</v>
      </c>
      <c r="Q454" s="21">
        <f t="shared" si="355"/>
        <v>1.0536593406593406</v>
      </c>
      <c r="R454" s="22">
        <v>65000</v>
      </c>
      <c r="S454" s="23">
        <v>4150</v>
      </c>
      <c r="T454" s="24">
        <f t="shared" si="356"/>
        <v>6.3846153846153844E-2</v>
      </c>
      <c r="U454" s="24" t="str">
        <f t="shared" si="357"/>
        <v>&lt;20%</v>
      </c>
      <c r="V454" s="23">
        <f t="shared" si="358"/>
        <v>9189.2857142857156</v>
      </c>
      <c r="W454" s="24">
        <f t="shared" si="359"/>
        <v>0.14137362637362638</v>
      </c>
    </row>
    <row r="455" spans="1:23" ht="13.5" x14ac:dyDescent="0.25">
      <c r="A455" s="15" t="s">
        <v>79</v>
      </c>
      <c r="B455" s="16" t="s">
        <v>80</v>
      </c>
      <c r="C455" s="16" t="s">
        <v>1129</v>
      </c>
      <c r="D455" s="16" t="s">
        <v>1130</v>
      </c>
      <c r="E455" s="16" t="s">
        <v>83</v>
      </c>
      <c r="F455" s="16" t="s">
        <v>41</v>
      </c>
      <c r="G455" s="16" t="s">
        <v>269</v>
      </c>
      <c r="H455" s="15"/>
      <c r="I455" s="15" t="s">
        <v>30</v>
      </c>
      <c r="J455" s="17" t="s">
        <v>25</v>
      </c>
      <c r="K455" s="18" t="s">
        <v>25</v>
      </c>
      <c r="L455" s="19">
        <v>50000</v>
      </c>
      <c r="M455" s="20">
        <v>21190</v>
      </c>
      <c r="N455" s="21">
        <f t="shared" si="352"/>
        <v>0.42380000000000001</v>
      </c>
      <c r="O455" s="21" t="str">
        <f t="shared" si="353"/>
        <v>&gt;=20%-&lt;50%</v>
      </c>
      <c r="P455" s="20">
        <f t="shared" si="354"/>
        <v>46920.71428571429</v>
      </c>
      <c r="Q455" s="21">
        <f t="shared" si="355"/>
        <v>0.93841428571428576</v>
      </c>
      <c r="R455" s="22">
        <v>80000</v>
      </c>
      <c r="S455" s="23">
        <v>34560</v>
      </c>
      <c r="T455" s="24">
        <f t="shared" si="356"/>
        <v>0.432</v>
      </c>
      <c r="U455" s="24" t="str">
        <f t="shared" si="357"/>
        <v>&gt;=20%-&lt;50%</v>
      </c>
      <c r="V455" s="23">
        <f t="shared" si="358"/>
        <v>76525.714285714275</v>
      </c>
      <c r="W455" s="24">
        <f t="shared" si="359"/>
        <v>0.95657142857142841</v>
      </c>
    </row>
    <row r="456" spans="1:23" ht="13.5" x14ac:dyDescent="0.25">
      <c r="A456" s="15" t="s">
        <v>143</v>
      </c>
      <c r="B456" s="16" t="s">
        <v>144</v>
      </c>
      <c r="C456" s="16" t="s">
        <v>1131</v>
      </c>
      <c r="D456" s="16" t="s">
        <v>1132</v>
      </c>
      <c r="E456" s="16" t="s">
        <v>66</v>
      </c>
      <c r="F456" s="16" t="s">
        <v>41</v>
      </c>
      <c r="G456" s="16" t="s">
        <v>147</v>
      </c>
      <c r="H456" s="15"/>
      <c r="I456" s="15" t="s">
        <v>30</v>
      </c>
      <c r="J456" s="17" t="s">
        <v>25</v>
      </c>
      <c r="K456" s="18" t="s">
        <v>25</v>
      </c>
      <c r="L456" s="19">
        <v>50000</v>
      </c>
      <c r="M456" s="20">
        <v>9790</v>
      </c>
      <c r="N456" s="21">
        <f t="shared" si="352"/>
        <v>0.1958</v>
      </c>
      <c r="O456" s="21" t="str">
        <f t="shared" si="353"/>
        <v>&lt;20%</v>
      </c>
      <c r="P456" s="20">
        <f t="shared" si="354"/>
        <v>21677.857142857145</v>
      </c>
      <c r="Q456" s="21">
        <f t="shared" si="355"/>
        <v>0.43355714285714292</v>
      </c>
      <c r="R456" s="22">
        <v>80000</v>
      </c>
      <c r="S456" s="23">
        <v>40130</v>
      </c>
      <c r="T456" s="24">
        <f t="shared" si="356"/>
        <v>0.50162499999999999</v>
      </c>
      <c r="U456" s="24" t="str">
        <f t="shared" si="357"/>
        <v>&gt;=50%-&lt;80%</v>
      </c>
      <c r="V456" s="23">
        <f t="shared" si="358"/>
        <v>88859.285714285725</v>
      </c>
      <c r="W456" s="24">
        <f t="shared" si="359"/>
        <v>1.1107410714285715</v>
      </c>
    </row>
    <row r="457" spans="1:23" ht="13.5" x14ac:dyDescent="0.25">
      <c r="A457" s="15" t="s">
        <v>93</v>
      </c>
      <c r="B457" s="16" t="s">
        <v>94</v>
      </c>
      <c r="C457" s="16" t="s">
        <v>1133</v>
      </c>
      <c r="D457" s="16" t="s">
        <v>1134</v>
      </c>
      <c r="E457" s="16" t="s">
        <v>73</v>
      </c>
      <c r="F457" s="16" t="s">
        <v>41</v>
      </c>
      <c r="G457" s="16" t="s">
        <v>244</v>
      </c>
      <c r="H457" s="15"/>
      <c r="I457" s="15" t="s">
        <v>30</v>
      </c>
      <c r="J457" s="17" t="s">
        <v>25</v>
      </c>
      <c r="K457" s="18" t="s">
        <v>25</v>
      </c>
      <c r="L457" s="19">
        <v>45000</v>
      </c>
      <c r="M457" s="20">
        <v>36050</v>
      </c>
      <c r="N457" s="21">
        <f t="shared" ref="N457:N461" si="360">IFERROR(M457/L457,2)</f>
        <v>0.80111111111111111</v>
      </c>
      <c r="O457" s="21" t="str">
        <f t="shared" ref="O457:O461" si="361">IF(N457&gt;=120%, "120% equal &amp; above", IF(N457&gt;=100%,"&gt;=100%- &lt;120%",IF(N457&gt;=80%,"&gt;=80%-&lt;100%",IF(N457&gt;=50%,"&gt;=50%-&lt;80%",IF(N457&gt;=20%,"&gt;=20%-&lt;50%","&lt;20%")))))</f>
        <v>&gt;=80%-&lt;100%</v>
      </c>
      <c r="P457" s="20">
        <f t="shared" ref="P457:P461" si="362">IFERROR(M457/B$3*31,0)</f>
        <v>79825</v>
      </c>
      <c r="Q457" s="21">
        <f t="shared" ref="Q457:Q461" si="363">IFERROR(P457/L457,2)</f>
        <v>1.7738888888888888</v>
      </c>
      <c r="R457" s="22">
        <v>85000</v>
      </c>
      <c r="S457" s="23">
        <v>14930</v>
      </c>
      <c r="T457" s="24">
        <f t="shared" ref="T457:T461" si="364">IFERROR(S457/R457,2)</f>
        <v>0.17564705882352941</v>
      </c>
      <c r="U457" s="24" t="str">
        <f t="shared" ref="U457:U461" si="365">IF(T457&gt;=120%, "120% equal &amp; above", IF(T457&gt;=100%,"&gt;=100%- &lt;120%",IF(T457&gt;=80%,"&gt;=80%-&lt;100%",IF(T457&gt;=50%,"&gt;=50%-&lt;80%",IF(T457&gt;=20%,"&gt;=20%-&lt;50%","&lt;20%")))))</f>
        <v>&lt;20%</v>
      </c>
      <c r="V457" s="23">
        <f t="shared" ref="V457:V461" si="366">IFERROR(S457/B$3*31,0)</f>
        <v>33059.28571428571</v>
      </c>
      <c r="W457" s="24">
        <f t="shared" ref="W457:W461" si="367">IFERROR(V457/R457,2)</f>
        <v>0.38893277310924362</v>
      </c>
    </row>
    <row r="458" spans="1:23" ht="13.5" x14ac:dyDescent="0.25">
      <c r="A458" s="15" t="s">
        <v>132</v>
      </c>
      <c r="B458" s="16" t="s">
        <v>133</v>
      </c>
      <c r="C458" s="16" t="s">
        <v>1135</v>
      </c>
      <c r="D458" s="16" t="s">
        <v>597</v>
      </c>
      <c r="E458" s="16" t="s">
        <v>73</v>
      </c>
      <c r="F458" s="16" t="s">
        <v>41</v>
      </c>
      <c r="G458" s="16" t="s">
        <v>136</v>
      </c>
      <c r="H458" s="15"/>
      <c r="I458" s="15" t="s">
        <v>30</v>
      </c>
      <c r="J458" s="17" t="s">
        <v>25</v>
      </c>
      <c r="K458" s="18" t="s">
        <v>25</v>
      </c>
      <c r="L458" s="19">
        <v>45000</v>
      </c>
      <c r="M458" s="20">
        <v>11260</v>
      </c>
      <c r="N458" s="21">
        <f t="shared" si="360"/>
        <v>0.25022222222222223</v>
      </c>
      <c r="O458" s="21" t="str">
        <f t="shared" si="361"/>
        <v>&gt;=20%-&lt;50%</v>
      </c>
      <c r="P458" s="20">
        <f t="shared" si="362"/>
        <v>24932.857142857145</v>
      </c>
      <c r="Q458" s="21">
        <f t="shared" si="363"/>
        <v>0.55406349206349215</v>
      </c>
      <c r="R458" s="22">
        <v>85000</v>
      </c>
      <c r="S458" s="23">
        <v>0</v>
      </c>
      <c r="T458" s="24">
        <f t="shared" si="364"/>
        <v>0</v>
      </c>
      <c r="U458" s="24" t="str">
        <f t="shared" si="365"/>
        <v>&lt;20%</v>
      </c>
      <c r="V458" s="23">
        <f t="shared" si="366"/>
        <v>0</v>
      </c>
      <c r="W458" s="24">
        <f t="shared" si="367"/>
        <v>0</v>
      </c>
    </row>
    <row r="459" spans="1:23" ht="13.5" x14ac:dyDescent="0.25">
      <c r="A459" s="15" t="s">
        <v>190</v>
      </c>
      <c r="B459" s="16" t="s">
        <v>191</v>
      </c>
      <c r="C459" s="16" t="s">
        <v>1136</v>
      </c>
      <c r="D459" s="16" t="s">
        <v>1137</v>
      </c>
      <c r="E459" s="16" t="s">
        <v>41</v>
      </c>
      <c r="F459" s="16" t="s">
        <v>41</v>
      </c>
      <c r="G459" s="16" t="s">
        <v>284</v>
      </c>
      <c r="H459" s="15"/>
      <c r="I459" s="15" t="s">
        <v>30</v>
      </c>
      <c r="J459" s="17" t="s">
        <v>25</v>
      </c>
      <c r="K459" s="18" t="s">
        <v>25</v>
      </c>
      <c r="L459" s="19">
        <v>50000</v>
      </c>
      <c r="M459" s="20">
        <v>19820</v>
      </c>
      <c r="N459" s="21">
        <f t="shared" si="360"/>
        <v>0.39639999999999997</v>
      </c>
      <c r="O459" s="21" t="str">
        <f t="shared" si="361"/>
        <v>&gt;=20%-&lt;50%</v>
      </c>
      <c r="P459" s="20">
        <f t="shared" si="362"/>
        <v>43887.142857142862</v>
      </c>
      <c r="Q459" s="21">
        <f t="shared" si="363"/>
        <v>0.87774285714285727</v>
      </c>
      <c r="R459" s="22">
        <v>80000</v>
      </c>
      <c r="S459" s="23">
        <v>32200</v>
      </c>
      <c r="T459" s="24">
        <f t="shared" si="364"/>
        <v>0.40250000000000002</v>
      </c>
      <c r="U459" s="24" t="str">
        <f t="shared" si="365"/>
        <v>&gt;=20%-&lt;50%</v>
      </c>
      <c r="V459" s="23">
        <f t="shared" si="366"/>
        <v>71300</v>
      </c>
      <c r="W459" s="24">
        <f t="shared" si="367"/>
        <v>0.89124999999999999</v>
      </c>
    </row>
    <row r="460" spans="1:23" ht="13.5" x14ac:dyDescent="0.25">
      <c r="A460" s="15" t="s">
        <v>176</v>
      </c>
      <c r="B460" s="16" t="s">
        <v>177</v>
      </c>
      <c r="C460" s="16" t="s">
        <v>1138</v>
      </c>
      <c r="D460" s="16" t="s">
        <v>1139</v>
      </c>
      <c r="E460" s="16" t="s">
        <v>73</v>
      </c>
      <c r="F460" s="16" t="s">
        <v>41</v>
      </c>
      <c r="G460" s="16" t="s">
        <v>362</v>
      </c>
      <c r="H460" s="15"/>
      <c r="I460" s="15" t="s">
        <v>30</v>
      </c>
      <c r="J460" s="17" t="s">
        <v>25</v>
      </c>
      <c r="K460" s="18" t="s">
        <v>25</v>
      </c>
      <c r="L460" s="19">
        <v>85000</v>
      </c>
      <c r="M460" s="20">
        <v>34130</v>
      </c>
      <c r="N460" s="21">
        <f t="shared" si="360"/>
        <v>0.40152941176470586</v>
      </c>
      <c r="O460" s="21" t="str">
        <f t="shared" si="361"/>
        <v>&gt;=20%-&lt;50%</v>
      </c>
      <c r="P460" s="20">
        <f t="shared" si="362"/>
        <v>75573.57142857142</v>
      </c>
      <c r="Q460" s="21">
        <f t="shared" si="363"/>
        <v>0.88910084033613435</v>
      </c>
      <c r="R460" s="22">
        <v>43655.06</v>
      </c>
      <c r="S460" s="23">
        <v>0</v>
      </c>
      <c r="T460" s="24">
        <f t="shared" si="364"/>
        <v>0</v>
      </c>
      <c r="U460" s="24" t="str">
        <f t="shared" si="365"/>
        <v>&lt;20%</v>
      </c>
      <c r="V460" s="23">
        <f t="shared" si="366"/>
        <v>0</v>
      </c>
      <c r="W460" s="24">
        <f t="shared" si="367"/>
        <v>0</v>
      </c>
    </row>
    <row r="461" spans="1:23" ht="13.5" x14ac:dyDescent="0.25">
      <c r="A461" s="15" t="s">
        <v>36</v>
      </c>
      <c r="B461" s="16" t="s">
        <v>37</v>
      </c>
      <c r="C461" s="16" t="s">
        <v>1140</v>
      </c>
      <c r="D461" s="16" t="s">
        <v>1141</v>
      </c>
      <c r="E461" s="16" t="s">
        <v>40</v>
      </c>
      <c r="F461" s="16" t="s">
        <v>41</v>
      </c>
      <c r="G461" s="16" t="s">
        <v>42</v>
      </c>
      <c r="H461" s="15"/>
      <c r="I461" s="15" t="s">
        <v>30</v>
      </c>
      <c r="J461" s="17" t="s">
        <v>25</v>
      </c>
      <c r="K461" s="18" t="s">
        <v>25</v>
      </c>
      <c r="L461" s="19">
        <v>77673.600000000006</v>
      </c>
      <c r="M461" s="20">
        <v>43430</v>
      </c>
      <c r="N461" s="21">
        <f t="shared" si="360"/>
        <v>0.55913463519136486</v>
      </c>
      <c r="O461" s="21" t="str">
        <f t="shared" si="361"/>
        <v>&gt;=50%-&lt;80%</v>
      </c>
      <c r="P461" s="20">
        <f t="shared" si="362"/>
        <v>96166.42857142858</v>
      </c>
      <c r="Q461" s="21">
        <f t="shared" si="363"/>
        <v>1.2380838350665937</v>
      </c>
      <c r="R461" s="22">
        <v>49019.82</v>
      </c>
      <c r="S461" s="23">
        <v>19350</v>
      </c>
      <c r="T461" s="24">
        <f t="shared" si="364"/>
        <v>0.39473829157267409</v>
      </c>
      <c r="U461" s="24" t="str">
        <f t="shared" si="365"/>
        <v>&gt;=20%-&lt;50%</v>
      </c>
      <c r="V461" s="23">
        <f t="shared" si="366"/>
        <v>42846.428571428572</v>
      </c>
      <c r="W461" s="24">
        <f t="shared" si="367"/>
        <v>0.87406335991092121</v>
      </c>
    </row>
    <row r="462" spans="1:23" ht="13.5" x14ac:dyDescent="0.25">
      <c r="A462" s="15" t="s">
        <v>70</v>
      </c>
      <c r="B462" s="16" t="s">
        <v>71</v>
      </c>
      <c r="C462" s="16" t="s">
        <v>1142</v>
      </c>
      <c r="D462" s="16" t="s">
        <v>1143</v>
      </c>
      <c r="E462" s="16" t="s">
        <v>73</v>
      </c>
      <c r="F462" s="16" t="s">
        <v>41</v>
      </c>
      <c r="G462" s="16" t="s">
        <v>366</v>
      </c>
      <c r="H462" s="15"/>
      <c r="I462" s="15" t="s">
        <v>30</v>
      </c>
      <c r="J462" s="17" t="s">
        <v>25</v>
      </c>
      <c r="K462" s="18" t="s">
        <v>25</v>
      </c>
      <c r="L462" s="19">
        <v>70000</v>
      </c>
      <c r="M462" s="20">
        <v>45690</v>
      </c>
      <c r="N462" s="21">
        <f t="shared" ref="N462:N471" si="368">IFERROR(M462/L462,2)</f>
        <v>0.65271428571428569</v>
      </c>
      <c r="O462" s="21" t="str">
        <f t="shared" ref="O462:O471" si="369">IF(N462&gt;=120%, "120% equal &amp; above", IF(N462&gt;=100%,"&gt;=100%- &lt;120%",IF(N462&gt;=80%,"&gt;=80%-&lt;100%",IF(N462&gt;=50%,"&gt;=50%-&lt;80%",IF(N462&gt;=20%,"&gt;=20%-&lt;50%","&lt;20%")))))</f>
        <v>&gt;=50%-&lt;80%</v>
      </c>
      <c r="P462" s="20">
        <f t="shared" ref="P462:P471" si="370">IFERROR(M462/B$3*31,0)</f>
        <v>101170.71428571428</v>
      </c>
      <c r="Q462" s="21">
        <f t="shared" ref="Q462:Q471" si="371">IFERROR(P462/L462,2)</f>
        <v>1.4452959183673468</v>
      </c>
      <c r="R462" s="22">
        <v>55297.64</v>
      </c>
      <c r="S462" s="23">
        <v>4150</v>
      </c>
      <c r="T462" s="24">
        <f t="shared" ref="T462:T471" si="372">IFERROR(S462/R462,2)</f>
        <v>7.5048410745919725E-2</v>
      </c>
      <c r="U462" s="24" t="str">
        <f t="shared" ref="U462:U471" si="373">IF(T462&gt;=120%, "120% equal &amp; above", IF(T462&gt;=100%,"&gt;=100%- &lt;120%",IF(T462&gt;=80%,"&gt;=80%-&lt;100%",IF(T462&gt;=50%,"&gt;=50%-&lt;80%",IF(T462&gt;=20%,"&gt;=20%-&lt;50%","&lt;20%")))))</f>
        <v>&lt;20%</v>
      </c>
      <c r="V462" s="23">
        <f t="shared" ref="V462:V471" si="374">IFERROR(S462/B$3*31,0)</f>
        <v>9189.2857142857156</v>
      </c>
      <c r="W462" s="24">
        <f t="shared" ref="W462:W471" si="375">IFERROR(V462/R462,2)</f>
        <v>0.16617862379453655</v>
      </c>
    </row>
    <row r="463" spans="1:23" ht="13.5" x14ac:dyDescent="0.25">
      <c r="A463" s="15" t="s">
        <v>118</v>
      </c>
      <c r="B463" s="16" t="s">
        <v>119</v>
      </c>
      <c r="C463" s="16" t="s">
        <v>1144</v>
      </c>
      <c r="D463" s="16" t="s">
        <v>1145</v>
      </c>
      <c r="E463" s="16" t="s">
        <v>66</v>
      </c>
      <c r="F463" s="16" t="s">
        <v>41</v>
      </c>
      <c r="G463" s="16" t="s">
        <v>214</v>
      </c>
      <c r="H463" s="15"/>
      <c r="I463" s="15" t="s">
        <v>30</v>
      </c>
      <c r="J463" s="17" t="s">
        <v>25</v>
      </c>
      <c r="K463" s="18" t="s">
        <v>25</v>
      </c>
      <c r="L463" s="19">
        <v>50000</v>
      </c>
      <c r="M463" s="20">
        <v>22785</v>
      </c>
      <c r="N463" s="21">
        <f t="shared" si="368"/>
        <v>0.45569999999999999</v>
      </c>
      <c r="O463" s="21" t="str">
        <f t="shared" si="369"/>
        <v>&gt;=20%-&lt;50%</v>
      </c>
      <c r="P463" s="20">
        <f t="shared" si="370"/>
        <v>50452.5</v>
      </c>
      <c r="Q463" s="21">
        <f t="shared" si="371"/>
        <v>1.00905</v>
      </c>
      <c r="R463" s="22">
        <v>75000</v>
      </c>
      <c r="S463" s="23">
        <v>44840</v>
      </c>
      <c r="T463" s="24">
        <f t="shared" si="372"/>
        <v>0.59786666666666666</v>
      </c>
      <c r="U463" s="24" t="str">
        <f t="shared" si="373"/>
        <v>&gt;=50%-&lt;80%</v>
      </c>
      <c r="V463" s="23">
        <f t="shared" si="374"/>
        <v>99288.57142857142</v>
      </c>
      <c r="W463" s="24">
        <f t="shared" si="375"/>
        <v>1.3238476190476189</v>
      </c>
    </row>
    <row r="464" spans="1:23" ht="13.5" x14ac:dyDescent="0.25">
      <c r="A464" s="15" t="s">
        <v>79</v>
      </c>
      <c r="B464" s="16" t="s">
        <v>80</v>
      </c>
      <c r="C464" s="16" t="s">
        <v>1146</v>
      </c>
      <c r="D464" s="16" t="s">
        <v>1147</v>
      </c>
      <c r="E464" s="16" t="s">
        <v>83</v>
      </c>
      <c r="F464" s="16" t="s">
        <v>41</v>
      </c>
      <c r="G464" s="16" t="s">
        <v>408</v>
      </c>
      <c r="H464" s="15"/>
      <c r="I464" s="15" t="s">
        <v>30</v>
      </c>
      <c r="J464" s="17" t="s">
        <v>25</v>
      </c>
      <c r="K464" s="18" t="s">
        <v>25</v>
      </c>
      <c r="L464" s="19">
        <v>45000</v>
      </c>
      <c r="M464" s="20">
        <v>40935</v>
      </c>
      <c r="N464" s="21">
        <f t="shared" si="368"/>
        <v>0.90966666666666662</v>
      </c>
      <c r="O464" s="21" t="str">
        <f t="shared" si="369"/>
        <v>&gt;=80%-&lt;100%</v>
      </c>
      <c r="P464" s="20">
        <f t="shared" si="370"/>
        <v>90641.785714285725</v>
      </c>
      <c r="Q464" s="21">
        <f t="shared" si="371"/>
        <v>2.0142619047619048</v>
      </c>
      <c r="R464" s="22">
        <v>80000</v>
      </c>
      <c r="S464" s="23">
        <v>36010</v>
      </c>
      <c r="T464" s="24">
        <f t="shared" si="372"/>
        <v>0.450125</v>
      </c>
      <c r="U464" s="24" t="str">
        <f t="shared" si="373"/>
        <v>&gt;=20%-&lt;50%</v>
      </c>
      <c r="V464" s="23">
        <f t="shared" si="374"/>
        <v>79736.42857142858</v>
      </c>
      <c r="W464" s="24">
        <f t="shared" si="375"/>
        <v>0.99670535714285724</v>
      </c>
    </row>
    <row r="465" spans="1:23" ht="13.5" x14ac:dyDescent="0.25">
      <c r="A465" s="15" t="s">
        <v>93</v>
      </c>
      <c r="B465" s="16" t="s">
        <v>94</v>
      </c>
      <c r="C465" s="16" t="s">
        <v>1148</v>
      </c>
      <c r="D465" s="16" t="s">
        <v>1149</v>
      </c>
      <c r="E465" s="16" t="s">
        <v>73</v>
      </c>
      <c r="F465" s="16" t="s">
        <v>41</v>
      </c>
      <c r="G465" s="16" t="s">
        <v>244</v>
      </c>
      <c r="H465" s="15"/>
      <c r="I465" s="15" t="s">
        <v>30</v>
      </c>
      <c r="J465" s="17" t="s">
        <v>25</v>
      </c>
      <c r="K465" s="18" t="s">
        <v>25</v>
      </c>
      <c r="L465" s="19">
        <v>45000</v>
      </c>
      <c r="M465" s="20">
        <v>20720</v>
      </c>
      <c r="N465" s="21">
        <f t="shared" si="368"/>
        <v>0.46044444444444443</v>
      </c>
      <c r="O465" s="21" t="str">
        <f t="shared" si="369"/>
        <v>&gt;=20%-&lt;50%</v>
      </c>
      <c r="P465" s="20">
        <f t="shared" si="370"/>
        <v>45880</v>
      </c>
      <c r="Q465" s="21">
        <f t="shared" si="371"/>
        <v>1.0195555555555555</v>
      </c>
      <c r="R465" s="22">
        <v>80000</v>
      </c>
      <c r="S465" s="23">
        <v>23220</v>
      </c>
      <c r="T465" s="24">
        <f t="shared" si="372"/>
        <v>0.29025000000000001</v>
      </c>
      <c r="U465" s="24" t="str">
        <f t="shared" si="373"/>
        <v>&gt;=20%-&lt;50%</v>
      </c>
      <c r="V465" s="23">
        <f t="shared" si="374"/>
        <v>51415.71428571429</v>
      </c>
      <c r="W465" s="24">
        <f t="shared" si="375"/>
        <v>0.64269642857142861</v>
      </c>
    </row>
    <row r="466" spans="1:23" ht="13.5" x14ac:dyDescent="0.25">
      <c r="A466" s="15" t="s">
        <v>118</v>
      </c>
      <c r="B466" s="16" t="s">
        <v>119</v>
      </c>
      <c r="C466" s="16" t="s">
        <v>1150</v>
      </c>
      <c r="D466" s="16" t="s">
        <v>1151</v>
      </c>
      <c r="E466" s="16" t="s">
        <v>66</v>
      </c>
      <c r="F466" s="16" t="s">
        <v>41</v>
      </c>
      <c r="G466" s="16" t="s">
        <v>286</v>
      </c>
      <c r="H466" s="15"/>
      <c r="I466" s="15" t="s">
        <v>30</v>
      </c>
      <c r="J466" s="17" t="s">
        <v>25</v>
      </c>
      <c r="K466" s="18" t="s">
        <v>25</v>
      </c>
      <c r="L466" s="19">
        <v>45000</v>
      </c>
      <c r="M466" s="20">
        <v>12210</v>
      </c>
      <c r="N466" s="21">
        <f t="shared" si="368"/>
        <v>0.27133333333333332</v>
      </c>
      <c r="O466" s="21"/>
      <c r="P466" s="20">
        <f t="shared" si="370"/>
        <v>27036.428571428569</v>
      </c>
      <c r="Q466" s="21"/>
      <c r="R466" s="22">
        <v>80000</v>
      </c>
      <c r="S466" s="23">
        <v>35490</v>
      </c>
      <c r="T466" s="24">
        <f t="shared" si="372"/>
        <v>0.44362499999999999</v>
      </c>
      <c r="U466" s="24" t="str">
        <f t="shared" si="373"/>
        <v>&gt;=20%-&lt;50%</v>
      </c>
      <c r="V466" s="23">
        <f t="shared" si="374"/>
        <v>78585</v>
      </c>
      <c r="W466" s="24">
        <f t="shared" si="375"/>
        <v>0.98231250000000003</v>
      </c>
    </row>
    <row r="467" spans="1:23" ht="13.5" x14ac:dyDescent="0.25">
      <c r="A467" s="15" t="s">
        <v>143</v>
      </c>
      <c r="B467" s="16" t="s">
        <v>144</v>
      </c>
      <c r="C467" s="16" t="s">
        <v>1152</v>
      </c>
      <c r="D467" s="16" t="s">
        <v>1153</v>
      </c>
      <c r="E467" s="16" t="s">
        <v>66</v>
      </c>
      <c r="F467" s="16" t="s">
        <v>41</v>
      </c>
      <c r="G467" s="16" t="s">
        <v>147</v>
      </c>
      <c r="H467" s="15"/>
      <c r="I467" s="15" t="s">
        <v>30</v>
      </c>
      <c r="J467" s="17" t="s">
        <v>25</v>
      </c>
      <c r="K467" s="18" t="s">
        <v>25</v>
      </c>
      <c r="L467" s="19">
        <v>25000</v>
      </c>
      <c r="M467" s="20">
        <v>10070</v>
      </c>
      <c r="N467" s="21">
        <f t="shared" si="368"/>
        <v>0.40279999999999999</v>
      </c>
      <c r="O467" s="21" t="str">
        <f t="shared" si="369"/>
        <v>&gt;=20%-&lt;50%</v>
      </c>
      <c r="P467" s="20">
        <f t="shared" si="370"/>
        <v>22297.857142857145</v>
      </c>
      <c r="Q467" s="21">
        <f t="shared" si="371"/>
        <v>0.89191428571428577</v>
      </c>
      <c r="R467" s="22">
        <v>100000</v>
      </c>
      <c r="S467" s="23">
        <v>14360</v>
      </c>
      <c r="T467" s="24">
        <f t="shared" si="372"/>
        <v>0.14360000000000001</v>
      </c>
      <c r="U467" s="24" t="str">
        <f t="shared" si="373"/>
        <v>&lt;20%</v>
      </c>
      <c r="V467" s="23">
        <f t="shared" si="374"/>
        <v>31797.142857142859</v>
      </c>
      <c r="W467" s="24">
        <f t="shared" si="375"/>
        <v>0.31797142857142857</v>
      </c>
    </row>
    <row r="468" spans="1:23" ht="13.5" x14ac:dyDescent="0.25">
      <c r="A468" s="15" t="s">
        <v>36</v>
      </c>
      <c r="B468" s="16" t="s">
        <v>37</v>
      </c>
      <c r="C468" s="16" t="s">
        <v>1156</v>
      </c>
      <c r="D468" s="16" t="s">
        <v>1157</v>
      </c>
      <c r="E468" s="16" t="s">
        <v>40</v>
      </c>
      <c r="F468" s="16" t="s">
        <v>41</v>
      </c>
      <c r="G468" s="16" t="s">
        <v>372</v>
      </c>
      <c r="H468" s="15"/>
      <c r="I468" s="15" t="s">
        <v>30</v>
      </c>
      <c r="J468" s="17" t="s">
        <v>25</v>
      </c>
      <c r="K468" s="18" t="s">
        <v>25</v>
      </c>
      <c r="L468" s="19">
        <v>57481.65</v>
      </c>
      <c r="M468" s="20">
        <v>38560</v>
      </c>
      <c r="N468" s="21">
        <f t="shared" si="368"/>
        <v>0.67082277561621839</v>
      </c>
      <c r="O468" s="21" t="str">
        <f t="shared" si="369"/>
        <v>&gt;=50%-&lt;80%</v>
      </c>
      <c r="P468" s="20">
        <f t="shared" si="370"/>
        <v>85382.857142857145</v>
      </c>
      <c r="Q468" s="21">
        <f t="shared" si="371"/>
        <v>1.4853932888644836</v>
      </c>
      <c r="R468" s="22">
        <v>66558.239999999991</v>
      </c>
      <c r="S468" s="23">
        <v>26470</v>
      </c>
      <c r="T468" s="24">
        <f t="shared" si="372"/>
        <v>0.39769681409844976</v>
      </c>
      <c r="U468" s="24" t="str">
        <f t="shared" si="373"/>
        <v>&gt;=20%-&lt;50%</v>
      </c>
      <c r="V468" s="23">
        <f t="shared" si="374"/>
        <v>58612.142857142862</v>
      </c>
      <c r="W468" s="24">
        <f t="shared" si="375"/>
        <v>0.88061437407513887</v>
      </c>
    </row>
    <row r="469" spans="1:23" ht="13.5" x14ac:dyDescent="0.25">
      <c r="A469" s="15" t="s">
        <v>36</v>
      </c>
      <c r="B469" s="16" t="s">
        <v>37</v>
      </c>
      <c r="C469" s="16" t="s">
        <v>1158</v>
      </c>
      <c r="D469" s="16" t="s">
        <v>1087</v>
      </c>
      <c r="E469" s="16" t="s">
        <v>40</v>
      </c>
      <c r="F469" s="16" t="s">
        <v>41</v>
      </c>
      <c r="G469" s="16" t="s">
        <v>330</v>
      </c>
      <c r="H469" s="15"/>
      <c r="I469" s="15" t="s">
        <v>30</v>
      </c>
      <c r="J469" s="17" t="s">
        <v>25</v>
      </c>
      <c r="K469" s="18" t="s">
        <v>25</v>
      </c>
      <c r="L469" s="19">
        <v>69258.375</v>
      </c>
      <c r="M469" s="20">
        <v>6345</v>
      </c>
      <c r="N469" s="21">
        <f t="shared" si="368"/>
        <v>9.1613469129184735E-2</v>
      </c>
      <c r="O469" s="21" t="str">
        <f t="shared" si="369"/>
        <v>&lt;20%</v>
      </c>
      <c r="P469" s="20">
        <f t="shared" si="370"/>
        <v>14049.642857142857</v>
      </c>
      <c r="Q469" s="21">
        <f t="shared" si="371"/>
        <v>0.20285839592890906</v>
      </c>
      <c r="R469" s="22">
        <v>54332.04</v>
      </c>
      <c r="S469" s="23">
        <v>0</v>
      </c>
      <c r="T469" s="24">
        <f t="shared" si="372"/>
        <v>0</v>
      </c>
      <c r="U469" s="24" t="str">
        <f t="shared" si="373"/>
        <v>&lt;20%</v>
      </c>
      <c r="V469" s="23">
        <f t="shared" si="374"/>
        <v>0</v>
      </c>
      <c r="W469" s="24">
        <f t="shared" si="375"/>
        <v>0</v>
      </c>
    </row>
    <row r="470" spans="1:23" ht="13.5" x14ac:dyDescent="0.25">
      <c r="A470" s="15" t="s">
        <v>93</v>
      </c>
      <c r="B470" s="16" t="s">
        <v>94</v>
      </c>
      <c r="C470" s="16" t="s">
        <v>1159</v>
      </c>
      <c r="D470" s="16" t="s">
        <v>351</v>
      </c>
      <c r="E470" s="16" t="s">
        <v>73</v>
      </c>
      <c r="F470" s="16" t="s">
        <v>41</v>
      </c>
      <c r="G470" s="16" t="s">
        <v>258</v>
      </c>
      <c r="H470" s="15"/>
      <c r="I470" s="15" t="s">
        <v>30</v>
      </c>
      <c r="J470" s="17" t="s">
        <v>25</v>
      </c>
      <c r="K470" s="18" t="s">
        <v>25</v>
      </c>
      <c r="L470" s="19">
        <v>45000</v>
      </c>
      <c r="M470" s="20">
        <v>5950</v>
      </c>
      <c r="N470" s="21">
        <f t="shared" si="368"/>
        <v>0.13222222222222221</v>
      </c>
      <c r="O470" s="21" t="str">
        <f t="shared" si="369"/>
        <v>&lt;20%</v>
      </c>
      <c r="P470" s="20">
        <f t="shared" si="370"/>
        <v>13175</v>
      </c>
      <c r="Q470" s="21">
        <f t="shared" si="371"/>
        <v>0.2927777777777778</v>
      </c>
      <c r="R470" s="22">
        <v>78590.399999999994</v>
      </c>
      <c r="S470" s="23">
        <v>6570</v>
      </c>
      <c r="T470" s="24">
        <f t="shared" si="372"/>
        <v>8.3597996701887264E-2</v>
      </c>
      <c r="U470" s="24" t="str">
        <f t="shared" si="373"/>
        <v>&lt;20%</v>
      </c>
      <c r="V470" s="23">
        <f t="shared" si="374"/>
        <v>14547.857142857143</v>
      </c>
      <c r="W470" s="24">
        <f t="shared" si="375"/>
        <v>0.18510984983989323</v>
      </c>
    </row>
    <row r="471" spans="1:23" ht="13.5" x14ac:dyDescent="0.25">
      <c r="A471" s="15" t="s">
        <v>109</v>
      </c>
      <c r="B471" s="16" t="s">
        <v>110</v>
      </c>
      <c r="C471" s="16" t="s">
        <v>1160</v>
      </c>
      <c r="D471" s="16" t="s">
        <v>1161</v>
      </c>
      <c r="E471" s="16" t="s">
        <v>113</v>
      </c>
      <c r="F471" s="16" t="s">
        <v>41</v>
      </c>
      <c r="G471" s="16" t="s">
        <v>692</v>
      </c>
      <c r="H471" s="15"/>
      <c r="I471" s="15" t="s">
        <v>30</v>
      </c>
      <c r="J471" s="17" t="s">
        <v>25</v>
      </c>
      <c r="K471" s="18"/>
      <c r="L471" s="19">
        <v>123394.72500000001</v>
      </c>
      <c r="M471" s="20">
        <v>40430</v>
      </c>
      <c r="N471" s="21">
        <f t="shared" si="368"/>
        <v>0.32764771751790844</v>
      </c>
      <c r="O471" s="21" t="str">
        <f t="shared" si="369"/>
        <v>&gt;=20%-&lt;50%</v>
      </c>
      <c r="P471" s="20">
        <f t="shared" si="370"/>
        <v>89523.57142857142</v>
      </c>
      <c r="Q471" s="21">
        <f t="shared" si="371"/>
        <v>0.72550566021822582</v>
      </c>
      <c r="R471" s="22"/>
      <c r="S471" s="23">
        <v>0</v>
      </c>
      <c r="T471" s="24">
        <f t="shared" si="372"/>
        <v>2</v>
      </c>
      <c r="U471" s="24" t="str">
        <f t="shared" si="373"/>
        <v>120% equal &amp; above</v>
      </c>
      <c r="V471" s="23">
        <f t="shared" si="374"/>
        <v>0</v>
      </c>
      <c r="W471" s="24">
        <f t="shared" si="375"/>
        <v>2</v>
      </c>
    </row>
    <row r="472" spans="1:23" ht="13.5" x14ac:dyDescent="0.25">
      <c r="A472" s="15" t="s">
        <v>184</v>
      </c>
      <c r="B472" s="16" t="s">
        <v>185</v>
      </c>
      <c r="C472" s="16" t="s">
        <v>1164</v>
      </c>
      <c r="D472" s="16" t="s">
        <v>1165</v>
      </c>
      <c r="E472" s="16" t="s">
        <v>113</v>
      </c>
      <c r="F472" s="16" t="s">
        <v>41</v>
      </c>
      <c r="G472" s="16" t="s">
        <v>465</v>
      </c>
      <c r="H472" s="15"/>
      <c r="I472" s="15" t="s">
        <v>30</v>
      </c>
      <c r="J472" s="17" t="s">
        <v>25</v>
      </c>
      <c r="K472" s="18" t="s">
        <v>25</v>
      </c>
      <c r="L472" s="19">
        <v>41443.65</v>
      </c>
      <c r="M472" s="20">
        <v>29265</v>
      </c>
      <c r="N472" s="21">
        <f t="shared" ref="N472:N480" si="376">IFERROR(M472/L472,2)</f>
        <v>0.70613954128075107</v>
      </c>
      <c r="O472" s="21" t="str">
        <f t="shared" ref="O472:O480" si="377">IF(N472&gt;=120%, "120% equal &amp; above", IF(N472&gt;=100%,"&gt;=100%- &lt;120%",IF(N472&gt;=80%,"&gt;=80%-&lt;100%",IF(N472&gt;=50%,"&gt;=50%-&lt;80%",IF(N472&gt;=20%,"&gt;=20%-&lt;50%","&lt;20%")))))</f>
        <v>&gt;=50%-&lt;80%</v>
      </c>
      <c r="P472" s="20">
        <f t="shared" ref="P472:P480" si="378">IFERROR(M472/B$3*31,0)</f>
        <v>64801.07142857142</v>
      </c>
      <c r="Q472" s="21">
        <f t="shared" ref="Q472:Q480" si="379">IFERROR(P472/L472,2)</f>
        <v>1.5635946985502343</v>
      </c>
      <c r="R472" s="22">
        <v>79919</v>
      </c>
      <c r="S472" s="23">
        <v>14260</v>
      </c>
      <c r="T472" s="24">
        <f t="shared" ref="T472:T480" si="380">IFERROR(S472/R472,2)</f>
        <v>0.17843066104430735</v>
      </c>
      <c r="U472" s="24" t="str">
        <f t="shared" ref="U472:U480" si="381">IF(T472&gt;=120%, "120% equal &amp; above", IF(T472&gt;=100%,"&gt;=100%- &lt;120%",IF(T472&gt;=80%,"&gt;=80%-&lt;100%",IF(T472&gt;=50%,"&gt;=50%-&lt;80%",IF(T472&gt;=20%,"&gt;=20%-&lt;50%","&lt;20%")))))</f>
        <v>&lt;20%</v>
      </c>
      <c r="V472" s="23">
        <f t="shared" ref="V472:V479" si="382">IFERROR(S472/B$3*31,0)</f>
        <v>31575.714285714286</v>
      </c>
      <c r="W472" s="24">
        <f t="shared" ref="W472:W480" si="383">IFERROR(V472/R472,2)</f>
        <v>0.3950964637409663</v>
      </c>
    </row>
    <row r="473" spans="1:23" ht="13.5" x14ac:dyDescent="0.25">
      <c r="A473" s="15" t="s">
        <v>93</v>
      </c>
      <c r="B473" s="16" t="s">
        <v>94</v>
      </c>
      <c r="C473" s="16" t="s">
        <v>1166</v>
      </c>
      <c r="D473" s="16" t="s">
        <v>1167</v>
      </c>
      <c r="E473" s="16" t="s">
        <v>73</v>
      </c>
      <c r="F473" s="16" t="s">
        <v>41</v>
      </c>
      <c r="G473" s="16" t="s">
        <v>383</v>
      </c>
      <c r="H473" s="15"/>
      <c r="I473" s="15" t="s">
        <v>30</v>
      </c>
      <c r="J473" s="17" t="s">
        <v>25</v>
      </c>
      <c r="K473" s="18" t="s">
        <v>25</v>
      </c>
      <c r="L473" s="19">
        <v>50000</v>
      </c>
      <c r="M473" s="20">
        <v>2040</v>
      </c>
      <c r="N473" s="21">
        <f t="shared" si="376"/>
        <v>4.0800000000000003E-2</v>
      </c>
      <c r="O473" s="21" t="str">
        <f t="shared" si="377"/>
        <v>&lt;20%</v>
      </c>
      <c r="P473" s="20">
        <f t="shared" si="378"/>
        <v>4517.1428571428578</v>
      </c>
      <c r="Q473" s="21">
        <f t="shared" si="379"/>
        <v>9.0342857142857155E-2</v>
      </c>
      <c r="R473" s="22">
        <v>71136.799999999988</v>
      </c>
      <c r="S473" s="23">
        <v>3890</v>
      </c>
      <c r="T473" s="24">
        <f t="shared" si="380"/>
        <v>5.468337063235907E-2</v>
      </c>
      <c r="U473" s="24" t="str">
        <f t="shared" si="381"/>
        <v>&lt;20%</v>
      </c>
      <c r="V473" s="23">
        <f t="shared" si="382"/>
        <v>8613.5714285714275</v>
      </c>
      <c r="W473" s="24">
        <f t="shared" si="383"/>
        <v>0.12108460640022364</v>
      </c>
    </row>
    <row r="474" spans="1:23" ht="13.5" x14ac:dyDescent="0.25">
      <c r="A474" s="15" t="s">
        <v>79</v>
      </c>
      <c r="B474" s="16" t="s">
        <v>80</v>
      </c>
      <c r="C474" s="16" t="s">
        <v>1168</v>
      </c>
      <c r="D474" s="16" t="s">
        <v>1169</v>
      </c>
      <c r="E474" s="16" t="s">
        <v>83</v>
      </c>
      <c r="F474" s="16" t="s">
        <v>41</v>
      </c>
      <c r="G474" s="16" t="s">
        <v>514</v>
      </c>
      <c r="H474" s="15"/>
      <c r="I474" s="15" t="s">
        <v>30</v>
      </c>
      <c r="J474" s="17" t="s">
        <v>25</v>
      </c>
      <c r="K474" s="18" t="s">
        <v>25</v>
      </c>
      <c r="L474" s="19">
        <v>40477.725000000006</v>
      </c>
      <c r="M474" s="20">
        <v>12315</v>
      </c>
      <c r="N474" s="21">
        <f t="shared" si="376"/>
        <v>0.30424140684784035</v>
      </c>
      <c r="O474" s="21" t="str">
        <f t="shared" si="377"/>
        <v>&gt;=20%-&lt;50%</v>
      </c>
      <c r="P474" s="20">
        <f t="shared" si="378"/>
        <v>27268.928571428569</v>
      </c>
      <c r="Q474" s="21">
        <f t="shared" si="379"/>
        <v>0.67367740087736072</v>
      </c>
      <c r="R474" s="22">
        <v>80000</v>
      </c>
      <c r="S474" s="23">
        <v>30140</v>
      </c>
      <c r="T474" s="24">
        <f t="shared" si="380"/>
        <v>0.37674999999999997</v>
      </c>
      <c r="U474" s="24" t="str">
        <f t="shared" si="381"/>
        <v>&gt;=20%-&lt;50%</v>
      </c>
      <c r="V474" s="23">
        <f t="shared" si="382"/>
        <v>66738.57142857142</v>
      </c>
      <c r="W474" s="24">
        <f t="shared" si="383"/>
        <v>0.83423214285714276</v>
      </c>
    </row>
    <row r="475" spans="1:23" ht="13.5" x14ac:dyDescent="0.25">
      <c r="A475" s="15" t="s">
        <v>79</v>
      </c>
      <c r="B475" s="16" t="s">
        <v>80</v>
      </c>
      <c r="C475" s="16" t="s">
        <v>1170</v>
      </c>
      <c r="D475" s="16" t="s">
        <v>1171</v>
      </c>
      <c r="E475" s="16" t="s">
        <v>83</v>
      </c>
      <c r="F475" s="16" t="s">
        <v>41</v>
      </c>
      <c r="G475" s="16" t="s">
        <v>686</v>
      </c>
      <c r="H475" s="15"/>
      <c r="I475" s="15" t="s">
        <v>30</v>
      </c>
      <c r="J475" s="17" t="s">
        <v>25</v>
      </c>
      <c r="K475" s="18" t="s">
        <v>25</v>
      </c>
      <c r="L475" s="19">
        <v>50000</v>
      </c>
      <c r="M475" s="20">
        <v>31355</v>
      </c>
      <c r="N475" s="21">
        <f t="shared" si="376"/>
        <v>0.62709999999999999</v>
      </c>
      <c r="O475" s="21"/>
      <c r="P475" s="20">
        <f t="shared" si="378"/>
        <v>69428.92857142858</v>
      </c>
      <c r="Q475" s="21"/>
      <c r="R475" s="22">
        <v>70298.51999999999</v>
      </c>
      <c r="S475" s="23">
        <v>27520</v>
      </c>
      <c r="T475" s="24">
        <f t="shared" si="380"/>
        <v>0.39147339090495792</v>
      </c>
      <c r="U475" s="24" t="str">
        <f t="shared" si="381"/>
        <v>&gt;=20%-&lt;50%</v>
      </c>
      <c r="V475" s="23">
        <f t="shared" si="382"/>
        <v>60937.142857142862</v>
      </c>
      <c r="W475" s="24">
        <f t="shared" si="383"/>
        <v>0.86683393700383549</v>
      </c>
    </row>
    <row r="476" spans="1:23" ht="13.5" x14ac:dyDescent="0.25">
      <c r="A476" s="15" t="s">
        <v>176</v>
      </c>
      <c r="B476" s="16" t="s">
        <v>177</v>
      </c>
      <c r="C476" s="16" t="s">
        <v>1173</v>
      </c>
      <c r="D476" s="16" t="s">
        <v>1174</v>
      </c>
      <c r="E476" s="16" t="s">
        <v>73</v>
      </c>
      <c r="F476" s="16" t="s">
        <v>41</v>
      </c>
      <c r="G476" s="16" t="s">
        <v>362</v>
      </c>
      <c r="H476" s="15"/>
      <c r="I476" s="15" t="s">
        <v>30</v>
      </c>
      <c r="J476" s="17" t="s">
        <v>25</v>
      </c>
      <c r="K476" s="18" t="s">
        <v>25</v>
      </c>
      <c r="L476" s="19">
        <v>85000</v>
      </c>
      <c r="M476" s="20">
        <v>61290</v>
      </c>
      <c r="N476" s="21">
        <f t="shared" si="376"/>
        <v>0.72105882352941175</v>
      </c>
      <c r="O476" s="21" t="str">
        <f t="shared" si="377"/>
        <v>&gt;=50%-&lt;80%</v>
      </c>
      <c r="P476" s="20">
        <f t="shared" si="378"/>
        <v>135713.57142857145</v>
      </c>
      <c r="Q476" s="21">
        <f t="shared" si="379"/>
        <v>1.5966302521008406</v>
      </c>
      <c r="R476" s="22">
        <v>35000</v>
      </c>
      <c r="S476" s="23">
        <v>0</v>
      </c>
      <c r="T476" s="24">
        <f t="shared" si="380"/>
        <v>0</v>
      </c>
      <c r="U476" s="24" t="str">
        <f t="shared" si="381"/>
        <v>&lt;20%</v>
      </c>
      <c r="V476" s="23">
        <f t="shared" si="382"/>
        <v>0</v>
      </c>
      <c r="W476" s="24">
        <f t="shared" si="383"/>
        <v>0</v>
      </c>
    </row>
    <row r="477" spans="1:23" ht="13.5" x14ac:dyDescent="0.25">
      <c r="A477" s="15" t="s">
        <v>70</v>
      </c>
      <c r="B477" s="16" t="s">
        <v>71</v>
      </c>
      <c r="C477" s="16" t="s">
        <v>1175</v>
      </c>
      <c r="D477" s="16" t="s">
        <v>1176</v>
      </c>
      <c r="E477" s="16" t="s">
        <v>73</v>
      </c>
      <c r="F477" s="16" t="s">
        <v>41</v>
      </c>
      <c r="G477" s="16" t="s">
        <v>556</v>
      </c>
      <c r="H477" s="15"/>
      <c r="I477" s="15" t="s">
        <v>30</v>
      </c>
      <c r="J477" s="17" t="s">
        <v>25</v>
      </c>
      <c r="K477" s="18" t="s">
        <v>25</v>
      </c>
      <c r="L477" s="19">
        <v>75000</v>
      </c>
      <c r="M477" s="20">
        <v>46125</v>
      </c>
      <c r="N477" s="21">
        <f t="shared" si="376"/>
        <v>0.61499999999999999</v>
      </c>
      <c r="O477" s="21" t="str">
        <f t="shared" si="377"/>
        <v>&gt;=50%-&lt;80%</v>
      </c>
      <c r="P477" s="20">
        <f t="shared" si="378"/>
        <v>102133.92857142858</v>
      </c>
      <c r="Q477" s="21">
        <f t="shared" si="379"/>
        <v>1.3617857142857144</v>
      </c>
      <c r="R477" s="22">
        <v>45000</v>
      </c>
      <c r="S477" s="23">
        <v>30580</v>
      </c>
      <c r="T477" s="24">
        <f t="shared" si="380"/>
        <v>0.67955555555555558</v>
      </c>
      <c r="U477" s="24" t="str">
        <f t="shared" si="381"/>
        <v>&gt;=50%-&lt;80%</v>
      </c>
      <c r="V477" s="23">
        <f t="shared" si="382"/>
        <v>67712.857142857145</v>
      </c>
      <c r="W477" s="24">
        <f t="shared" si="383"/>
        <v>1.5047301587301587</v>
      </c>
    </row>
    <row r="478" spans="1:23" ht="13.5" x14ac:dyDescent="0.25">
      <c r="A478" s="15" t="s">
        <v>49</v>
      </c>
      <c r="B478" s="16" t="s">
        <v>50</v>
      </c>
      <c r="C478" s="16" t="s">
        <v>1177</v>
      </c>
      <c r="D478" s="16" t="s">
        <v>1145</v>
      </c>
      <c r="E478" s="16" t="s">
        <v>41</v>
      </c>
      <c r="F478" s="16" t="s">
        <v>41</v>
      </c>
      <c r="G478" s="16" t="s">
        <v>784</v>
      </c>
      <c r="H478" s="15"/>
      <c r="I478" s="15" t="s">
        <v>30</v>
      </c>
      <c r="J478" s="17" t="s">
        <v>25</v>
      </c>
      <c r="K478" s="18" t="s">
        <v>25</v>
      </c>
      <c r="L478" s="19">
        <v>70000</v>
      </c>
      <c r="M478" s="20">
        <v>8100</v>
      </c>
      <c r="N478" s="21">
        <f t="shared" si="376"/>
        <v>0.11571428571428571</v>
      </c>
      <c r="O478" s="21"/>
      <c r="P478" s="20">
        <f t="shared" si="378"/>
        <v>17935.714285714286</v>
      </c>
      <c r="Q478" s="21"/>
      <c r="R478" s="22">
        <v>50000</v>
      </c>
      <c r="S478" s="23">
        <v>0</v>
      </c>
      <c r="T478" s="24">
        <f t="shared" si="380"/>
        <v>0</v>
      </c>
      <c r="U478" s="24" t="str">
        <f t="shared" si="381"/>
        <v>&lt;20%</v>
      </c>
      <c r="V478" s="23">
        <f t="shared" si="382"/>
        <v>0</v>
      </c>
      <c r="W478" s="24">
        <f t="shared" si="383"/>
        <v>0</v>
      </c>
    </row>
    <row r="479" spans="1:23" ht="13.5" x14ac:dyDescent="0.25">
      <c r="A479" s="15" t="s">
        <v>79</v>
      </c>
      <c r="B479" s="16" t="s">
        <v>80</v>
      </c>
      <c r="C479" s="16" t="s">
        <v>1178</v>
      </c>
      <c r="D479" s="16" t="s">
        <v>449</v>
      </c>
      <c r="E479" s="16" t="s">
        <v>83</v>
      </c>
      <c r="F479" s="16" t="s">
        <v>41</v>
      </c>
      <c r="G479" s="16" t="s">
        <v>701</v>
      </c>
      <c r="H479" s="15"/>
      <c r="I479" s="15" t="s">
        <v>30</v>
      </c>
      <c r="J479" s="17" t="s">
        <v>25</v>
      </c>
      <c r="K479" s="18" t="s">
        <v>25</v>
      </c>
      <c r="L479" s="19">
        <v>60000</v>
      </c>
      <c r="M479" s="20">
        <v>13460</v>
      </c>
      <c r="N479" s="21">
        <f t="shared" si="376"/>
        <v>0.22433333333333333</v>
      </c>
      <c r="O479" s="21"/>
      <c r="P479" s="20">
        <f t="shared" si="378"/>
        <v>29804.285714285714</v>
      </c>
      <c r="Q479" s="21"/>
      <c r="R479" s="22">
        <v>60000</v>
      </c>
      <c r="S479" s="23">
        <v>17190</v>
      </c>
      <c r="T479" s="24">
        <f t="shared" si="380"/>
        <v>0.28649999999999998</v>
      </c>
      <c r="U479" s="24" t="str">
        <f t="shared" si="381"/>
        <v>&gt;=20%-&lt;50%</v>
      </c>
      <c r="V479" s="23">
        <f t="shared" si="382"/>
        <v>38063.571428571428</v>
      </c>
      <c r="W479" s="24">
        <f t="shared" si="383"/>
        <v>0.63439285714285709</v>
      </c>
    </row>
    <row r="480" spans="1:23" ht="13.5" x14ac:dyDescent="0.25">
      <c r="A480" s="15" t="s">
        <v>49</v>
      </c>
      <c r="B480" s="16" t="s">
        <v>50</v>
      </c>
      <c r="C480" s="16" t="s">
        <v>1179</v>
      </c>
      <c r="D480" s="16" t="s">
        <v>1180</v>
      </c>
      <c r="E480" s="16" t="s">
        <v>41</v>
      </c>
      <c r="F480" s="16" t="s">
        <v>41</v>
      </c>
      <c r="G480" s="16" t="s">
        <v>282</v>
      </c>
      <c r="H480" s="15"/>
      <c r="I480" s="15" t="s">
        <v>30</v>
      </c>
      <c r="J480" s="17" t="s">
        <v>25</v>
      </c>
      <c r="K480" s="18" t="s">
        <v>25</v>
      </c>
      <c r="L480" s="19">
        <v>40000</v>
      </c>
      <c r="M480" s="20">
        <v>35910</v>
      </c>
      <c r="N480" s="21">
        <f t="shared" si="376"/>
        <v>0.89775000000000005</v>
      </c>
      <c r="O480" s="21" t="str">
        <f t="shared" si="377"/>
        <v>&gt;=80%-&lt;100%</v>
      </c>
      <c r="P480" s="20">
        <f t="shared" si="378"/>
        <v>79515</v>
      </c>
      <c r="Q480" s="21">
        <f t="shared" si="379"/>
        <v>1.9878750000000001</v>
      </c>
      <c r="R480" s="22">
        <v>80000</v>
      </c>
      <c r="S480" s="23">
        <v>14460</v>
      </c>
      <c r="T480" s="24">
        <f t="shared" si="380"/>
        <v>0.18074999999999999</v>
      </c>
      <c r="U480" s="24" t="str">
        <f t="shared" si="381"/>
        <v>&lt;20%</v>
      </c>
      <c r="V480" s="23">
        <f t="shared" ref="V480:V495" si="384">IFERROR(S480/B$3*31,0)</f>
        <v>32018.571428571431</v>
      </c>
      <c r="W480" s="24">
        <f t="shared" si="383"/>
        <v>0.40023214285714287</v>
      </c>
    </row>
    <row r="481" spans="1:23" ht="13.5" x14ac:dyDescent="0.25">
      <c r="A481" s="15" t="s">
        <v>118</v>
      </c>
      <c r="B481" s="16" t="s">
        <v>119</v>
      </c>
      <c r="C481" s="16" t="s">
        <v>1181</v>
      </c>
      <c r="D481" s="16" t="s">
        <v>598</v>
      </c>
      <c r="E481" s="16" t="s">
        <v>66</v>
      </c>
      <c r="F481" s="16" t="s">
        <v>41</v>
      </c>
      <c r="G481" s="16" t="s">
        <v>432</v>
      </c>
      <c r="H481" s="15"/>
      <c r="I481" s="15" t="s">
        <v>30</v>
      </c>
      <c r="J481" s="17" t="s">
        <v>25</v>
      </c>
      <c r="K481" s="18" t="s">
        <v>25</v>
      </c>
      <c r="L481" s="19">
        <v>60000</v>
      </c>
      <c r="M481" s="20">
        <v>32270</v>
      </c>
      <c r="N481" s="21">
        <f t="shared" ref="N481:N496" si="385">IFERROR(M481/L481,2)</f>
        <v>0.53783333333333339</v>
      </c>
      <c r="O481" s="21" t="str">
        <f t="shared" ref="O481:O496" si="386">IF(N481&gt;=120%, "120% equal &amp; above", IF(N481&gt;=100%,"&gt;=100%- &lt;120%",IF(N481&gt;=80%,"&gt;=80%-&lt;100%",IF(N481&gt;=50%,"&gt;=50%-&lt;80%",IF(N481&gt;=20%,"&gt;=20%-&lt;50%","&lt;20%")))))</f>
        <v>&gt;=50%-&lt;80%</v>
      </c>
      <c r="P481" s="20">
        <f t="shared" ref="P481:P496" si="387">IFERROR(M481/B$3*31,0)</f>
        <v>71455</v>
      </c>
      <c r="Q481" s="21">
        <f t="shared" ref="Q481:Q496" si="388">IFERROR(P481/L481,2)</f>
        <v>1.1909166666666666</v>
      </c>
      <c r="R481" s="22">
        <v>60000</v>
      </c>
      <c r="S481" s="23">
        <v>44490</v>
      </c>
      <c r="T481" s="24">
        <f t="shared" ref="T481:T496" si="389">IFERROR(S481/R481,2)</f>
        <v>0.74150000000000005</v>
      </c>
      <c r="U481" s="24" t="str">
        <f t="shared" ref="U481:U496" si="390">IF(T481&gt;=120%, "120% equal &amp; above", IF(T481&gt;=100%,"&gt;=100%- &lt;120%",IF(T481&gt;=80%,"&gt;=80%-&lt;100%",IF(T481&gt;=50%,"&gt;=50%-&lt;80%",IF(T481&gt;=20%,"&gt;=20%-&lt;50%","&lt;20%")))))</f>
        <v>&gt;=50%-&lt;80%</v>
      </c>
      <c r="V481" s="23">
        <f t="shared" si="384"/>
        <v>98513.57142857142</v>
      </c>
      <c r="W481" s="24">
        <f t="shared" ref="W481:W496" si="391">IFERROR(V481/R481,2)</f>
        <v>1.641892857142857</v>
      </c>
    </row>
    <row r="482" spans="1:23" ht="13.5" x14ac:dyDescent="0.25">
      <c r="A482" s="15" t="s">
        <v>79</v>
      </c>
      <c r="B482" s="16" t="s">
        <v>80</v>
      </c>
      <c r="C482" s="16" t="s">
        <v>1182</v>
      </c>
      <c r="D482" s="16" t="s">
        <v>181</v>
      </c>
      <c r="E482" s="16" t="s">
        <v>83</v>
      </c>
      <c r="F482" s="16" t="s">
        <v>41</v>
      </c>
      <c r="G482" s="16" t="s">
        <v>408</v>
      </c>
      <c r="H482" s="15"/>
      <c r="I482" s="15" t="s">
        <v>30</v>
      </c>
      <c r="J482" s="17" t="s">
        <v>25</v>
      </c>
      <c r="K482" s="18" t="s">
        <v>25</v>
      </c>
      <c r="L482" s="19">
        <v>40000</v>
      </c>
      <c r="M482" s="20">
        <v>16500</v>
      </c>
      <c r="N482" s="21">
        <f t="shared" si="385"/>
        <v>0.41249999999999998</v>
      </c>
      <c r="O482" s="21" t="str">
        <f t="shared" si="386"/>
        <v>&gt;=20%-&lt;50%</v>
      </c>
      <c r="P482" s="20">
        <f t="shared" si="387"/>
        <v>36535.71428571429</v>
      </c>
      <c r="Q482" s="21">
        <f t="shared" si="388"/>
        <v>0.91339285714285723</v>
      </c>
      <c r="R482" s="22">
        <v>80000</v>
      </c>
      <c r="S482" s="23">
        <v>12120</v>
      </c>
      <c r="T482" s="24">
        <f t="shared" si="389"/>
        <v>0.1515</v>
      </c>
      <c r="U482" s="24" t="str">
        <f t="shared" si="390"/>
        <v>&lt;20%</v>
      </c>
      <c r="V482" s="23">
        <f t="shared" si="384"/>
        <v>26837.142857142855</v>
      </c>
      <c r="W482" s="24">
        <f t="shared" si="391"/>
        <v>0.33546428571428571</v>
      </c>
    </row>
    <row r="483" spans="1:23" ht="13.5" x14ac:dyDescent="0.25">
      <c r="A483" s="15" t="s">
        <v>49</v>
      </c>
      <c r="B483" s="16" t="s">
        <v>50</v>
      </c>
      <c r="C483" s="16" t="s">
        <v>1183</v>
      </c>
      <c r="D483" s="16" t="s">
        <v>55</v>
      </c>
      <c r="E483" s="16" t="s">
        <v>41</v>
      </c>
      <c r="F483" s="16" t="s">
        <v>41</v>
      </c>
      <c r="G483" s="16" t="s">
        <v>53</v>
      </c>
      <c r="H483" s="15"/>
      <c r="I483" s="15" t="s">
        <v>30</v>
      </c>
      <c r="J483" s="17" t="s">
        <v>25</v>
      </c>
      <c r="K483" s="18" t="s">
        <v>25</v>
      </c>
      <c r="L483" s="19">
        <v>50000</v>
      </c>
      <c r="M483" s="20">
        <v>18920</v>
      </c>
      <c r="N483" s="21">
        <f t="shared" si="385"/>
        <v>0.37840000000000001</v>
      </c>
      <c r="O483" s="21" t="str">
        <f t="shared" si="386"/>
        <v>&gt;=20%-&lt;50%</v>
      </c>
      <c r="P483" s="20">
        <f t="shared" si="387"/>
        <v>41894.28571428571</v>
      </c>
      <c r="Q483" s="21">
        <f t="shared" si="388"/>
        <v>0.83788571428571423</v>
      </c>
      <c r="R483" s="22">
        <v>70000</v>
      </c>
      <c r="S483" s="23">
        <v>10650</v>
      </c>
      <c r="T483" s="24">
        <f t="shared" si="389"/>
        <v>0.15214285714285714</v>
      </c>
      <c r="U483" s="24" t="str">
        <f t="shared" si="390"/>
        <v>&lt;20%</v>
      </c>
      <c r="V483" s="23">
        <f t="shared" si="384"/>
        <v>23582.142857142855</v>
      </c>
      <c r="W483" s="24">
        <f t="shared" si="391"/>
        <v>0.33688775510204078</v>
      </c>
    </row>
    <row r="484" spans="1:23" ht="13.5" x14ac:dyDescent="0.25">
      <c r="A484" s="15" t="s">
        <v>62</v>
      </c>
      <c r="B484" s="16" t="s">
        <v>63</v>
      </c>
      <c r="C484" s="16" t="s">
        <v>1184</v>
      </c>
      <c r="D484" s="16" t="s">
        <v>1185</v>
      </c>
      <c r="E484" s="16" t="s">
        <v>66</v>
      </c>
      <c r="F484" s="16" t="s">
        <v>41</v>
      </c>
      <c r="G484" s="16" t="s">
        <v>291</v>
      </c>
      <c r="H484" s="15"/>
      <c r="I484" s="15" t="s">
        <v>30</v>
      </c>
      <c r="J484" s="17" t="s">
        <v>25</v>
      </c>
      <c r="K484" s="18" t="s">
        <v>25</v>
      </c>
      <c r="L484" s="19">
        <v>50000</v>
      </c>
      <c r="M484" s="20">
        <v>22260</v>
      </c>
      <c r="N484" s="21">
        <f t="shared" si="385"/>
        <v>0.44519999999999998</v>
      </c>
      <c r="O484" s="21" t="str">
        <f t="shared" si="386"/>
        <v>&gt;=20%-&lt;50%</v>
      </c>
      <c r="P484" s="20">
        <f t="shared" si="387"/>
        <v>49290</v>
      </c>
      <c r="Q484" s="21">
        <f t="shared" si="388"/>
        <v>0.98580000000000001</v>
      </c>
      <c r="R484" s="22">
        <v>70000</v>
      </c>
      <c r="S484" s="23">
        <v>4180</v>
      </c>
      <c r="T484" s="24">
        <f t="shared" si="389"/>
        <v>5.9714285714285713E-2</v>
      </c>
      <c r="U484" s="24" t="str">
        <f t="shared" si="390"/>
        <v>&lt;20%</v>
      </c>
      <c r="V484" s="23">
        <f t="shared" si="384"/>
        <v>9255.7142857142844</v>
      </c>
      <c r="W484" s="24">
        <f t="shared" si="391"/>
        <v>0.13222448979591836</v>
      </c>
    </row>
    <row r="485" spans="1:23" ht="13.5" x14ac:dyDescent="0.25">
      <c r="A485" s="15" t="s">
        <v>118</v>
      </c>
      <c r="B485" s="16" t="s">
        <v>119</v>
      </c>
      <c r="C485" s="16" t="s">
        <v>1186</v>
      </c>
      <c r="D485" s="16" t="s">
        <v>1187</v>
      </c>
      <c r="E485" s="16" t="s">
        <v>66</v>
      </c>
      <c r="F485" s="16" t="s">
        <v>41</v>
      </c>
      <c r="G485" s="16" t="s">
        <v>432</v>
      </c>
      <c r="H485" s="15"/>
      <c r="I485" s="15" t="s">
        <v>30</v>
      </c>
      <c r="J485" s="17" t="s">
        <v>25</v>
      </c>
      <c r="K485" s="18" t="s">
        <v>25</v>
      </c>
      <c r="L485" s="19">
        <v>40000</v>
      </c>
      <c r="M485" s="20">
        <v>5480</v>
      </c>
      <c r="N485" s="21">
        <f t="shared" si="385"/>
        <v>0.13700000000000001</v>
      </c>
      <c r="O485" s="21" t="str">
        <f t="shared" si="386"/>
        <v>&lt;20%</v>
      </c>
      <c r="P485" s="20">
        <f t="shared" si="387"/>
        <v>12134.285714285716</v>
      </c>
      <c r="Q485" s="21">
        <f t="shared" si="388"/>
        <v>0.30335714285714288</v>
      </c>
      <c r="R485" s="22">
        <v>80000</v>
      </c>
      <c r="S485" s="23">
        <v>6570</v>
      </c>
      <c r="T485" s="24">
        <f t="shared" si="389"/>
        <v>8.2125000000000004E-2</v>
      </c>
      <c r="U485" s="24" t="str">
        <f t="shared" si="390"/>
        <v>&lt;20%</v>
      </c>
      <c r="V485" s="23">
        <f t="shared" si="384"/>
        <v>14547.857142857143</v>
      </c>
      <c r="W485" s="24">
        <f t="shared" si="391"/>
        <v>0.18184821428571429</v>
      </c>
    </row>
    <row r="486" spans="1:23" ht="13.5" x14ac:dyDescent="0.25">
      <c r="A486" s="15" t="s">
        <v>132</v>
      </c>
      <c r="B486" s="16" t="s">
        <v>133</v>
      </c>
      <c r="C486" s="16" t="s">
        <v>1189</v>
      </c>
      <c r="D486" s="16" t="s">
        <v>1190</v>
      </c>
      <c r="E486" s="16" t="s">
        <v>73</v>
      </c>
      <c r="F486" s="16" t="s">
        <v>41</v>
      </c>
      <c r="G486" s="16" t="s">
        <v>356</v>
      </c>
      <c r="H486" s="15"/>
      <c r="I486" s="15" t="s">
        <v>30</v>
      </c>
      <c r="J486" s="17" t="s">
        <v>25</v>
      </c>
      <c r="K486" s="18" t="s">
        <v>25</v>
      </c>
      <c r="L486" s="19">
        <v>50000</v>
      </c>
      <c r="M486" s="20">
        <v>53970</v>
      </c>
      <c r="N486" s="21">
        <f t="shared" si="385"/>
        <v>1.0793999999999999</v>
      </c>
      <c r="O486" s="21" t="str">
        <f t="shared" si="386"/>
        <v>&gt;=100%- &lt;120%</v>
      </c>
      <c r="P486" s="20">
        <f t="shared" si="387"/>
        <v>119505</v>
      </c>
      <c r="Q486" s="21">
        <f t="shared" si="388"/>
        <v>2.3900999999999999</v>
      </c>
      <c r="R486" s="22">
        <v>70000</v>
      </c>
      <c r="S486" s="23">
        <v>38900</v>
      </c>
      <c r="T486" s="24">
        <f t="shared" si="389"/>
        <v>0.55571428571428572</v>
      </c>
      <c r="U486" s="24" t="str">
        <f t="shared" si="390"/>
        <v>&gt;=50%-&lt;80%</v>
      </c>
      <c r="V486" s="23">
        <f t="shared" si="384"/>
        <v>86135.714285714275</v>
      </c>
      <c r="W486" s="24">
        <f t="shared" si="391"/>
        <v>1.2305102040816325</v>
      </c>
    </row>
    <row r="487" spans="1:23" ht="13.5" x14ac:dyDescent="0.25">
      <c r="A487" s="15" t="s">
        <v>79</v>
      </c>
      <c r="B487" s="16" t="s">
        <v>80</v>
      </c>
      <c r="C487" s="16" t="s">
        <v>1191</v>
      </c>
      <c r="D487" s="16" t="s">
        <v>305</v>
      </c>
      <c r="E487" s="16" t="s">
        <v>83</v>
      </c>
      <c r="F487" s="16" t="s">
        <v>41</v>
      </c>
      <c r="G487" s="16" t="s">
        <v>514</v>
      </c>
      <c r="H487" s="15"/>
      <c r="I487" s="15" t="s">
        <v>30</v>
      </c>
      <c r="J487" s="17" t="s">
        <v>25</v>
      </c>
      <c r="K487" s="18" t="s">
        <v>25</v>
      </c>
      <c r="L487" s="19">
        <v>60000</v>
      </c>
      <c r="M487" s="20">
        <v>22215</v>
      </c>
      <c r="N487" s="21">
        <f t="shared" si="385"/>
        <v>0.37025000000000002</v>
      </c>
      <c r="O487" s="21" t="str">
        <f t="shared" si="386"/>
        <v>&gt;=20%-&lt;50%</v>
      </c>
      <c r="P487" s="20">
        <f t="shared" si="387"/>
        <v>49190.357142857138</v>
      </c>
      <c r="Q487" s="21">
        <f t="shared" si="388"/>
        <v>0.81983928571428566</v>
      </c>
      <c r="R487" s="22">
        <v>60000</v>
      </c>
      <c r="S487" s="23">
        <v>0</v>
      </c>
      <c r="T487" s="24">
        <f t="shared" si="389"/>
        <v>0</v>
      </c>
      <c r="U487" s="24" t="str">
        <f t="shared" si="390"/>
        <v>&lt;20%</v>
      </c>
      <c r="V487" s="23">
        <f t="shared" si="384"/>
        <v>0</v>
      </c>
      <c r="W487" s="24">
        <f t="shared" si="391"/>
        <v>0</v>
      </c>
    </row>
    <row r="488" spans="1:23" ht="13.5" x14ac:dyDescent="0.25">
      <c r="A488" s="15" t="s">
        <v>79</v>
      </c>
      <c r="B488" s="16" t="s">
        <v>80</v>
      </c>
      <c r="C488" s="16" t="s">
        <v>1192</v>
      </c>
      <c r="D488" s="16" t="s">
        <v>112</v>
      </c>
      <c r="E488" s="16" t="s">
        <v>83</v>
      </c>
      <c r="F488" s="16" t="s">
        <v>41</v>
      </c>
      <c r="G488" s="16" t="s">
        <v>514</v>
      </c>
      <c r="H488" s="15"/>
      <c r="I488" s="15" t="s">
        <v>30</v>
      </c>
      <c r="J488" s="17" t="s">
        <v>25</v>
      </c>
      <c r="K488" s="18" t="s">
        <v>25</v>
      </c>
      <c r="L488" s="19">
        <v>70000</v>
      </c>
      <c r="M488" s="20">
        <v>36200</v>
      </c>
      <c r="N488" s="21">
        <f t="shared" si="385"/>
        <v>0.51714285714285713</v>
      </c>
      <c r="O488" s="21" t="str">
        <f t="shared" si="386"/>
        <v>&gt;=50%-&lt;80%</v>
      </c>
      <c r="P488" s="20">
        <f t="shared" si="387"/>
        <v>80157.142857142855</v>
      </c>
      <c r="Q488" s="21">
        <f t="shared" si="388"/>
        <v>1.1451020408163266</v>
      </c>
      <c r="R488" s="22">
        <v>50000</v>
      </c>
      <c r="S488" s="23">
        <v>15580</v>
      </c>
      <c r="T488" s="24">
        <f t="shared" si="389"/>
        <v>0.31159999999999999</v>
      </c>
      <c r="U488" s="24" t="str">
        <f t="shared" si="390"/>
        <v>&gt;=20%-&lt;50%</v>
      </c>
      <c r="V488" s="23">
        <f t="shared" si="384"/>
        <v>34498.571428571428</v>
      </c>
      <c r="W488" s="24">
        <f t="shared" si="391"/>
        <v>0.68997142857142857</v>
      </c>
    </row>
    <row r="489" spans="1:23" ht="13.5" x14ac:dyDescent="0.25">
      <c r="A489" s="15" t="s">
        <v>143</v>
      </c>
      <c r="B489" s="16" t="s">
        <v>144</v>
      </c>
      <c r="C489" s="16" t="s">
        <v>1194</v>
      </c>
      <c r="D489" s="16" t="s">
        <v>1195</v>
      </c>
      <c r="E489" s="16" t="s">
        <v>66</v>
      </c>
      <c r="F489" s="16" t="s">
        <v>41</v>
      </c>
      <c r="G489" s="16" t="s">
        <v>162</v>
      </c>
      <c r="H489" s="15"/>
      <c r="I489" s="15" t="s">
        <v>30</v>
      </c>
      <c r="J489" s="17" t="s">
        <v>25</v>
      </c>
      <c r="K489" s="18" t="s">
        <v>25</v>
      </c>
      <c r="L489" s="19">
        <v>53511</v>
      </c>
      <c r="M489" s="20">
        <v>28650</v>
      </c>
      <c r="N489" s="21">
        <f t="shared" si="385"/>
        <v>0.53540393563940125</v>
      </c>
      <c r="O489" s="21" t="str">
        <f t="shared" si="386"/>
        <v>&gt;=50%-&lt;80%</v>
      </c>
      <c r="P489" s="20">
        <f t="shared" si="387"/>
        <v>63439.28571428571</v>
      </c>
      <c r="Q489" s="21">
        <f t="shared" si="388"/>
        <v>1.1855372860586741</v>
      </c>
      <c r="R489" s="22">
        <v>64631</v>
      </c>
      <c r="S489" s="23">
        <v>26180</v>
      </c>
      <c r="T489" s="24">
        <f t="shared" si="389"/>
        <v>0.40506877504603056</v>
      </c>
      <c r="U489" s="24" t="str">
        <f t="shared" si="390"/>
        <v>&gt;=20%-&lt;50%</v>
      </c>
      <c r="V489" s="23">
        <f t="shared" si="384"/>
        <v>57970</v>
      </c>
      <c r="W489" s="24">
        <f t="shared" si="391"/>
        <v>0.89693800188763906</v>
      </c>
    </row>
    <row r="490" spans="1:23" ht="13.5" x14ac:dyDescent="0.25">
      <c r="A490" s="15" t="s">
        <v>49</v>
      </c>
      <c r="B490" s="16" t="s">
        <v>50</v>
      </c>
      <c r="C490" s="16" t="s">
        <v>1196</v>
      </c>
      <c r="D490" s="16" t="s">
        <v>1197</v>
      </c>
      <c r="E490" s="16" t="s">
        <v>41</v>
      </c>
      <c r="F490" s="16" t="s">
        <v>41</v>
      </c>
      <c r="G490" s="16" t="s">
        <v>708</v>
      </c>
      <c r="H490" s="15"/>
      <c r="I490" s="15" t="s">
        <v>30</v>
      </c>
      <c r="J490" s="17" t="s">
        <v>25</v>
      </c>
      <c r="K490" s="18" t="s">
        <v>25</v>
      </c>
      <c r="L490" s="19">
        <v>68012.5</v>
      </c>
      <c r="M490" s="20">
        <v>5505</v>
      </c>
      <c r="N490" s="21">
        <f t="shared" si="385"/>
        <v>8.0941003492005142E-2</v>
      </c>
      <c r="O490" s="21" t="str">
        <f t="shared" si="386"/>
        <v>&lt;20%</v>
      </c>
      <c r="P490" s="20">
        <f t="shared" si="387"/>
        <v>12189.642857142857</v>
      </c>
      <c r="Q490" s="21">
        <f t="shared" si="388"/>
        <v>0.17922650773229712</v>
      </c>
      <c r="R490" s="22">
        <v>50000</v>
      </c>
      <c r="S490" s="23">
        <v>0</v>
      </c>
      <c r="T490" s="24">
        <f t="shared" si="389"/>
        <v>0</v>
      </c>
      <c r="U490" s="24" t="str">
        <f t="shared" si="390"/>
        <v>&lt;20%</v>
      </c>
      <c r="V490" s="23">
        <f t="shared" si="384"/>
        <v>0</v>
      </c>
      <c r="W490" s="24">
        <f t="shared" si="391"/>
        <v>0</v>
      </c>
    </row>
    <row r="491" spans="1:23" ht="13.5" x14ac:dyDescent="0.25">
      <c r="A491" s="15" t="s">
        <v>184</v>
      </c>
      <c r="B491" s="16" t="s">
        <v>185</v>
      </c>
      <c r="C491" s="16" t="s">
        <v>1198</v>
      </c>
      <c r="D491" s="16" t="s">
        <v>1199</v>
      </c>
      <c r="E491" s="16" t="s">
        <v>113</v>
      </c>
      <c r="F491" s="16" t="s">
        <v>41</v>
      </c>
      <c r="G491" s="16" t="s">
        <v>208</v>
      </c>
      <c r="H491" s="15"/>
      <c r="I491" s="15" t="s">
        <v>30</v>
      </c>
      <c r="J491" s="17" t="s">
        <v>25</v>
      </c>
      <c r="K491" s="18" t="s">
        <v>25</v>
      </c>
      <c r="L491" s="19">
        <v>41814.225000000006</v>
      </c>
      <c r="M491" s="20">
        <v>21550</v>
      </c>
      <c r="N491" s="21">
        <f t="shared" si="385"/>
        <v>0.51537485150089468</v>
      </c>
      <c r="O491" s="21" t="str">
        <f t="shared" si="386"/>
        <v>&gt;=50%-&lt;80%</v>
      </c>
      <c r="P491" s="20">
        <f t="shared" si="387"/>
        <v>47717.857142857138</v>
      </c>
      <c r="Q491" s="21">
        <f t="shared" si="388"/>
        <v>1.1411871711805524</v>
      </c>
      <c r="R491" s="22">
        <v>75923.86</v>
      </c>
      <c r="S491" s="23">
        <v>6570</v>
      </c>
      <c r="T491" s="24">
        <f t="shared" si="389"/>
        <v>8.6534061887791267E-2</v>
      </c>
      <c r="U491" s="24" t="str">
        <f t="shared" si="390"/>
        <v>&lt;20%</v>
      </c>
      <c r="V491" s="23">
        <f t="shared" si="384"/>
        <v>14547.857142857143</v>
      </c>
      <c r="W491" s="24">
        <f t="shared" si="391"/>
        <v>0.1916111370372521</v>
      </c>
    </row>
    <row r="492" spans="1:23" ht="13.5" x14ac:dyDescent="0.25">
      <c r="A492" s="15" t="s">
        <v>79</v>
      </c>
      <c r="B492" s="16" t="s">
        <v>80</v>
      </c>
      <c r="C492" s="16" t="s">
        <v>1200</v>
      </c>
      <c r="D492" s="16" t="s">
        <v>1201</v>
      </c>
      <c r="E492" s="16" t="s">
        <v>83</v>
      </c>
      <c r="F492" s="16" t="s">
        <v>41</v>
      </c>
      <c r="G492" s="16" t="s">
        <v>391</v>
      </c>
      <c r="H492" s="15"/>
      <c r="I492" s="15" t="s">
        <v>30</v>
      </c>
      <c r="J492" s="17" t="s">
        <v>25</v>
      </c>
      <c r="K492" s="18" t="s">
        <v>25</v>
      </c>
      <c r="L492" s="19">
        <v>27039.825000000001</v>
      </c>
      <c r="M492" s="20">
        <v>4575</v>
      </c>
      <c r="N492" s="21">
        <f t="shared" si="385"/>
        <v>0.16919488199350402</v>
      </c>
      <c r="O492" s="21" t="str">
        <f t="shared" si="386"/>
        <v>&lt;20%</v>
      </c>
      <c r="P492" s="20">
        <f t="shared" si="387"/>
        <v>10130.357142857143</v>
      </c>
      <c r="Q492" s="21">
        <f t="shared" si="388"/>
        <v>0.3746458101284732</v>
      </c>
      <c r="R492" s="22">
        <v>90000</v>
      </c>
      <c r="S492" s="23">
        <v>6570</v>
      </c>
      <c r="T492" s="24">
        <f t="shared" si="389"/>
        <v>7.2999999999999995E-2</v>
      </c>
      <c r="U492" s="24" t="str">
        <f t="shared" si="390"/>
        <v>&lt;20%</v>
      </c>
      <c r="V492" s="23">
        <f t="shared" si="384"/>
        <v>14547.857142857143</v>
      </c>
      <c r="W492" s="24">
        <f t="shared" si="391"/>
        <v>0.16164285714285714</v>
      </c>
    </row>
    <row r="493" spans="1:23" ht="13.5" x14ac:dyDescent="0.25">
      <c r="A493" s="15" t="s">
        <v>184</v>
      </c>
      <c r="B493" s="16" t="s">
        <v>185</v>
      </c>
      <c r="C493" s="16" t="s">
        <v>1202</v>
      </c>
      <c r="D493" s="16" t="s">
        <v>815</v>
      </c>
      <c r="E493" s="16" t="s">
        <v>113</v>
      </c>
      <c r="F493" s="16" t="s">
        <v>41</v>
      </c>
      <c r="G493" s="16" t="s">
        <v>208</v>
      </c>
      <c r="H493" s="15"/>
      <c r="I493" s="15" t="s">
        <v>30</v>
      </c>
      <c r="J493" s="17" t="s">
        <v>25</v>
      </c>
      <c r="K493" s="18" t="s">
        <v>25</v>
      </c>
      <c r="L493" s="19">
        <v>58398.3</v>
      </c>
      <c r="M493" s="20">
        <v>42165</v>
      </c>
      <c r="N493" s="21">
        <f t="shared" si="385"/>
        <v>0.72202444249233277</v>
      </c>
      <c r="O493" s="21" t="str">
        <f t="shared" si="386"/>
        <v>&gt;=50%-&lt;80%</v>
      </c>
      <c r="P493" s="20">
        <f t="shared" si="387"/>
        <v>93365.357142857145</v>
      </c>
      <c r="Q493" s="21">
        <f t="shared" si="388"/>
        <v>1.5987684083758797</v>
      </c>
      <c r="R493" s="22">
        <v>58474.18</v>
      </c>
      <c r="S493" s="23">
        <v>28620</v>
      </c>
      <c r="T493" s="24">
        <f t="shared" si="389"/>
        <v>0.48944679514958567</v>
      </c>
      <c r="U493" s="24" t="str">
        <f t="shared" si="390"/>
        <v>&gt;=20%-&lt;50%</v>
      </c>
      <c r="V493" s="23">
        <f t="shared" si="384"/>
        <v>63372.857142857138</v>
      </c>
      <c r="W493" s="24">
        <f t="shared" si="391"/>
        <v>1.0837750464026539</v>
      </c>
    </row>
    <row r="494" spans="1:23" ht="13.5" x14ac:dyDescent="0.25">
      <c r="A494" s="15" t="s">
        <v>109</v>
      </c>
      <c r="B494" s="16" t="s">
        <v>110</v>
      </c>
      <c r="C494" s="16" t="s">
        <v>1203</v>
      </c>
      <c r="D494" s="16" t="s">
        <v>1204</v>
      </c>
      <c r="E494" s="16" t="s">
        <v>113</v>
      </c>
      <c r="F494" s="16" t="s">
        <v>41</v>
      </c>
      <c r="G494" s="16" t="s">
        <v>139</v>
      </c>
      <c r="H494" s="15"/>
      <c r="I494" s="15" t="s">
        <v>30</v>
      </c>
      <c r="J494" s="17" t="s">
        <v>25</v>
      </c>
      <c r="K494" s="18"/>
      <c r="L494" s="19">
        <v>116449.65000000001</v>
      </c>
      <c r="M494" s="20">
        <v>65865</v>
      </c>
      <c r="N494" s="21">
        <f t="shared" si="385"/>
        <v>0.56560925687625507</v>
      </c>
      <c r="O494" s="21"/>
      <c r="P494" s="20">
        <f t="shared" si="387"/>
        <v>145843.92857142855</v>
      </c>
      <c r="Q494" s="21"/>
      <c r="R494" s="22"/>
      <c r="S494" s="23">
        <v>12410</v>
      </c>
      <c r="T494" s="24">
        <f t="shared" si="389"/>
        <v>2</v>
      </c>
      <c r="U494" s="24" t="str">
        <f t="shared" si="390"/>
        <v>120% equal &amp; above</v>
      </c>
      <c r="V494" s="23">
        <f t="shared" si="384"/>
        <v>27479.285714285714</v>
      </c>
      <c r="W494" s="24">
        <f t="shared" si="391"/>
        <v>2</v>
      </c>
    </row>
    <row r="495" spans="1:23" ht="13.5" x14ac:dyDescent="0.25">
      <c r="A495" s="15" t="s">
        <v>184</v>
      </c>
      <c r="B495" s="16" t="s">
        <v>185</v>
      </c>
      <c r="C495" s="16" t="s">
        <v>1205</v>
      </c>
      <c r="D495" s="16" t="s">
        <v>26</v>
      </c>
      <c r="E495" s="16" t="s">
        <v>113</v>
      </c>
      <c r="F495" s="16" t="s">
        <v>41</v>
      </c>
      <c r="G495" s="16" t="s">
        <v>499</v>
      </c>
      <c r="H495" s="15"/>
      <c r="I495" s="15" t="s">
        <v>30</v>
      </c>
      <c r="J495" s="17" t="s">
        <v>25</v>
      </c>
      <c r="K495" s="18"/>
      <c r="L495" s="19">
        <v>116234.32500000001</v>
      </c>
      <c r="M495" s="20">
        <v>80155</v>
      </c>
      <c r="N495" s="21">
        <f t="shared" si="385"/>
        <v>0.68959836089726501</v>
      </c>
      <c r="O495" s="21" t="str">
        <f t="shared" si="386"/>
        <v>&gt;=50%-&lt;80%</v>
      </c>
      <c r="P495" s="20">
        <f t="shared" si="387"/>
        <v>177486.07142857145</v>
      </c>
      <c r="Q495" s="21">
        <f t="shared" si="388"/>
        <v>1.5269677991296584</v>
      </c>
      <c r="R495" s="22"/>
      <c r="S495" s="23">
        <v>13820</v>
      </c>
      <c r="T495" s="24">
        <f t="shared" si="389"/>
        <v>2</v>
      </c>
      <c r="U495" s="24" t="str">
        <f t="shared" si="390"/>
        <v>120% equal &amp; above</v>
      </c>
      <c r="V495" s="23">
        <f t="shared" si="384"/>
        <v>30601.428571428569</v>
      </c>
      <c r="W495" s="24">
        <f t="shared" si="391"/>
        <v>2</v>
      </c>
    </row>
    <row r="496" spans="1:23" ht="13.5" x14ac:dyDescent="0.25">
      <c r="A496" s="15" t="s">
        <v>184</v>
      </c>
      <c r="B496" s="16" t="s">
        <v>185</v>
      </c>
      <c r="C496" s="16" t="s">
        <v>1206</v>
      </c>
      <c r="D496" s="16" t="s">
        <v>100</v>
      </c>
      <c r="E496" s="16" t="s">
        <v>113</v>
      </c>
      <c r="F496" s="16" t="s">
        <v>41</v>
      </c>
      <c r="G496" s="16" t="s">
        <v>499</v>
      </c>
      <c r="H496" s="15"/>
      <c r="I496" s="15" t="s">
        <v>30</v>
      </c>
      <c r="J496" s="17" t="s">
        <v>25</v>
      </c>
      <c r="K496" s="18"/>
      <c r="L496" s="19">
        <v>116142.52500000001</v>
      </c>
      <c r="M496" s="20">
        <v>33990</v>
      </c>
      <c r="N496" s="21">
        <f t="shared" si="385"/>
        <v>0.29265766350438821</v>
      </c>
      <c r="O496" s="21" t="str">
        <f t="shared" si="386"/>
        <v>&gt;=20%-&lt;50%</v>
      </c>
      <c r="P496" s="20">
        <f t="shared" si="387"/>
        <v>75263.57142857142</v>
      </c>
      <c r="Q496" s="21">
        <f t="shared" si="388"/>
        <v>0.64802768347400241</v>
      </c>
      <c r="R496" s="22"/>
      <c r="S496" s="23">
        <v>3640</v>
      </c>
      <c r="T496" s="24">
        <f t="shared" si="389"/>
        <v>2</v>
      </c>
      <c r="U496" s="24" t="str">
        <f t="shared" si="390"/>
        <v>120% equal &amp; above</v>
      </c>
      <c r="V496" s="23">
        <f t="shared" ref="V496:V504" si="392">IFERROR(S496/B$3*31,0)</f>
        <v>8060</v>
      </c>
      <c r="W496" s="24">
        <f t="shared" si="391"/>
        <v>2</v>
      </c>
    </row>
    <row r="497" spans="1:23" ht="13.5" x14ac:dyDescent="0.25">
      <c r="A497" s="15" t="s">
        <v>143</v>
      </c>
      <c r="B497" s="16" t="s">
        <v>144</v>
      </c>
      <c r="C497" s="16" t="s">
        <v>1207</v>
      </c>
      <c r="D497" s="16" t="s">
        <v>45</v>
      </c>
      <c r="E497" s="16" t="s">
        <v>66</v>
      </c>
      <c r="F497" s="16" t="s">
        <v>41</v>
      </c>
      <c r="G497" s="16" t="s">
        <v>162</v>
      </c>
      <c r="H497" s="15"/>
      <c r="I497" s="15" t="s">
        <v>30</v>
      </c>
      <c r="J497" s="17" t="s">
        <v>25</v>
      </c>
      <c r="K497" s="18" t="s">
        <v>25</v>
      </c>
      <c r="L497" s="19">
        <v>70000</v>
      </c>
      <c r="M497" s="20">
        <v>15790</v>
      </c>
      <c r="N497" s="21">
        <f t="shared" ref="N497:N504" si="393">IFERROR(M497/L497,2)</f>
        <v>0.22557142857142856</v>
      </c>
      <c r="O497" s="21" t="str">
        <f t="shared" ref="O497:O504" si="394">IF(N497&gt;=120%, "120% equal &amp; above", IF(N497&gt;=100%,"&gt;=100%- &lt;120%",IF(N497&gt;=80%,"&gt;=80%-&lt;100%",IF(N497&gt;=50%,"&gt;=50%-&lt;80%",IF(N497&gt;=20%,"&gt;=20%-&lt;50%","&lt;20%")))))</f>
        <v>&gt;=20%-&lt;50%</v>
      </c>
      <c r="P497" s="20">
        <f t="shared" ref="P497:P504" si="395">IFERROR(M497/B$3*31,0)</f>
        <v>34963.571428571428</v>
      </c>
      <c r="Q497" s="21">
        <f t="shared" ref="Q497:Q504" si="396">IFERROR(P497/L497,2)</f>
        <v>0.49947959183673468</v>
      </c>
      <c r="R497" s="22">
        <v>45788</v>
      </c>
      <c r="S497" s="23">
        <v>24980</v>
      </c>
      <c r="T497" s="24">
        <f t="shared" ref="T497:T504" si="397">IFERROR(S497/R497,2)</f>
        <v>0.54555778806674238</v>
      </c>
      <c r="U497" s="24" t="str">
        <f t="shared" ref="U497:U504" si="398">IF(T497&gt;=120%, "120% equal &amp; above", IF(T497&gt;=100%,"&gt;=100%- &lt;120%",IF(T497&gt;=80%,"&gt;=80%-&lt;100%",IF(T497&gt;=50%,"&gt;=50%-&lt;80%",IF(T497&gt;=20%,"&gt;=20%-&lt;50%","&lt;20%")))))</f>
        <v>&gt;=50%-&lt;80%</v>
      </c>
      <c r="V497" s="23">
        <f t="shared" si="392"/>
        <v>55312.857142857138</v>
      </c>
      <c r="W497" s="24">
        <f t="shared" ref="W497:W504" si="399">IFERROR(V497/R497,2)</f>
        <v>1.2080208164335009</v>
      </c>
    </row>
    <row r="498" spans="1:23" ht="13.5" x14ac:dyDescent="0.25">
      <c r="A498" s="15" t="s">
        <v>70</v>
      </c>
      <c r="B498" s="16" t="s">
        <v>71</v>
      </c>
      <c r="C498" s="16" t="s">
        <v>1209</v>
      </c>
      <c r="D498" s="16" t="s">
        <v>1210</v>
      </c>
      <c r="E498" s="16" t="s">
        <v>73</v>
      </c>
      <c r="F498" s="16" t="s">
        <v>41</v>
      </c>
      <c r="G498" s="16" t="s">
        <v>366</v>
      </c>
      <c r="H498" s="15"/>
      <c r="I498" s="15" t="s">
        <v>30</v>
      </c>
      <c r="J498" s="17" t="s">
        <v>25</v>
      </c>
      <c r="K498" s="18" t="s">
        <v>25</v>
      </c>
      <c r="L498" s="19">
        <v>50000</v>
      </c>
      <c r="M498" s="20">
        <v>34870</v>
      </c>
      <c r="N498" s="21">
        <f t="shared" si="393"/>
        <v>0.69740000000000002</v>
      </c>
      <c r="O498" s="21"/>
      <c r="P498" s="20">
        <f t="shared" si="395"/>
        <v>77212.142857142855</v>
      </c>
      <c r="Q498" s="21"/>
      <c r="R498" s="22">
        <v>65000</v>
      </c>
      <c r="S498" s="23">
        <v>3640</v>
      </c>
      <c r="T498" s="24">
        <f t="shared" si="397"/>
        <v>5.6000000000000001E-2</v>
      </c>
      <c r="U498" s="24" t="str">
        <f t="shared" si="398"/>
        <v>&lt;20%</v>
      </c>
      <c r="V498" s="23">
        <f t="shared" si="392"/>
        <v>8060</v>
      </c>
      <c r="W498" s="24">
        <f t="shared" si="399"/>
        <v>0.124</v>
      </c>
    </row>
    <row r="499" spans="1:23" ht="13.5" x14ac:dyDescent="0.25">
      <c r="A499" s="15" t="s">
        <v>118</v>
      </c>
      <c r="B499" s="16" t="s">
        <v>119</v>
      </c>
      <c r="C499" s="16" t="s">
        <v>1211</v>
      </c>
      <c r="D499" s="16" t="s">
        <v>363</v>
      </c>
      <c r="E499" s="16" t="s">
        <v>66</v>
      </c>
      <c r="F499" s="16" t="s">
        <v>41</v>
      </c>
      <c r="G499" s="16" t="s">
        <v>214</v>
      </c>
      <c r="H499" s="15"/>
      <c r="I499" s="15" t="s">
        <v>30</v>
      </c>
      <c r="J499" s="17" t="s">
        <v>25</v>
      </c>
      <c r="K499" s="18" t="s">
        <v>25</v>
      </c>
      <c r="L499" s="19">
        <v>50000</v>
      </c>
      <c r="M499" s="20">
        <v>23130</v>
      </c>
      <c r="N499" s="21">
        <f t="shared" si="393"/>
        <v>0.46260000000000001</v>
      </c>
      <c r="O499" s="21"/>
      <c r="P499" s="20">
        <f t="shared" si="395"/>
        <v>51216.428571428572</v>
      </c>
      <c r="Q499" s="21"/>
      <c r="R499" s="22">
        <v>65000</v>
      </c>
      <c r="S499" s="23">
        <v>33300</v>
      </c>
      <c r="T499" s="24">
        <f t="shared" si="397"/>
        <v>0.51230769230769235</v>
      </c>
      <c r="U499" s="24" t="str">
        <f t="shared" si="398"/>
        <v>&gt;=50%-&lt;80%</v>
      </c>
      <c r="V499" s="23">
        <f t="shared" si="392"/>
        <v>73735.714285714275</v>
      </c>
      <c r="W499" s="24">
        <f t="shared" si="399"/>
        <v>1.1343956043956043</v>
      </c>
    </row>
    <row r="500" spans="1:23" ht="13.5" x14ac:dyDescent="0.25">
      <c r="A500" s="15" t="s">
        <v>118</v>
      </c>
      <c r="B500" s="16" t="s">
        <v>119</v>
      </c>
      <c r="C500" s="16" t="s">
        <v>1212</v>
      </c>
      <c r="D500" s="16" t="s">
        <v>1213</v>
      </c>
      <c r="E500" s="16" t="s">
        <v>66</v>
      </c>
      <c r="F500" s="16" t="s">
        <v>41</v>
      </c>
      <c r="G500" s="16" t="s">
        <v>214</v>
      </c>
      <c r="H500" s="15"/>
      <c r="I500" s="15" t="s">
        <v>30</v>
      </c>
      <c r="J500" s="17" t="s">
        <v>25</v>
      </c>
      <c r="K500" s="18" t="s">
        <v>25</v>
      </c>
      <c r="L500" s="19">
        <v>40000</v>
      </c>
      <c r="M500" s="20">
        <v>22025</v>
      </c>
      <c r="N500" s="21">
        <f t="shared" si="393"/>
        <v>0.55062500000000003</v>
      </c>
      <c r="O500" s="21" t="str">
        <f t="shared" si="394"/>
        <v>&gt;=50%-&lt;80%</v>
      </c>
      <c r="P500" s="20">
        <f t="shared" si="395"/>
        <v>48769.642857142862</v>
      </c>
      <c r="Q500" s="21">
        <f t="shared" si="396"/>
        <v>1.2192410714285715</v>
      </c>
      <c r="R500" s="22">
        <v>75000</v>
      </c>
      <c r="S500" s="23">
        <v>17370</v>
      </c>
      <c r="T500" s="24">
        <f t="shared" si="397"/>
        <v>0.2316</v>
      </c>
      <c r="U500" s="24" t="str">
        <f t="shared" si="398"/>
        <v>&gt;=20%-&lt;50%</v>
      </c>
      <c r="V500" s="23">
        <f t="shared" si="392"/>
        <v>38462.142857142862</v>
      </c>
      <c r="W500" s="24">
        <f t="shared" si="399"/>
        <v>0.51282857142857152</v>
      </c>
    </row>
    <row r="501" spans="1:23" ht="13.5" x14ac:dyDescent="0.25">
      <c r="A501" s="15" t="s">
        <v>118</v>
      </c>
      <c r="B501" s="16" t="s">
        <v>119</v>
      </c>
      <c r="C501" s="16" t="s">
        <v>1214</v>
      </c>
      <c r="D501" s="16" t="s">
        <v>1215</v>
      </c>
      <c r="E501" s="16" t="s">
        <v>66</v>
      </c>
      <c r="F501" s="16" t="s">
        <v>41</v>
      </c>
      <c r="G501" s="16" t="s">
        <v>214</v>
      </c>
      <c r="H501" s="15"/>
      <c r="I501" s="15" t="s">
        <v>30</v>
      </c>
      <c r="J501" s="17" t="s">
        <v>25</v>
      </c>
      <c r="K501" s="18" t="s">
        <v>25</v>
      </c>
      <c r="L501" s="19">
        <v>40000</v>
      </c>
      <c r="M501" s="20">
        <v>31160</v>
      </c>
      <c r="N501" s="21">
        <f t="shared" si="393"/>
        <v>0.77900000000000003</v>
      </c>
      <c r="O501" s="21" t="str">
        <f t="shared" si="394"/>
        <v>&gt;=50%-&lt;80%</v>
      </c>
      <c r="P501" s="20">
        <f t="shared" si="395"/>
        <v>68997.142857142855</v>
      </c>
      <c r="Q501" s="21">
        <f t="shared" si="396"/>
        <v>1.7249285714285714</v>
      </c>
      <c r="R501" s="22">
        <v>75000</v>
      </c>
      <c r="S501" s="23">
        <v>25080</v>
      </c>
      <c r="T501" s="24">
        <f t="shared" si="397"/>
        <v>0.33439999999999998</v>
      </c>
      <c r="U501" s="24" t="str">
        <f t="shared" si="398"/>
        <v>&gt;=20%-&lt;50%</v>
      </c>
      <c r="V501" s="23">
        <f t="shared" si="392"/>
        <v>55534.28571428571</v>
      </c>
      <c r="W501" s="24">
        <f t="shared" si="399"/>
        <v>0.74045714285714281</v>
      </c>
    </row>
    <row r="502" spans="1:23" ht="13.5" x14ac:dyDescent="0.25">
      <c r="A502" s="15" t="s">
        <v>118</v>
      </c>
      <c r="B502" s="16" t="s">
        <v>119</v>
      </c>
      <c r="C502" s="16" t="s">
        <v>1216</v>
      </c>
      <c r="D502" s="16" t="s">
        <v>1217</v>
      </c>
      <c r="E502" s="16" t="s">
        <v>66</v>
      </c>
      <c r="F502" s="16" t="s">
        <v>41</v>
      </c>
      <c r="G502" s="16" t="s">
        <v>214</v>
      </c>
      <c r="H502" s="15"/>
      <c r="I502" s="15" t="s">
        <v>30</v>
      </c>
      <c r="J502" s="17" t="s">
        <v>25</v>
      </c>
      <c r="K502" s="18" t="s">
        <v>25</v>
      </c>
      <c r="L502" s="19">
        <v>39862.125</v>
      </c>
      <c r="M502" s="20">
        <v>11065</v>
      </c>
      <c r="N502" s="21">
        <f t="shared" si="393"/>
        <v>0.27758178973148068</v>
      </c>
      <c r="O502" s="21" t="str">
        <f t="shared" si="394"/>
        <v>&gt;=20%-&lt;50%</v>
      </c>
      <c r="P502" s="20">
        <f t="shared" si="395"/>
        <v>24501.071428571431</v>
      </c>
      <c r="Q502" s="21">
        <f t="shared" si="396"/>
        <v>0.6146453915482788</v>
      </c>
      <c r="R502" s="22">
        <v>75000</v>
      </c>
      <c r="S502" s="23">
        <v>3640</v>
      </c>
      <c r="T502" s="24">
        <f t="shared" si="397"/>
        <v>4.8533333333333331E-2</v>
      </c>
      <c r="U502" s="24" t="str">
        <f t="shared" si="398"/>
        <v>&lt;20%</v>
      </c>
      <c r="V502" s="23">
        <f t="shared" si="392"/>
        <v>8060</v>
      </c>
      <c r="W502" s="24">
        <f t="shared" si="399"/>
        <v>0.10746666666666667</v>
      </c>
    </row>
    <row r="503" spans="1:23" ht="13.5" x14ac:dyDescent="0.25">
      <c r="A503" s="15" t="s">
        <v>109</v>
      </c>
      <c r="B503" s="16" t="s">
        <v>110</v>
      </c>
      <c r="C503" s="16" t="s">
        <v>1220</v>
      </c>
      <c r="D503" s="16" t="s">
        <v>1221</v>
      </c>
      <c r="E503" s="16" t="s">
        <v>113</v>
      </c>
      <c r="F503" s="16" t="s">
        <v>41</v>
      </c>
      <c r="G503" s="16" t="s">
        <v>692</v>
      </c>
      <c r="H503" s="15"/>
      <c r="I503" s="15" t="s">
        <v>30</v>
      </c>
      <c r="J503" s="17" t="s">
        <v>25</v>
      </c>
      <c r="K503" s="18"/>
      <c r="L503" s="19">
        <v>114563.70000000001</v>
      </c>
      <c r="M503" s="20">
        <v>67305</v>
      </c>
      <c r="N503" s="21">
        <f t="shared" si="393"/>
        <v>0.58748975460813502</v>
      </c>
      <c r="O503" s="21" t="str">
        <f t="shared" si="394"/>
        <v>&gt;=50%-&lt;80%</v>
      </c>
      <c r="P503" s="20">
        <f t="shared" si="395"/>
        <v>149032.5</v>
      </c>
      <c r="Q503" s="21">
        <f t="shared" si="396"/>
        <v>1.3008701709180133</v>
      </c>
      <c r="R503" s="22"/>
      <c r="S503" s="23">
        <v>3640</v>
      </c>
      <c r="T503" s="24">
        <f t="shared" si="397"/>
        <v>2</v>
      </c>
      <c r="U503" s="24" t="str">
        <f t="shared" si="398"/>
        <v>120% equal &amp; above</v>
      </c>
      <c r="V503" s="23">
        <f t="shared" si="392"/>
        <v>8060</v>
      </c>
      <c r="W503" s="24">
        <f t="shared" si="399"/>
        <v>2</v>
      </c>
    </row>
    <row r="504" spans="1:23" ht="13.5" x14ac:dyDescent="0.25">
      <c r="A504" s="15" t="s">
        <v>79</v>
      </c>
      <c r="B504" s="16" t="s">
        <v>80</v>
      </c>
      <c r="C504" s="16" t="s">
        <v>1222</v>
      </c>
      <c r="D504" s="16" t="s">
        <v>1223</v>
      </c>
      <c r="E504" s="16" t="s">
        <v>83</v>
      </c>
      <c r="F504" s="16" t="s">
        <v>41</v>
      </c>
      <c r="G504" s="16" t="s">
        <v>686</v>
      </c>
      <c r="H504" s="15"/>
      <c r="I504" s="15" t="s">
        <v>30</v>
      </c>
      <c r="J504" s="17" t="s">
        <v>25</v>
      </c>
      <c r="K504" s="18" t="s">
        <v>25</v>
      </c>
      <c r="L504" s="19">
        <v>42401.475000000006</v>
      </c>
      <c r="M504" s="20">
        <v>31900</v>
      </c>
      <c r="N504" s="21">
        <f t="shared" si="393"/>
        <v>0.75233231862806649</v>
      </c>
      <c r="O504" s="21" t="str">
        <f t="shared" si="394"/>
        <v>&gt;=50%-&lt;80%</v>
      </c>
      <c r="P504" s="20">
        <f t="shared" si="395"/>
        <v>70635.714285714275</v>
      </c>
      <c r="Q504" s="21">
        <f t="shared" si="396"/>
        <v>1.6658787055335755</v>
      </c>
      <c r="R504" s="22">
        <v>70567</v>
      </c>
      <c r="S504" s="23">
        <v>9160</v>
      </c>
      <c r="T504" s="24">
        <f t="shared" si="397"/>
        <v>0.12980571655306306</v>
      </c>
      <c r="U504" s="24" t="str">
        <f t="shared" si="398"/>
        <v>&lt;20%</v>
      </c>
      <c r="V504" s="23">
        <f t="shared" si="392"/>
        <v>20282.857142857145</v>
      </c>
      <c r="W504" s="24">
        <f t="shared" si="399"/>
        <v>0.2874269437960682</v>
      </c>
    </row>
    <row r="505" spans="1:23" ht="13.5" x14ac:dyDescent="0.25">
      <c r="A505" s="15" t="s">
        <v>85</v>
      </c>
      <c r="B505" s="16" t="s">
        <v>86</v>
      </c>
      <c r="C505" s="16" t="s">
        <v>1224</v>
      </c>
      <c r="D505" s="16" t="s">
        <v>342</v>
      </c>
      <c r="E505" s="16" t="s">
        <v>40</v>
      </c>
      <c r="F505" s="16" t="s">
        <v>41</v>
      </c>
      <c r="G505" s="16" t="s">
        <v>31</v>
      </c>
      <c r="H505" s="15"/>
      <c r="I505" s="15" t="s">
        <v>30</v>
      </c>
      <c r="J505" s="17" t="s">
        <v>25</v>
      </c>
      <c r="K505" s="18"/>
      <c r="L505" s="19">
        <v>110965.95000000001</v>
      </c>
      <c r="M505" s="20">
        <v>26600</v>
      </c>
      <c r="N505" s="21">
        <f t="shared" ref="N505:N517" si="400">IFERROR(M505/L505,2)</f>
        <v>0.2397131732752254</v>
      </c>
      <c r="O505" s="21" t="str">
        <f t="shared" ref="O505:O517" si="401">IF(N505&gt;=120%, "120% equal &amp; above", IF(N505&gt;=100%,"&gt;=100%- &lt;120%",IF(N505&gt;=80%,"&gt;=80%-&lt;100%",IF(N505&gt;=50%,"&gt;=50%-&lt;80%",IF(N505&gt;=20%,"&gt;=20%-&lt;50%","&lt;20%")))))</f>
        <v>&gt;=20%-&lt;50%</v>
      </c>
      <c r="P505" s="20">
        <f t="shared" ref="P505:P517" si="402">IFERROR(M505/B$3*31,0)</f>
        <v>58900</v>
      </c>
      <c r="Q505" s="21">
        <f t="shared" ref="Q505:Q517" si="403">IFERROR(P505/L505,2)</f>
        <v>0.53079345510942766</v>
      </c>
      <c r="R505" s="22"/>
      <c r="S505" s="23">
        <v>14770</v>
      </c>
      <c r="T505" s="24">
        <f t="shared" ref="T505:T517" si="404">IFERROR(S505/R505,2)</f>
        <v>2</v>
      </c>
      <c r="U505" s="24" t="str">
        <f t="shared" ref="U505:U517" si="405">IF(T505&gt;=120%, "120% equal &amp; above", IF(T505&gt;=100%,"&gt;=100%- &lt;120%",IF(T505&gt;=80%,"&gt;=80%-&lt;100%",IF(T505&gt;=50%,"&gt;=50%-&lt;80%",IF(T505&gt;=20%,"&gt;=20%-&lt;50%","&lt;20%")))))</f>
        <v>120% equal &amp; above</v>
      </c>
      <c r="V505" s="23">
        <f t="shared" ref="V505:V517" si="406">IFERROR(S505/B$3*31,0)</f>
        <v>32705</v>
      </c>
      <c r="W505" s="24">
        <f t="shared" ref="W505:W517" si="407">IFERROR(V505/R505,2)</f>
        <v>2</v>
      </c>
    </row>
    <row r="506" spans="1:23" ht="13.5" x14ac:dyDescent="0.25">
      <c r="A506" s="15" t="s">
        <v>184</v>
      </c>
      <c r="B506" s="16" t="s">
        <v>185</v>
      </c>
      <c r="C506" s="16" t="s">
        <v>1225</v>
      </c>
      <c r="D506" s="16" t="s">
        <v>1226</v>
      </c>
      <c r="E506" s="16" t="s">
        <v>113</v>
      </c>
      <c r="F506" s="16" t="s">
        <v>41</v>
      </c>
      <c r="G506" s="16" t="s">
        <v>312</v>
      </c>
      <c r="H506" s="15"/>
      <c r="I506" s="15" t="s">
        <v>30</v>
      </c>
      <c r="J506" s="17" t="s">
        <v>25</v>
      </c>
      <c r="K506" s="18" t="s">
        <v>25</v>
      </c>
      <c r="L506" s="19">
        <v>47362.725000000006</v>
      </c>
      <c r="M506" s="20">
        <v>18550</v>
      </c>
      <c r="N506" s="21">
        <f t="shared" si="400"/>
        <v>0.39165820801062434</v>
      </c>
      <c r="O506" s="21" t="str">
        <f t="shared" si="401"/>
        <v>&gt;=20%-&lt;50%</v>
      </c>
      <c r="P506" s="20">
        <f t="shared" si="402"/>
        <v>41075</v>
      </c>
      <c r="Q506" s="21">
        <f t="shared" si="403"/>
        <v>0.86724317488066816</v>
      </c>
      <c r="R506" s="22">
        <v>63227.64</v>
      </c>
      <c r="S506" s="23">
        <v>15770</v>
      </c>
      <c r="T506" s="24">
        <f t="shared" si="404"/>
        <v>0.24941623631690191</v>
      </c>
      <c r="U506" s="24" t="str">
        <f t="shared" si="405"/>
        <v>&gt;=20%-&lt;50%</v>
      </c>
      <c r="V506" s="23">
        <f t="shared" si="406"/>
        <v>34919.28571428571</v>
      </c>
      <c r="W506" s="24">
        <f t="shared" si="407"/>
        <v>0.55227880898742565</v>
      </c>
    </row>
    <row r="507" spans="1:23" ht="13.5" x14ac:dyDescent="0.25">
      <c r="A507" s="15" t="s">
        <v>118</v>
      </c>
      <c r="B507" s="16" t="s">
        <v>119</v>
      </c>
      <c r="C507" s="16" t="s">
        <v>1228</v>
      </c>
      <c r="D507" s="16" t="s">
        <v>1229</v>
      </c>
      <c r="E507" s="16" t="s">
        <v>66</v>
      </c>
      <c r="F507" s="16" t="s">
        <v>41</v>
      </c>
      <c r="G507" s="16" t="s">
        <v>521</v>
      </c>
      <c r="H507" s="15"/>
      <c r="I507" s="15" t="s">
        <v>30</v>
      </c>
      <c r="J507" s="17" t="s">
        <v>25</v>
      </c>
      <c r="K507" s="18" t="s">
        <v>25</v>
      </c>
      <c r="L507" s="19">
        <v>40000</v>
      </c>
      <c r="M507" s="20">
        <v>15820</v>
      </c>
      <c r="N507" s="21">
        <f t="shared" si="400"/>
        <v>0.39550000000000002</v>
      </c>
      <c r="O507" s="21" t="str">
        <f t="shared" si="401"/>
        <v>&gt;=20%-&lt;50%</v>
      </c>
      <c r="P507" s="20">
        <f t="shared" si="402"/>
        <v>35030</v>
      </c>
      <c r="Q507" s="21">
        <f t="shared" si="403"/>
        <v>0.87575000000000003</v>
      </c>
      <c r="R507" s="22">
        <v>70438.2</v>
      </c>
      <c r="S507" s="23">
        <v>6570</v>
      </c>
      <c r="T507" s="24">
        <f t="shared" si="404"/>
        <v>9.3273252297758888E-2</v>
      </c>
      <c r="U507" s="24" t="str">
        <f t="shared" si="405"/>
        <v>&lt;20%</v>
      </c>
      <c r="V507" s="23">
        <f t="shared" si="406"/>
        <v>14547.857142857143</v>
      </c>
      <c r="W507" s="24">
        <f t="shared" si="407"/>
        <v>0.20653363008789469</v>
      </c>
    </row>
    <row r="508" spans="1:23" ht="13.5" x14ac:dyDescent="0.25">
      <c r="A508" s="15" t="s">
        <v>85</v>
      </c>
      <c r="B508" s="16" t="s">
        <v>86</v>
      </c>
      <c r="C508" s="16" t="s">
        <v>1230</v>
      </c>
      <c r="D508" s="16" t="s">
        <v>135</v>
      </c>
      <c r="E508" s="16" t="s">
        <v>40</v>
      </c>
      <c r="F508" s="16" t="s">
        <v>41</v>
      </c>
      <c r="G508" s="16" t="s">
        <v>426</v>
      </c>
      <c r="H508" s="15"/>
      <c r="I508" s="15" t="s">
        <v>30</v>
      </c>
      <c r="J508" s="17" t="s">
        <v>25</v>
      </c>
      <c r="K508" s="18" t="s">
        <v>25</v>
      </c>
      <c r="L508" s="19">
        <v>39702.15</v>
      </c>
      <c r="M508" s="20">
        <v>0</v>
      </c>
      <c r="N508" s="21">
        <f t="shared" si="400"/>
        <v>0</v>
      </c>
      <c r="O508" s="21" t="str">
        <f t="shared" si="401"/>
        <v>&lt;20%</v>
      </c>
      <c r="P508" s="20">
        <f t="shared" si="402"/>
        <v>0</v>
      </c>
      <c r="Q508" s="21">
        <f t="shared" si="403"/>
        <v>0</v>
      </c>
      <c r="R508" s="22">
        <v>70352.799999999988</v>
      </c>
      <c r="S508" s="23">
        <v>47710</v>
      </c>
      <c r="T508" s="24">
        <f t="shared" si="404"/>
        <v>0.67815353475625717</v>
      </c>
      <c r="U508" s="24" t="str">
        <f t="shared" si="405"/>
        <v>&gt;=50%-&lt;80%</v>
      </c>
      <c r="V508" s="23">
        <f t="shared" si="406"/>
        <v>105643.57142857142</v>
      </c>
      <c r="W508" s="24">
        <f t="shared" si="407"/>
        <v>1.5016256841031408</v>
      </c>
    </row>
    <row r="509" spans="1:23" ht="13.5" x14ac:dyDescent="0.25">
      <c r="A509" s="15" t="s">
        <v>231</v>
      </c>
      <c r="B509" s="16" t="s">
        <v>232</v>
      </c>
      <c r="C509" s="16" t="s">
        <v>1231</v>
      </c>
      <c r="D509" s="16" t="s">
        <v>718</v>
      </c>
      <c r="E509" s="16" t="s">
        <v>83</v>
      </c>
      <c r="F509" s="16" t="s">
        <v>41</v>
      </c>
      <c r="G509" s="16" t="s">
        <v>235</v>
      </c>
      <c r="H509" s="15"/>
      <c r="I509" s="15" t="s">
        <v>30</v>
      </c>
      <c r="J509" s="17" t="s">
        <v>25</v>
      </c>
      <c r="K509" s="18"/>
      <c r="L509" s="19">
        <v>110000</v>
      </c>
      <c r="M509" s="20">
        <v>50080</v>
      </c>
      <c r="N509" s="21">
        <f t="shared" si="400"/>
        <v>0.45527272727272727</v>
      </c>
      <c r="O509" s="21" t="str">
        <f t="shared" si="401"/>
        <v>&gt;=20%-&lt;50%</v>
      </c>
      <c r="P509" s="20">
        <f t="shared" si="402"/>
        <v>110891.42857142858</v>
      </c>
      <c r="Q509" s="21">
        <f t="shared" si="403"/>
        <v>1.0081038961038962</v>
      </c>
      <c r="R509" s="22"/>
      <c r="S509" s="23">
        <v>0</v>
      </c>
      <c r="T509" s="24">
        <f t="shared" si="404"/>
        <v>2</v>
      </c>
      <c r="U509" s="24" t="str">
        <f t="shared" si="405"/>
        <v>120% equal &amp; above</v>
      </c>
      <c r="V509" s="23">
        <f t="shared" si="406"/>
        <v>0</v>
      </c>
      <c r="W509" s="24">
        <f t="shared" si="407"/>
        <v>2</v>
      </c>
    </row>
    <row r="510" spans="1:23" ht="13.5" x14ac:dyDescent="0.25">
      <c r="A510" s="15" t="s">
        <v>49</v>
      </c>
      <c r="B510" s="16" t="s">
        <v>50</v>
      </c>
      <c r="C510" s="16" t="s">
        <v>1232</v>
      </c>
      <c r="D510" s="16" t="s">
        <v>1233</v>
      </c>
      <c r="E510" s="16" t="s">
        <v>41</v>
      </c>
      <c r="F510" s="16" t="s">
        <v>41</v>
      </c>
      <c r="G510" s="16" t="s">
        <v>349</v>
      </c>
      <c r="H510" s="15"/>
      <c r="I510" s="15" t="s">
        <v>30</v>
      </c>
      <c r="J510" s="17" t="s">
        <v>25</v>
      </c>
      <c r="K510" s="18" t="s">
        <v>25</v>
      </c>
      <c r="L510" s="19">
        <v>60000</v>
      </c>
      <c r="M510" s="20">
        <v>26615</v>
      </c>
      <c r="N510" s="21">
        <f t="shared" si="400"/>
        <v>0.44358333333333333</v>
      </c>
      <c r="O510" s="21" t="str">
        <f t="shared" si="401"/>
        <v>&gt;=20%-&lt;50%</v>
      </c>
      <c r="P510" s="20">
        <f t="shared" si="402"/>
        <v>58933.21428571429</v>
      </c>
      <c r="Q510" s="21">
        <f t="shared" si="403"/>
        <v>0.98222023809523817</v>
      </c>
      <c r="R510" s="22">
        <v>50000</v>
      </c>
      <c r="S510" s="23">
        <v>0</v>
      </c>
      <c r="T510" s="24">
        <f t="shared" si="404"/>
        <v>0</v>
      </c>
      <c r="U510" s="24" t="str">
        <f t="shared" si="405"/>
        <v>&lt;20%</v>
      </c>
      <c r="V510" s="23">
        <f t="shared" si="406"/>
        <v>0</v>
      </c>
      <c r="W510" s="24">
        <f t="shared" si="407"/>
        <v>0</v>
      </c>
    </row>
    <row r="511" spans="1:23" ht="13.5" x14ac:dyDescent="0.25">
      <c r="A511" s="15" t="s">
        <v>49</v>
      </c>
      <c r="B511" s="16" t="s">
        <v>50</v>
      </c>
      <c r="C511" s="16" t="s">
        <v>1234</v>
      </c>
      <c r="D511" s="16" t="s">
        <v>1235</v>
      </c>
      <c r="E511" s="16" t="s">
        <v>41</v>
      </c>
      <c r="F511" s="16" t="s">
        <v>41</v>
      </c>
      <c r="G511" s="16" t="s">
        <v>349</v>
      </c>
      <c r="H511" s="15"/>
      <c r="I511" s="15" t="s">
        <v>30</v>
      </c>
      <c r="J511" s="17" t="s">
        <v>25</v>
      </c>
      <c r="K511" s="18" t="s">
        <v>25</v>
      </c>
      <c r="L511" s="19">
        <v>60000</v>
      </c>
      <c r="M511" s="20">
        <v>38980</v>
      </c>
      <c r="N511" s="21">
        <f t="shared" si="400"/>
        <v>0.64966666666666661</v>
      </c>
      <c r="O511" s="21" t="str">
        <f t="shared" si="401"/>
        <v>&gt;=50%-&lt;80%</v>
      </c>
      <c r="P511" s="20">
        <f t="shared" si="402"/>
        <v>86312.857142857145</v>
      </c>
      <c r="Q511" s="21">
        <f t="shared" si="403"/>
        <v>1.4385476190476192</v>
      </c>
      <c r="R511" s="22">
        <v>50000</v>
      </c>
      <c r="S511" s="23">
        <v>23600</v>
      </c>
      <c r="T511" s="24">
        <f t="shared" si="404"/>
        <v>0.47199999999999998</v>
      </c>
      <c r="U511" s="24" t="str">
        <f t="shared" si="405"/>
        <v>&gt;=20%-&lt;50%</v>
      </c>
      <c r="V511" s="23">
        <f t="shared" si="406"/>
        <v>52257.142857142862</v>
      </c>
      <c r="W511" s="24">
        <f t="shared" si="407"/>
        <v>1.0451428571428572</v>
      </c>
    </row>
    <row r="512" spans="1:23" ht="13.5" x14ac:dyDescent="0.25">
      <c r="A512" s="15" t="s">
        <v>49</v>
      </c>
      <c r="B512" s="16" t="s">
        <v>50</v>
      </c>
      <c r="C512" s="16" t="s">
        <v>1236</v>
      </c>
      <c r="D512" s="16" t="s">
        <v>1237</v>
      </c>
      <c r="E512" s="16" t="s">
        <v>41</v>
      </c>
      <c r="F512" s="16" t="s">
        <v>41</v>
      </c>
      <c r="G512" s="16" t="s">
        <v>708</v>
      </c>
      <c r="H512" s="15"/>
      <c r="I512" s="15" t="s">
        <v>30</v>
      </c>
      <c r="J512" s="17" t="s">
        <v>25</v>
      </c>
      <c r="K512" s="18" t="s">
        <v>25</v>
      </c>
      <c r="L512" s="19">
        <v>60000</v>
      </c>
      <c r="M512" s="20">
        <v>15440</v>
      </c>
      <c r="N512" s="21">
        <f t="shared" si="400"/>
        <v>0.25733333333333336</v>
      </c>
      <c r="O512" s="21" t="str">
        <f t="shared" si="401"/>
        <v>&gt;=20%-&lt;50%</v>
      </c>
      <c r="P512" s="20">
        <f t="shared" si="402"/>
        <v>34188.571428571428</v>
      </c>
      <c r="Q512" s="21">
        <f t="shared" si="403"/>
        <v>0.56980952380952377</v>
      </c>
      <c r="R512" s="22">
        <v>50000</v>
      </c>
      <c r="S512" s="23">
        <v>15870</v>
      </c>
      <c r="T512" s="24">
        <f t="shared" si="404"/>
        <v>0.31740000000000002</v>
      </c>
      <c r="U512" s="24" t="str">
        <f t="shared" si="405"/>
        <v>&gt;=20%-&lt;50%</v>
      </c>
      <c r="V512" s="23">
        <f t="shared" si="406"/>
        <v>35140.71428571429</v>
      </c>
      <c r="W512" s="24">
        <f t="shared" si="407"/>
        <v>0.70281428571428584</v>
      </c>
    </row>
    <row r="513" spans="1:23" ht="13.5" x14ac:dyDescent="0.25">
      <c r="A513" s="15" t="s">
        <v>143</v>
      </c>
      <c r="B513" s="16" t="s">
        <v>144</v>
      </c>
      <c r="C513" s="16" t="s">
        <v>1238</v>
      </c>
      <c r="D513" s="16" t="s">
        <v>1239</v>
      </c>
      <c r="E513" s="16" t="s">
        <v>66</v>
      </c>
      <c r="F513" s="16" t="s">
        <v>41</v>
      </c>
      <c r="G513" s="16" t="s">
        <v>147</v>
      </c>
      <c r="H513" s="15"/>
      <c r="I513" s="15" t="s">
        <v>30</v>
      </c>
      <c r="J513" s="17" t="s">
        <v>25</v>
      </c>
      <c r="K513" s="18" t="s">
        <v>25</v>
      </c>
      <c r="L513" s="19">
        <v>50000</v>
      </c>
      <c r="M513" s="20">
        <v>26825</v>
      </c>
      <c r="N513" s="21">
        <f t="shared" si="400"/>
        <v>0.53649999999999998</v>
      </c>
      <c r="O513" s="21" t="str">
        <f t="shared" si="401"/>
        <v>&gt;=50%-&lt;80%</v>
      </c>
      <c r="P513" s="20">
        <f t="shared" si="402"/>
        <v>59398.21428571429</v>
      </c>
      <c r="Q513" s="21">
        <f t="shared" si="403"/>
        <v>1.1879642857142858</v>
      </c>
      <c r="R513" s="22">
        <v>60000</v>
      </c>
      <c r="S513" s="23">
        <v>18030</v>
      </c>
      <c r="T513" s="24">
        <f t="shared" si="404"/>
        <v>0.30049999999999999</v>
      </c>
      <c r="U513" s="24" t="str">
        <f t="shared" si="405"/>
        <v>&gt;=20%-&lt;50%</v>
      </c>
      <c r="V513" s="23">
        <f t="shared" si="406"/>
        <v>39923.571428571428</v>
      </c>
      <c r="W513" s="24">
        <f t="shared" si="407"/>
        <v>0.66539285714285712</v>
      </c>
    </row>
    <row r="514" spans="1:23" ht="13.5" x14ac:dyDescent="0.25">
      <c r="A514" s="15" t="s">
        <v>49</v>
      </c>
      <c r="B514" s="16" t="s">
        <v>50</v>
      </c>
      <c r="C514" s="16" t="s">
        <v>1240</v>
      </c>
      <c r="D514" s="16" t="s">
        <v>1241</v>
      </c>
      <c r="E514" s="16" t="s">
        <v>41</v>
      </c>
      <c r="F514" s="16" t="s">
        <v>41</v>
      </c>
      <c r="G514" s="16" t="s">
        <v>349</v>
      </c>
      <c r="H514" s="15"/>
      <c r="I514" s="15" t="s">
        <v>30</v>
      </c>
      <c r="J514" s="17" t="s">
        <v>25</v>
      </c>
      <c r="K514" s="18" t="s">
        <v>25</v>
      </c>
      <c r="L514" s="19">
        <v>60000</v>
      </c>
      <c r="M514" s="20">
        <v>42215</v>
      </c>
      <c r="N514" s="21">
        <f t="shared" si="400"/>
        <v>0.70358333333333334</v>
      </c>
      <c r="O514" s="21"/>
      <c r="P514" s="20">
        <f t="shared" si="402"/>
        <v>93476.07142857142</v>
      </c>
      <c r="Q514" s="21"/>
      <c r="R514" s="22">
        <v>50000</v>
      </c>
      <c r="S514" s="23">
        <v>32100</v>
      </c>
      <c r="T514" s="24">
        <f t="shared" si="404"/>
        <v>0.64200000000000002</v>
      </c>
      <c r="U514" s="24" t="str">
        <f t="shared" si="405"/>
        <v>&gt;=50%-&lt;80%</v>
      </c>
      <c r="V514" s="23">
        <f t="shared" si="406"/>
        <v>71078.57142857142</v>
      </c>
      <c r="W514" s="24">
        <f t="shared" si="407"/>
        <v>1.4215714285714285</v>
      </c>
    </row>
    <row r="515" spans="1:23" ht="13.5" x14ac:dyDescent="0.25">
      <c r="A515" s="15" t="s">
        <v>118</v>
      </c>
      <c r="B515" s="16" t="s">
        <v>119</v>
      </c>
      <c r="C515" s="16" t="s">
        <v>1242</v>
      </c>
      <c r="D515" s="16" t="s">
        <v>1243</v>
      </c>
      <c r="E515" s="16" t="s">
        <v>66</v>
      </c>
      <c r="F515" s="16" t="s">
        <v>41</v>
      </c>
      <c r="G515" s="16" t="s">
        <v>214</v>
      </c>
      <c r="H515" s="15"/>
      <c r="I515" s="15" t="s">
        <v>30</v>
      </c>
      <c r="J515" s="17" t="s">
        <v>25</v>
      </c>
      <c r="K515" s="18" t="s">
        <v>25</v>
      </c>
      <c r="L515" s="19">
        <v>60000</v>
      </c>
      <c r="M515" s="20">
        <v>27840</v>
      </c>
      <c r="N515" s="21">
        <f t="shared" si="400"/>
        <v>0.46400000000000002</v>
      </c>
      <c r="O515" s="21" t="str">
        <f t="shared" si="401"/>
        <v>&gt;=20%-&lt;50%</v>
      </c>
      <c r="P515" s="20">
        <f t="shared" si="402"/>
        <v>61645.71428571429</v>
      </c>
      <c r="Q515" s="21">
        <f t="shared" si="403"/>
        <v>1.0274285714285716</v>
      </c>
      <c r="R515" s="22">
        <v>50000</v>
      </c>
      <c r="S515" s="23">
        <v>16090</v>
      </c>
      <c r="T515" s="24">
        <f t="shared" si="404"/>
        <v>0.32179999999999997</v>
      </c>
      <c r="U515" s="24" t="str">
        <f t="shared" si="405"/>
        <v>&gt;=20%-&lt;50%</v>
      </c>
      <c r="V515" s="23">
        <f t="shared" si="406"/>
        <v>35627.857142857138</v>
      </c>
      <c r="W515" s="24">
        <f t="shared" si="407"/>
        <v>0.71255714285714278</v>
      </c>
    </row>
    <row r="516" spans="1:23" ht="13.5" x14ac:dyDescent="0.25">
      <c r="A516" s="15" t="s">
        <v>118</v>
      </c>
      <c r="B516" s="16" t="s">
        <v>119</v>
      </c>
      <c r="C516" s="16" t="s">
        <v>1244</v>
      </c>
      <c r="D516" s="16" t="s">
        <v>1245</v>
      </c>
      <c r="E516" s="16" t="s">
        <v>66</v>
      </c>
      <c r="F516" s="16" t="s">
        <v>41</v>
      </c>
      <c r="G516" s="16" t="s">
        <v>587</v>
      </c>
      <c r="H516" s="15"/>
      <c r="I516" s="15" t="s">
        <v>30</v>
      </c>
      <c r="J516" s="17" t="s">
        <v>25</v>
      </c>
      <c r="K516" s="18" t="s">
        <v>25</v>
      </c>
      <c r="L516" s="19">
        <v>50000</v>
      </c>
      <c r="M516" s="20">
        <v>15510</v>
      </c>
      <c r="N516" s="21">
        <f t="shared" si="400"/>
        <v>0.31019999999999998</v>
      </c>
      <c r="O516" s="21"/>
      <c r="P516" s="20">
        <f t="shared" si="402"/>
        <v>34343.571428571428</v>
      </c>
      <c r="Q516" s="21"/>
      <c r="R516" s="22">
        <v>60000</v>
      </c>
      <c r="S516" s="23">
        <v>0</v>
      </c>
      <c r="T516" s="24">
        <f t="shared" si="404"/>
        <v>0</v>
      </c>
      <c r="U516" s="24" t="str">
        <f t="shared" si="405"/>
        <v>&lt;20%</v>
      </c>
      <c r="V516" s="23">
        <f t="shared" si="406"/>
        <v>0</v>
      </c>
      <c r="W516" s="24">
        <f t="shared" si="407"/>
        <v>0</v>
      </c>
    </row>
    <row r="517" spans="1:23" ht="13.5" x14ac:dyDescent="0.25">
      <c r="A517" s="15" t="s">
        <v>768</v>
      </c>
      <c r="B517" s="16" t="s">
        <v>769</v>
      </c>
      <c r="C517" s="16" t="s">
        <v>1246</v>
      </c>
      <c r="D517" s="16" t="s">
        <v>379</v>
      </c>
      <c r="E517" s="16" t="s">
        <v>41</v>
      </c>
      <c r="F517" s="16" t="s">
        <v>41</v>
      </c>
      <c r="G517" s="16" t="s">
        <v>1109</v>
      </c>
      <c r="H517" s="15"/>
      <c r="I517" s="15" t="s">
        <v>30</v>
      </c>
      <c r="J517" s="17" t="s">
        <v>25</v>
      </c>
      <c r="K517" s="18" t="s">
        <v>25</v>
      </c>
      <c r="L517" s="19">
        <v>60000</v>
      </c>
      <c r="M517" s="20">
        <v>27675</v>
      </c>
      <c r="N517" s="21">
        <f t="shared" si="400"/>
        <v>0.46124999999999999</v>
      </c>
      <c r="O517" s="21" t="str">
        <f t="shared" si="401"/>
        <v>&gt;=20%-&lt;50%</v>
      </c>
      <c r="P517" s="20">
        <f t="shared" si="402"/>
        <v>61280.357142857138</v>
      </c>
      <c r="Q517" s="21">
        <f t="shared" si="403"/>
        <v>1.0213392857142856</v>
      </c>
      <c r="R517" s="22">
        <v>50000</v>
      </c>
      <c r="S517" s="23">
        <v>15720</v>
      </c>
      <c r="T517" s="24">
        <f t="shared" si="404"/>
        <v>0.31440000000000001</v>
      </c>
      <c r="U517" s="24" t="str">
        <f t="shared" si="405"/>
        <v>&gt;=20%-&lt;50%</v>
      </c>
      <c r="V517" s="23">
        <f t="shared" si="406"/>
        <v>34808.571428571428</v>
      </c>
      <c r="W517" s="24">
        <f t="shared" si="407"/>
        <v>0.69617142857142855</v>
      </c>
    </row>
    <row r="518" spans="1:23" ht="13.5" x14ac:dyDescent="0.25">
      <c r="A518" s="15" t="s">
        <v>184</v>
      </c>
      <c r="B518" s="16" t="s">
        <v>185</v>
      </c>
      <c r="C518" s="16" t="s">
        <v>1248</v>
      </c>
      <c r="D518" s="16" t="s">
        <v>1249</v>
      </c>
      <c r="E518" s="16" t="s">
        <v>113</v>
      </c>
      <c r="F518" s="16" t="s">
        <v>41</v>
      </c>
      <c r="G518" s="16" t="s">
        <v>499</v>
      </c>
      <c r="H518" s="15"/>
      <c r="I518" s="15" t="s">
        <v>30</v>
      </c>
      <c r="J518" s="17" t="s">
        <v>25</v>
      </c>
      <c r="K518" s="18"/>
      <c r="L518" s="19">
        <v>109634.85</v>
      </c>
      <c r="M518" s="20">
        <v>97340</v>
      </c>
      <c r="N518" s="21">
        <f t="shared" ref="N518:N529" si="408">IFERROR(M518/L518,2)</f>
        <v>0.88785637048803367</v>
      </c>
      <c r="O518" s="21" t="str">
        <f t="shared" ref="O518:O530" si="409">IF(N518&gt;=120%, "120% equal &amp; above", IF(N518&gt;=100%,"&gt;=100%- &lt;120%",IF(N518&gt;=80%,"&gt;=80%-&lt;100%",IF(N518&gt;=50%,"&gt;=50%-&lt;80%",IF(N518&gt;=20%,"&gt;=20%-&lt;50%","&lt;20%")))))</f>
        <v>&gt;=80%-&lt;100%</v>
      </c>
      <c r="P518" s="20">
        <f t="shared" ref="P518:P529" si="410">IFERROR(M518/B$3*31,0)</f>
        <v>215538.57142857145</v>
      </c>
      <c r="Q518" s="21">
        <f t="shared" ref="Q518:Q530" si="411">IFERROR(P518/L518,2)</f>
        <v>1.9659676775092176</v>
      </c>
      <c r="R518" s="27"/>
      <c r="S518" s="23">
        <v>0</v>
      </c>
      <c r="T518" s="24">
        <f t="shared" ref="T518:T529" si="412">IFERROR(S518/R518,2)</f>
        <v>2</v>
      </c>
      <c r="U518" s="24"/>
      <c r="V518" s="23">
        <f t="shared" ref="V518:V528" si="413">IFERROR(S518/B$3*31,0)</f>
        <v>0</v>
      </c>
      <c r="W518" s="24"/>
    </row>
    <row r="519" spans="1:23" ht="13.5" x14ac:dyDescent="0.25">
      <c r="A519" s="15" t="s">
        <v>93</v>
      </c>
      <c r="B519" s="16" t="s">
        <v>94</v>
      </c>
      <c r="C519" s="16" t="s">
        <v>1251</v>
      </c>
      <c r="D519" s="16" t="s">
        <v>34</v>
      </c>
      <c r="E519" s="16" t="s">
        <v>73</v>
      </c>
      <c r="F519" s="16" t="s">
        <v>41</v>
      </c>
      <c r="G519" s="16" t="s">
        <v>383</v>
      </c>
      <c r="H519" s="15"/>
      <c r="I519" s="15" t="s">
        <v>30</v>
      </c>
      <c r="J519" s="17" t="s">
        <v>25</v>
      </c>
      <c r="K519" s="18" t="s">
        <v>25</v>
      </c>
      <c r="L519" s="19">
        <v>82635</v>
      </c>
      <c r="M519" s="20">
        <v>55090</v>
      </c>
      <c r="N519" s="21">
        <f t="shared" si="408"/>
        <v>0.66666666666666663</v>
      </c>
      <c r="O519" s="21" t="str">
        <f t="shared" si="409"/>
        <v>&gt;=50%-&lt;80%</v>
      </c>
      <c r="P519" s="20">
        <f t="shared" si="410"/>
        <v>121985</v>
      </c>
      <c r="Q519" s="21">
        <f t="shared" si="411"/>
        <v>1.4761904761904763</v>
      </c>
      <c r="R519" s="27">
        <v>26000</v>
      </c>
      <c r="S519" s="23">
        <v>0</v>
      </c>
      <c r="T519" s="24">
        <f t="shared" si="412"/>
        <v>0</v>
      </c>
      <c r="U519" s="24"/>
      <c r="V519" s="23">
        <f t="shared" si="413"/>
        <v>0</v>
      </c>
      <c r="W519" s="24"/>
    </row>
    <row r="520" spans="1:23" ht="13.5" x14ac:dyDescent="0.25">
      <c r="A520" s="15" t="s">
        <v>231</v>
      </c>
      <c r="B520" s="16" t="s">
        <v>232</v>
      </c>
      <c r="C520" s="16" t="s">
        <v>1252</v>
      </c>
      <c r="D520" s="16" t="s">
        <v>1253</v>
      </c>
      <c r="E520" s="16" t="s">
        <v>83</v>
      </c>
      <c r="F520" s="16" t="s">
        <v>41</v>
      </c>
      <c r="G520" s="16" t="s">
        <v>239</v>
      </c>
      <c r="H520" s="15"/>
      <c r="I520" s="15" t="s">
        <v>30</v>
      </c>
      <c r="J520" s="17" t="s">
        <v>25</v>
      </c>
      <c r="K520" s="18" t="s">
        <v>25</v>
      </c>
      <c r="L520" s="19">
        <v>43010.325000000004</v>
      </c>
      <c r="M520" s="20">
        <v>28590</v>
      </c>
      <c r="N520" s="21">
        <f t="shared" si="408"/>
        <v>0.66472410985036723</v>
      </c>
      <c r="O520" s="21" t="str">
        <f t="shared" si="409"/>
        <v>&gt;=50%-&lt;80%</v>
      </c>
      <c r="P520" s="20">
        <f t="shared" si="410"/>
        <v>63306.428571428572</v>
      </c>
      <c r="Q520" s="21">
        <f t="shared" si="411"/>
        <v>1.4718891003829562</v>
      </c>
      <c r="R520" s="27">
        <v>65354.079999999994</v>
      </c>
      <c r="S520" s="23">
        <v>0</v>
      </c>
      <c r="T520" s="24">
        <f t="shared" si="412"/>
        <v>0</v>
      </c>
      <c r="U520" s="24"/>
      <c r="V520" s="23">
        <f t="shared" si="413"/>
        <v>0</v>
      </c>
      <c r="W520" s="24"/>
    </row>
    <row r="521" spans="1:23" ht="13.5" x14ac:dyDescent="0.25">
      <c r="A521" s="15" t="s">
        <v>109</v>
      </c>
      <c r="B521" s="16" t="s">
        <v>110</v>
      </c>
      <c r="C521" s="16" t="s">
        <v>1254</v>
      </c>
      <c r="D521" s="16" t="s">
        <v>1255</v>
      </c>
      <c r="E521" s="16" t="s">
        <v>113</v>
      </c>
      <c r="F521" s="16" t="s">
        <v>41</v>
      </c>
      <c r="G521" s="16" t="s">
        <v>692</v>
      </c>
      <c r="H521" s="15"/>
      <c r="I521" s="15" t="s">
        <v>30</v>
      </c>
      <c r="J521" s="17" t="s">
        <v>25</v>
      </c>
      <c r="K521" s="18"/>
      <c r="L521" s="19">
        <v>108223.425</v>
      </c>
      <c r="M521" s="20">
        <v>24420</v>
      </c>
      <c r="N521" s="21">
        <f t="shared" si="408"/>
        <v>0.2256443094459448</v>
      </c>
      <c r="O521" s="21" t="str">
        <f t="shared" si="409"/>
        <v>&gt;=20%-&lt;50%</v>
      </c>
      <c r="P521" s="20">
        <f t="shared" si="410"/>
        <v>54072.857142857138</v>
      </c>
      <c r="Q521" s="21">
        <f t="shared" si="411"/>
        <v>0.49964097091602061</v>
      </c>
      <c r="R521" s="27"/>
      <c r="S521" s="23">
        <v>0</v>
      </c>
      <c r="T521" s="24">
        <f t="shared" si="412"/>
        <v>2</v>
      </c>
      <c r="U521" s="24"/>
      <c r="V521" s="23">
        <f t="shared" si="413"/>
        <v>0</v>
      </c>
      <c r="W521" s="24"/>
    </row>
    <row r="522" spans="1:23" ht="13.5" x14ac:dyDescent="0.25">
      <c r="A522" s="15" t="s">
        <v>184</v>
      </c>
      <c r="B522" s="16" t="s">
        <v>185</v>
      </c>
      <c r="C522" s="16" t="s">
        <v>1256</v>
      </c>
      <c r="D522" s="16" t="s">
        <v>1257</v>
      </c>
      <c r="E522" s="16" t="s">
        <v>113</v>
      </c>
      <c r="F522" s="16" t="s">
        <v>41</v>
      </c>
      <c r="G522" s="16" t="s">
        <v>188</v>
      </c>
      <c r="H522" s="15"/>
      <c r="I522" s="15" t="s">
        <v>30</v>
      </c>
      <c r="J522" s="17" t="s">
        <v>25</v>
      </c>
      <c r="K522" s="18" t="s">
        <v>25</v>
      </c>
      <c r="L522" s="19">
        <v>35357.850000000006</v>
      </c>
      <c r="M522" s="20">
        <v>7560</v>
      </c>
      <c r="N522" s="21">
        <f t="shared" si="408"/>
        <v>0.21381390554007099</v>
      </c>
      <c r="O522" s="21" t="str">
        <f t="shared" si="409"/>
        <v>&gt;=20%-&lt;50%</v>
      </c>
      <c r="P522" s="20">
        <f t="shared" si="410"/>
        <v>16740</v>
      </c>
      <c r="Q522" s="21">
        <f t="shared" si="411"/>
        <v>0.47344507655301432</v>
      </c>
      <c r="R522" s="27">
        <v>72821</v>
      </c>
      <c r="S522" s="23">
        <v>4180</v>
      </c>
      <c r="T522" s="24">
        <f t="shared" si="412"/>
        <v>5.7401024429766141E-2</v>
      </c>
      <c r="U522" s="24"/>
      <c r="V522" s="23">
        <f t="shared" si="413"/>
        <v>9255.7142857142844</v>
      </c>
      <c r="W522" s="24"/>
    </row>
    <row r="523" spans="1:23" ht="13.5" x14ac:dyDescent="0.25">
      <c r="A523" s="15" t="s">
        <v>79</v>
      </c>
      <c r="B523" s="16" t="s">
        <v>80</v>
      </c>
      <c r="C523" s="16" t="s">
        <v>1258</v>
      </c>
      <c r="D523" s="16" t="s">
        <v>1259</v>
      </c>
      <c r="E523" s="16" t="s">
        <v>83</v>
      </c>
      <c r="F523" s="16" t="s">
        <v>41</v>
      </c>
      <c r="G523" s="16" t="s">
        <v>701</v>
      </c>
      <c r="H523" s="15"/>
      <c r="I523" s="15" t="s">
        <v>30</v>
      </c>
      <c r="J523" s="17" t="s">
        <v>25</v>
      </c>
      <c r="K523" s="18" t="s">
        <v>25</v>
      </c>
      <c r="L523" s="19">
        <v>30000</v>
      </c>
      <c r="M523" s="20">
        <v>7065</v>
      </c>
      <c r="N523" s="21">
        <f t="shared" si="408"/>
        <v>0.23549999999999999</v>
      </c>
      <c r="O523" s="21" t="str">
        <f t="shared" si="409"/>
        <v>&gt;=20%-&lt;50%</v>
      </c>
      <c r="P523" s="20">
        <f t="shared" si="410"/>
        <v>15643.928571428572</v>
      </c>
      <c r="Q523" s="21">
        <f t="shared" si="411"/>
        <v>0.52146428571428571</v>
      </c>
      <c r="R523" s="27">
        <v>78111.599999999991</v>
      </c>
      <c r="S523" s="23">
        <v>12940</v>
      </c>
      <c r="T523" s="24">
        <f t="shared" si="412"/>
        <v>0.16566041407422202</v>
      </c>
      <c r="U523" s="24"/>
      <c r="V523" s="23">
        <f t="shared" si="413"/>
        <v>28652.857142857145</v>
      </c>
      <c r="W523" s="24"/>
    </row>
    <row r="524" spans="1:23" ht="13.5" x14ac:dyDescent="0.25">
      <c r="A524" s="15" t="s">
        <v>49</v>
      </c>
      <c r="B524" s="16" t="s">
        <v>50</v>
      </c>
      <c r="C524" s="16" t="s">
        <v>1260</v>
      </c>
      <c r="D524" s="16" t="s">
        <v>1261</v>
      </c>
      <c r="E524" s="16" t="s">
        <v>41</v>
      </c>
      <c r="F524" s="16" t="s">
        <v>41</v>
      </c>
      <c r="G524" s="16" t="s">
        <v>282</v>
      </c>
      <c r="H524" s="15"/>
      <c r="I524" s="15" t="s">
        <v>30</v>
      </c>
      <c r="J524" s="17" t="s">
        <v>25</v>
      </c>
      <c r="K524" s="18" t="s">
        <v>25</v>
      </c>
      <c r="L524" s="19">
        <v>30000</v>
      </c>
      <c r="M524" s="20">
        <v>11120</v>
      </c>
      <c r="N524" s="21">
        <f t="shared" si="408"/>
        <v>0.37066666666666664</v>
      </c>
      <c r="O524" s="21" t="str">
        <f t="shared" si="409"/>
        <v>&gt;=20%-&lt;50%</v>
      </c>
      <c r="P524" s="20">
        <f t="shared" si="410"/>
        <v>24622.857142857145</v>
      </c>
      <c r="Q524" s="21">
        <f t="shared" si="411"/>
        <v>0.8207619047619048</v>
      </c>
      <c r="R524" s="27">
        <v>77939.399999999994</v>
      </c>
      <c r="S524" s="23">
        <v>39270</v>
      </c>
      <c r="T524" s="24">
        <f t="shared" si="412"/>
        <v>0.50385299347954948</v>
      </c>
      <c r="U524" s="24"/>
      <c r="V524" s="23">
        <f t="shared" si="413"/>
        <v>86955</v>
      </c>
      <c r="W524" s="24"/>
    </row>
    <row r="525" spans="1:23" ht="13.5" x14ac:dyDescent="0.25">
      <c r="A525" s="15" t="s">
        <v>184</v>
      </c>
      <c r="B525" s="16" t="s">
        <v>185</v>
      </c>
      <c r="C525" s="16" t="s">
        <v>1262</v>
      </c>
      <c r="D525" s="16" t="s">
        <v>1263</v>
      </c>
      <c r="E525" s="16" t="s">
        <v>113</v>
      </c>
      <c r="F525" s="16" t="s">
        <v>41</v>
      </c>
      <c r="G525" s="16" t="s">
        <v>416</v>
      </c>
      <c r="H525" s="15"/>
      <c r="I525" s="15" t="s">
        <v>30</v>
      </c>
      <c r="J525" s="17" t="s">
        <v>25</v>
      </c>
      <c r="K525" s="18" t="s">
        <v>25</v>
      </c>
      <c r="L525" s="19">
        <v>44191.575000000004</v>
      </c>
      <c r="M525" s="20">
        <v>23445</v>
      </c>
      <c r="N525" s="21">
        <f t="shared" si="408"/>
        <v>0.53053098922136166</v>
      </c>
      <c r="O525" s="21" t="str">
        <f t="shared" si="409"/>
        <v>&gt;=50%-&lt;80%</v>
      </c>
      <c r="P525" s="20">
        <f t="shared" si="410"/>
        <v>51913.928571428572</v>
      </c>
      <c r="Q525" s="21">
        <f t="shared" si="411"/>
        <v>1.1747471904187294</v>
      </c>
      <c r="R525" s="27">
        <v>63435.659999999996</v>
      </c>
      <c r="S525" s="23">
        <v>10720</v>
      </c>
      <c r="T525" s="24">
        <f t="shared" si="412"/>
        <v>0.16899012322091392</v>
      </c>
      <c r="U525" s="24"/>
      <c r="V525" s="23">
        <f t="shared" si="413"/>
        <v>23737.142857142855</v>
      </c>
      <c r="W525" s="24"/>
    </row>
    <row r="526" spans="1:23" ht="13.5" x14ac:dyDescent="0.25">
      <c r="A526" s="15" t="s">
        <v>184</v>
      </c>
      <c r="B526" s="16" t="s">
        <v>185</v>
      </c>
      <c r="C526" s="16" t="s">
        <v>1265</v>
      </c>
      <c r="D526" s="16" t="s">
        <v>1266</v>
      </c>
      <c r="E526" s="16" t="s">
        <v>113</v>
      </c>
      <c r="F526" s="16" t="s">
        <v>41</v>
      </c>
      <c r="G526" s="16" t="s">
        <v>208</v>
      </c>
      <c r="H526" s="15"/>
      <c r="I526" s="15" t="s">
        <v>30</v>
      </c>
      <c r="J526" s="17" t="s">
        <v>25</v>
      </c>
      <c r="K526" s="18" t="s">
        <v>25</v>
      </c>
      <c r="L526" s="19">
        <v>39690.675000000003</v>
      </c>
      <c r="M526" s="20">
        <v>24255</v>
      </c>
      <c r="N526" s="21">
        <f t="shared" si="408"/>
        <v>0.61110071824175316</v>
      </c>
      <c r="O526" s="21" t="str">
        <f t="shared" si="409"/>
        <v>&gt;=50%-&lt;80%</v>
      </c>
      <c r="P526" s="20">
        <f t="shared" si="410"/>
        <v>53707.5</v>
      </c>
      <c r="Q526" s="21">
        <f t="shared" si="411"/>
        <v>1.3531515903924536</v>
      </c>
      <c r="R526" s="27">
        <v>67472.72</v>
      </c>
      <c r="S526" s="23">
        <v>18980</v>
      </c>
      <c r="T526" s="24">
        <f t="shared" si="412"/>
        <v>0.28129887160321976</v>
      </c>
      <c r="U526" s="24"/>
      <c r="V526" s="23">
        <f t="shared" si="413"/>
        <v>42027.142857142862</v>
      </c>
      <c r="W526" s="24"/>
    </row>
    <row r="527" spans="1:23" ht="13.5" x14ac:dyDescent="0.25">
      <c r="A527" s="15" t="s">
        <v>85</v>
      </c>
      <c r="B527" s="16" t="s">
        <v>86</v>
      </c>
      <c r="C527" s="16" t="s">
        <v>1267</v>
      </c>
      <c r="D527" s="16" t="s">
        <v>65</v>
      </c>
      <c r="E527" s="16" t="s">
        <v>40</v>
      </c>
      <c r="F527" s="16" t="s">
        <v>41</v>
      </c>
      <c r="G527" s="16" t="s">
        <v>117</v>
      </c>
      <c r="H527" s="15"/>
      <c r="I527" s="15" t="s">
        <v>30</v>
      </c>
      <c r="J527" s="17" t="s">
        <v>25</v>
      </c>
      <c r="K527" s="18"/>
      <c r="L527" s="19">
        <v>106832.5</v>
      </c>
      <c r="M527" s="20">
        <v>37275</v>
      </c>
      <c r="N527" s="21">
        <f t="shared" si="408"/>
        <v>0.34891067793040509</v>
      </c>
      <c r="O527" s="21" t="str">
        <f t="shared" si="409"/>
        <v>&gt;=20%-&lt;50%</v>
      </c>
      <c r="P527" s="20">
        <f t="shared" si="410"/>
        <v>82537.5</v>
      </c>
      <c r="Q527" s="21">
        <f t="shared" si="411"/>
        <v>0.7725879297030398</v>
      </c>
      <c r="R527" s="27"/>
      <c r="S527" s="23">
        <v>17670</v>
      </c>
      <c r="T527" s="24">
        <f t="shared" si="412"/>
        <v>2</v>
      </c>
      <c r="U527" s="24"/>
      <c r="V527" s="23">
        <f t="shared" si="413"/>
        <v>39126.428571428572</v>
      </c>
      <c r="W527" s="24"/>
    </row>
    <row r="528" spans="1:23" ht="13.5" x14ac:dyDescent="0.25">
      <c r="A528" s="15" t="s">
        <v>184</v>
      </c>
      <c r="B528" s="16" t="s">
        <v>185</v>
      </c>
      <c r="C528" s="16" t="s">
        <v>1268</v>
      </c>
      <c r="D528" s="16" t="s">
        <v>102</v>
      </c>
      <c r="E528" s="16" t="s">
        <v>113</v>
      </c>
      <c r="F528" s="16" t="s">
        <v>41</v>
      </c>
      <c r="G528" s="16" t="s">
        <v>322</v>
      </c>
      <c r="H528" s="15"/>
      <c r="I528" s="15" t="s">
        <v>30</v>
      </c>
      <c r="J528" s="17" t="s">
        <v>25</v>
      </c>
      <c r="K528" s="18"/>
      <c r="L528" s="19">
        <v>106330.72500000001</v>
      </c>
      <c r="M528" s="20">
        <v>28470</v>
      </c>
      <c r="N528" s="21">
        <f t="shared" si="408"/>
        <v>0.26774951454530194</v>
      </c>
      <c r="O528" s="21" t="str">
        <f t="shared" si="409"/>
        <v>&gt;=20%-&lt;50%</v>
      </c>
      <c r="P528" s="20">
        <f t="shared" si="410"/>
        <v>63040.71428571429</v>
      </c>
      <c r="Q528" s="21">
        <f t="shared" si="411"/>
        <v>0.59287392506459713</v>
      </c>
      <c r="R528" s="27"/>
      <c r="S528" s="23">
        <v>6570</v>
      </c>
      <c r="T528" s="24">
        <f t="shared" si="412"/>
        <v>2</v>
      </c>
      <c r="U528" s="24"/>
      <c r="V528" s="23">
        <f t="shared" si="413"/>
        <v>14547.857142857143</v>
      </c>
      <c r="W528" s="24"/>
    </row>
    <row r="529" spans="1:23" ht="13.5" x14ac:dyDescent="0.25">
      <c r="A529" s="15" t="s">
        <v>109</v>
      </c>
      <c r="B529" s="16" t="s">
        <v>110</v>
      </c>
      <c r="C529" s="16" t="s">
        <v>1269</v>
      </c>
      <c r="D529" s="16" t="s">
        <v>1270</v>
      </c>
      <c r="E529" s="16" t="s">
        <v>113</v>
      </c>
      <c r="F529" s="16" t="s">
        <v>41</v>
      </c>
      <c r="G529" s="16" t="s">
        <v>692</v>
      </c>
      <c r="H529" s="15"/>
      <c r="I529" s="15" t="s">
        <v>30</v>
      </c>
      <c r="J529" s="17" t="s">
        <v>25</v>
      </c>
      <c r="K529" s="18" t="s">
        <v>25</v>
      </c>
      <c r="L529" s="19">
        <v>70120.899999999994</v>
      </c>
      <c r="M529" s="20">
        <v>12200</v>
      </c>
      <c r="N529" s="21">
        <f t="shared" si="408"/>
        <v>0.17398521696099167</v>
      </c>
      <c r="O529" s="21" t="str">
        <f t="shared" si="409"/>
        <v>&lt;20%</v>
      </c>
      <c r="P529" s="20">
        <f t="shared" si="410"/>
        <v>27014.285714285714</v>
      </c>
      <c r="Q529" s="21">
        <f t="shared" si="411"/>
        <v>0.38525298041362444</v>
      </c>
      <c r="R529" s="27">
        <v>36000</v>
      </c>
      <c r="S529" s="23">
        <v>0</v>
      </c>
      <c r="T529" s="24">
        <f t="shared" si="412"/>
        <v>0</v>
      </c>
      <c r="U529" s="24"/>
      <c r="V529" s="23">
        <f t="shared" ref="V529:V533" si="414">IFERROR(S529/B$3*31,0)</f>
        <v>0</v>
      </c>
      <c r="W529" s="24"/>
    </row>
    <row r="530" spans="1:23" ht="13.5" x14ac:dyDescent="0.25">
      <c r="A530" s="15" t="s">
        <v>118</v>
      </c>
      <c r="B530" s="16" t="s">
        <v>119</v>
      </c>
      <c r="C530" s="16" t="s">
        <v>1271</v>
      </c>
      <c r="D530" s="16" t="s">
        <v>1272</v>
      </c>
      <c r="E530" s="16" t="s">
        <v>66</v>
      </c>
      <c r="F530" s="16" t="s">
        <v>41</v>
      </c>
      <c r="G530" s="16" t="s">
        <v>432</v>
      </c>
      <c r="H530" s="15"/>
      <c r="I530" s="15" t="s">
        <v>30</v>
      </c>
      <c r="J530" s="17" t="s">
        <v>25</v>
      </c>
      <c r="K530" s="18" t="s">
        <v>25</v>
      </c>
      <c r="L530" s="19">
        <v>80000</v>
      </c>
      <c r="M530" s="20">
        <v>34090</v>
      </c>
      <c r="N530" s="21">
        <f t="shared" ref="N530:N533" si="415">IFERROR(M530/L530,2)</f>
        <v>0.42612499999999998</v>
      </c>
      <c r="O530" s="21" t="str">
        <f t="shared" si="409"/>
        <v>&gt;=20%-&lt;50%</v>
      </c>
      <c r="P530" s="20">
        <f t="shared" ref="P530:P533" si="416">IFERROR(M530/B$3*31,0)</f>
        <v>75485</v>
      </c>
      <c r="Q530" s="21">
        <f t="shared" si="411"/>
        <v>0.94356249999999997</v>
      </c>
      <c r="R530" s="27">
        <v>26000</v>
      </c>
      <c r="S530" s="23">
        <v>0</v>
      </c>
      <c r="T530" s="24">
        <f t="shared" ref="T530:T533" si="417">IFERROR(S530/R530,2)</f>
        <v>0</v>
      </c>
      <c r="U530" s="24"/>
      <c r="V530" s="23">
        <f t="shared" si="414"/>
        <v>0</v>
      </c>
      <c r="W530" s="24"/>
    </row>
    <row r="531" spans="1:23" ht="13.5" x14ac:dyDescent="0.25">
      <c r="A531" s="15" t="s">
        <v>118</v>
      </c>
      <c r="B531" s="16" t="s">
        <v>119</v>
      </c>
      <c r="C531" s="16" t="s">
        <v>1273</v>
      </c>
      <c r="D531" s="16" t="s">
        <v>1247</v>
      </c>
      <c r="E531" s="16" t="s">
        <v>66</v>
      </c>
      <c r="F531" s="16" t="s">
        <v>41</v>
      </c>
      <c r="G531" s="16" t="s">
        <v>587</v>
      </c>
      <c r="H531" s="15"/>
      <c r="I531" s="15" t="s">
        <v>30</v>
      </c>
      <c r="J531" s="17" t="s">
        <v>25</v>
      </c>
      <c r="K531" s="18" t="s">
        <v>25</v>
      </c>
      <c r="L531" s="19">
        <v>65000</v>
      </c>
      <c r="M531" s="20">
        <v>7470</v>
      </c>
      <c r="N531" s="21">
        <f t="shared" si="415"/>
        <v>0.11492307692307692</v>
      </c>
      <c r="O531" s="21" t="str">
        <f t="shared" ref="O531:O533" si="418">IF(N531&gt;=120%, "120% equal &amp; above", IF(N531&gt;=100%,"&gt;=100%- &lt;120%",IF(N531&gt;=80%,"&gt;=80%-&lt;100%",IF(N531&gt;=50%,"&gt;=50%-&lt;80%",IF(N531&gt;=20%,"&gt;=20%-&lt;50%","&lt;20%")))))</f>
        <v>&lt;20%</v>
      </c>
      <c r="P531" s="20">
        <f t="shared" si="416"/>
        <v>16540.714285714286</v>
      </c>
      <c r="Q531" s="21">
        <f t="shared" ref="Q531:Q533" si="419">IFERROR(P531/L531,2)</f>
        <v>0.25447252747252747</v>
      </c>
      <c r="R531" s="27">
        <v>40000</v>
      </c>
      <c r="S531" s="23">
        <v>11680</v>
      </c>
      <c r="T531" s="24">
        <f t="shared" si="417"/>
        <v>0.29199999999999998</v>
      </c>
      <c r="U531" s="24"/>
      <c r="V531" s="23">
        <f t="shared" si="414"/>
        <v>25862.857142857145</v>
      </c>
      <c r="W531" s="24"/>
    </row>
    <row r="532" spans="1:23" ht="13.5" x14ac:dyDescent="0.25">
      <c r="A532" s="15" t="s">
        <v>118</v>
      </c>
      <c r="B532" s="16" t="s">
        <v>119</v>
      </c>
      <c r="C532" s="16" t="s">
        <v>1274</v>
      </c>
      <c r="D532" s="16" t="s">
        <v>1275</v>
      </c>
      <c r="E532" s="16" t="s">
        <v>66</v>
      </c>
      <c r="F532" s="16" t="s">
        <v>41</v>
      </c>
      <c r="G532" s="16" t="s">
        <v>432</v>
      </c>
      <c r="H532" s="15"/>
      <c r="I532" s="15" t="s">
        <v>30</v>
      </c>
      <c r="J532" s="17" t="s">
        <v>25</v>
      </c>
      <c r="K532" s="18" t="s">
        <v>25</v>
      </c>
      <c r="L532" s="19">
        <v>35000</v>
      </c>
      <c r="M532" s="20">
        <v>29260</v>
      </c>
      <c r="N532" s="21">
        <f t="shared" si="415"/>
        <v>0.83599999999999997</v>
      </c>
      <c r="O532" s="21" t="str">
        <f t="shared" si="418"/>
        <v>&gt;=80%-&lt;100%</v>
      </c>
      <c r="P532" s="20">
        <f t="shared" si="416"/>
        <v>64790</v>
      </c>
      <c r="Q532" s="21">
        <f t="shared" si="419"/>
        <v>1.8511428571428572</v>
      </c>
      <c r="R532" s="27">
        <v>70000</v>
      </c>
      <c r="S532" s="23">
        <v>24100</v>
      </c>
      <c r="T532" s="24">
        <f t="shared" si="417"/>
        <v>0.34428571428571431</v>
      </c>
      <c r="U532" s="24"/>
      <c r="V532" s="23">
        <f t="shared" si="414"/>
        <v>53364.28571428571</v>
      </c>
      <c r="W532" s="24"/>
    </row>
    <row r="533" spans="1:23" ht="13.5" x14ac:dyDescent="0.25">
      <c r="A533" s="15" t="s">
        <v>118</v>
      </c>
      <c r="B533" s="16" t="s">
        <v>119</v>
      </c>
      <c r="C533" s="16" t="s">
        <v>1276</v>
      </c>
      <c r="D533" s="16" t="s">
        <v>1277</v>
      </c>
      <c r="E533" s="16" t="s">
        <v>66</v>
      </c>
      <c r="F533" s="16" t="s">
        <v>41</v>
      </c>
      <c r="G533" s="16" t="s">
        <v>286</v>
      </c>
      <c r="H533" s="15"/>
      <c r="I533" s="15" t="s">
        <v>30</v>
      </c>
      <c r="J533" s="17" t="s">
        <v>25</v>
      </c>
      <c r="K533" s="18" t="s">
        <v>25</v>
      </c>
      <c r="L533" s="19">
        <v>25000</v>
      </c>
      <c r="M533" s="20">
        <v>20670</v>
      </c>
      <c r="N533" s="21">
        <f t="shared" si="415"/>
        <v>0.82679999999999998</v>
      </c>
      <c r="O533" s="21" t="str">
        <f t="shared" si="418"/>
        <v>&gt;=80%-&lt;100%</v>
      </c>
      <c r="P533" s="20">
        <f t="shared" si="416"/>
        <v>45769.28571428571</v>
      </c>
      <c r="Q533" s="21">
        <f t="shared" si="419"/>
        <v>1.8307714285714285</v>
      </c>
      <c r="R533" s="27">
        <v>80000</v>
      </c>
      <c r="S533" s="23">
        <v>38240</v>
      </c>
      <c r="T533" s="24">
        <f t="shared" si="417"/>
        <v>0.47799999999999998</v>
      </c>
      <c r="U533" s="24"/>
      <c r="V533" s="23">
        <f t="shared" si="414"/>
        <v>84674.285714285725</v>
      </c>
      <c r="W533" s="24"/>
    </row>
    <row r="534" spans="1:23" ht="13.5" x14ac:dyDescent="0.25">
      <c r="A534" s="15" t="s">
        <v>79</v>
      </c>
      <c r="B534" s="16" t="s">
        <v>80</v>
      </c>
      <c r="C534" s="16" t="s">
        <v>1279</v>
      </c>
      <c r="D534" s="16" t="s">
        <v>1280</v>
      </c>
      <c r="E534" s="16" t="s">
        <v>83</v>
      </c>
      <c r="F534" s="16" t="s">
        <v>41</v>
      </c>
      <c r="G534" s="16" t="s">
        <v>701</v>
      </c>
      <c r="H534" s="15"/>
      <c r="I534" s="15" t="s">
        <v>30</v>
      </c>
      <c r="J534" s="17" t="s">
        <v>25</v>
      </c>
      <c r="K534" s="18" t="s">
        <v>25</v>
      </c>
      <c r="L534" s="19">
        <v>51753.600000000006</v>
      </c>
      <c r="M534" s="20">
        <v>0</v>
      </c>
      <c r="N534" s="21">
        <f t="shared" ref="N534:N539" si="420">IFERROR(M534/L534,2)</f>
        <v>0</v>
      </c>
      <c r="O534" s="21" t="str">
        <f t="shared" ref="O534:O543" si="421">IF(N534&gt;=120%, "120% equal &amp; above", IF(N534&gt;=100%,"&gt;=100%- &lt;120%",IF(N534&gt;=80%,"&gt;=80%-&lt;100%",IF(N534&gt;=50%,"&gt;=50%-&lt;80%",IF(N534&gt;=20%,"&gt;=20%-&lt;50%","&lt;20%")))))</f>
        <v>&lt;20%</v>
      </c>
      <c r="P534" s="20">
        <f t="shared" ref="P534:P539" si="422">IFERROR(M534/B$3*31,0)</f>
        <v>0</v>
      </c>
      <c r="Q534" s="21">
        <f t="shared" ref="Q534:Q543" si="423">IFERROR(P534/L534,2)</f>
        <v>0</v>
      </c>
      <c r="R534" s="27">
        <v>50000</v>
      </c>
      <c r="S534" s="23">
        <v>0</v>
      </c>
      <c r="T534" s="24">
        <f t="shared" ref="T534:T539" si="424">IFERROR(S534/R534,2)</f>
        <v>0</v>
      </c>
      <c r="U534" s="24"/>
      <c r="V534" s="23">
        <f t="shared" ref="V534:V539" si="425">IFERROR(S534/B$3*31,0)</f>
        <v>0</v>
      </c>
      <c r="W534" s="24"/>
    </row>
    <row r="535" spans="1:23" ht="13.5" x14ac:dyDescent="0.25">
      <c r="A535" s="15" t="s">
        <v>118</v>
      </c>
      <c r="B535" s="16" t="s">
        <v>119</v>
      </c>
      <c r="C535" s="16" t="s">
        <v>1282</v>
      </c>
      <c r="D535" s="16" t="s">
        <v>1283</v>
      </c>
      <c r="E535" s="16" t="s">
        <v>66</v>
      </c>
      <c r="F535" s="16" t="s">
        <v>41</v>
      </c>
      <c r="G535" s="16" t="s">
        <v>156</v>
      </c>
      <c r="H535" s="15"/>
      <c r="I535" s="15" t="s">
        <v>30</v>
      </c>
      <c r="J535" s="17" t="s">
        <v>25</v>
      </c>
      <c r="K535" s="18" t="s">
        <v>25</v>
      </c>
      <c r="L535" s="19">
        <v>75000</v>
      </c>
      <c r="M535" s="20">
        <v>26370</v>
      </c>
      <c r="N535" s="21">
        <f t="shared" si="420"/>
        <v>0.35160000000000002</v>
      </c>
      <c r="O535" s="21" t="str">
        <f t="shared" si="421"/>
        <v>&gt;=20%-&lt;50%</v>
      </c>
      <c r="P535" s="20">
        <f t="shared" si="422"/>
        <v>58390.71428571429</v>
      </c>
      <c r="Q535" s="21">
        <f t="shared" si="423"/>
        <v>0.7785428571428572</v>
      </c>
      <c r="R535" s="27">
        <v>26000</v>
      </c>
      <c r="S535" s="23">
        <v>7790</v>
      </c>
      <c r="T535" s="24">
        <f t="shared" si="424"/>
        <v>0.29961538461538462</v>
      </c>
      <c r="U535" s="24"/>
      <c r="V535" s="23">
        <f t="shared" si="425"/>
        <v>17249.285714285714</v>
      </c>
      <c r="W535" s="24"/>
    </row>
    <row r="536" spans="1:23" ht="13.5" x14ac:dyDescent="0.25">
      <c r="A536" s="15" t="s">
        <v>143</v>
      </c>
      <c r="B536" s="16" t="s">
        <v>144</v>
      </c>
      <c r="C536" s="16" t="s">
        <v>1285</v>
      </c>
      <c r="D536" s="16" t="s">
        <v>1286</v>
      </c>
      <c r="E536" s="16" t="s">
        <v>66</v>
      </c>
      <c r="F536" s="16" t="s">
        <v>41</v>
      </c>
      <c r="G536" s="16" t="s">
        <v>147</v>
      </c>
      <c r="H536" s="15"/>
      <c r="I536" s="15" t="s">
        <v>30</v>
      </c>
      <c r="J536" s="17" t="s">
        <v>25</v>
      </c>
      <c r="K536" s="18" t="s">
        <v>25</v>
      </c>
      <c r="L536" s="19">
        <v>13000</v>
      </c>
      <c r="M536" s="20">
        <v>22500</v>
      </c>
      <c r="N536" s="21">
        <f t="shared" si="420"/>
        <v>1.7307692307692308</v>
      </c>
      <c r="O536" s="21" t="str">
        <f t="shared" si="421"/>
        <v>120% equal &amp; above</v>
      </c>
      <c r="P536" s="20">
        <f t="shared" si="422"/>
        <v>49821.428571428572</v>
      </c>
      <c r="Q536" s="21">
        <f t="shared" si="423"/>
        <v>3.8324175824175826</v>
      </c>
      <c r="R536" s="27">
        <v>87060</v>
      </c>
      <c r="S536" s="23">
        <v>48380</v>
      </c>
      <c r="T536" s="24">
        <f t="shared" si="424"/>
        <v>0.55570870663909944</v>
      </c>
      <c r="U536" s="24"/>
      <c r="V536" s="23">
        <f t="shared" si="425"/>
        <v>107127.14285714286</v>
      </c>
      <c r="W536" s="24"/>
    </row>
    <row r="537" spans="1:23" ht="13.5" x14ac:dyDescent="0.25">
      <c r="A537" s="15" t="s">
        <v>49</v>
      </c>
      <c r="B537" s="16" t="s">
        <v>50</v>
      </c>
      <c r="C537" s="16" t="s">
        <v>1287</v>
      </c>
      <c r="D537" s="16" t="s">
        <v>1288</v>
      </c>
      <c r="E537" s="16" t="s">
        <v>41</v>
      </c>
      <c r="F537" s="16" t="s">
        <v>41</v>
      </c>
      <c r="G537" s="16" t="s">
        <v>349</v>
      </c>
      <c r="H537" s="15"/>
      <c r="I537" s="15" t="s">
        <v>30</v>
      </c>
      <c r="J537" s="17" t="s">
        <v>25</v>
      </c>
      <c r="K537" s="18"/>
      <c r="L537" s="19">
        <v>100000</v>
      </c>
      <c r="M537" s="20">
        <v>77730</v>
      </c>
      <c r="N537" s="21">
        <f t="shared" si="420"/>
        <v>0.77729999999999999</v>
      </c>
      <c r="O537" s="21" t="str">
        <f t="shared" si="421"/>
        <v>&gt;=50%-&lt;80%</v>
      </c>
      <c r="P537" s="20">
        <f t="shared" si="422"/>
        <v>172116.42857142855</v>
      </c>
      <c r="Q537" s="21">
        <f t="shared" si="423"/>
        <v>1.7211642857142855</v>
      </c>
      <c r="R537" s="27"/>
      <c r="S537" s="23">
        <v>34980</v>
      </c>
      <c r="T537" s="24">
        <f t="shared" si="424"/>
        <v>2</v>
      </c>
      <c r="U537" s="24"/>
      <c r="V537" s="23">
        <f t="shared" si="425"/>
        <v>77455.714285714275</v>
      </c>
      <c r="W537" s="24"/>
    </row>
    <row r="538" spans="1:23" ht="13.5" x14ac:dyDescent="0.25">
      <c r="A538" s="15" t="s">
        <v>62</v>
      </c>
      <c r="B538" s="16" t="s">
        <v>63</v>
      </c>
      <c r="C538" s="16" t="s">
        <v>1289</v>
      </c>
      <c r="D538" s="16" t="s">
        <v>1290</v>
      </c>
      <c r="E538" s="16" t="s">
        <v>66</v>
      </c>
      <c r="F538" s="16" t="s">
        <v>41</v>
      </c>
      <c r="G538" s="16" t="s">
        <v>291</v>
      </c>
      <c r="H538" s="15"/>
      <c r="I538" s="15" t="s">
        <v>30</v>
      </c>
      <c r="J538" s="17" t="s">
        <v>25</v>
      </c>
      <c r="K538" s="18"/>
      <c r="L538" s="19">
        <v>100000</v>
      </c>
      <c r="M538" s="20">
        <v>41420</v>
      </c>
      <c r="N538" s="21">
        <f t="shared" si="420"/>
        <v>0.41420000000000001</v>
      </c>
      <c r="O538" s="21" t="str">
        <f t="shared" si="421"/>
        <v>&gt;=20%-&lt;50%</v>
      </c>
      <c r="P538" s="20">
        <f t="shared" si="422"/>
        <v>91715.714285714275</v>
      </c>
      <c r="Q538" s="21">
        <f t="shared" si="423"/>
        <v>0.91715714285714278</v>
      </c>
      <c r="R538" s="27"/>
      <c r="S538" s="23">
        <v>0</v>
      </c>
      <c r="T538" s="24">
        <f t="shared" si="424"/>
        <v>2</v>
      </c>
      <c r="U538" s="24"/>
      <c r="V538" s="23">
        <f t="shared" si="425"/>
        <v>0</v>
      </c>
      <c r="W538" s="24"/>
    </row>
    <row r="539" spans="1:23" ht="13.5" x14ac:dyDescent="0.25">
      <c r="A539" s="15" t="s">
        <v>768</v>
      </c>
      <c r="B539" s="16" t="s">
        <v>769</v>
      </c>
      <c r="C539" s="16" t="s">
        <v>1291</v>
      </c>
      <c r="D539" s="16" t="s">
        <v>972</v>
      </c>
      <c r="E539" s="16" t="s">
        <v>41</v>
      </c>
      <c r="F539" s="16" t="s">
        <v>41</v>
      </c>
      <c r="G539" s="16" t="s">
        <v>873</v>
      </c>
      <c r="H539" s="15"/>
      <c r="I539" s="15" t="s">
        <v>30</v>
      </c>
      <c r="J539" s="17" t="s">
        <v>25</v>
      </c>
      <c r="K539" s="18"/>
      <c r="L539" s="19">
        <v>100000</v>
      </c>
      <c r="M539" s="20">
        <v>78060</v>
      </c>
      <c r="N539" s="21">
        <f t="shared" si="420"/>
        <v>0.78059999999999996</v>
      </c>
      <c r="O539" s="21" t="str">
        <f t="shared" si="421"/>
        <v>&gt;=50%-&lt;80%</v>
      </c>
      <c r="P539" s="20">
        <f t="shared" si="422"/>
        <v>172847.14285714284</v>
      </c>
      <c r="Q539" s="21">
        <f t="shared" si="423"/>
        <v>1.7284714285714284</v>
      </c>
      <c r="R539" s="27"/>
      <c r="S539" s="23">
        <v>0</v>
      </c>
      <c r="T539" s="24">
        <f t="shared" si="424"/>
        <v>2</v>
      </c>
      <c r="U539" s="24"/>
      <c r="V539" s="23">
        <f t="shared" si="425"/>
        <v>0</v>
      </c>
      <c r="W539" s="24"/>
    </row>
    <row r="540" spans="1:23" ht="13.5" x14ac:dyDescent="0.25">
      <c r="A540" s="15" t="s">
        <v>79</v>
      </c>
      <c r="B540" s="16" t="s">
        <v>80</v>
      </c>
      <c r="C540" s="16" t="s">
        <v>1292</v>
      </c>
      <c r="D540" s="16" t="s">
        <v>1293</v>
      </c>
      <c r="E540" s="16" t="s">
        <v>83</v>
      </c>
      <c r="F540" s="16" t="s">
        <v>41</v>
      </c>
      <c r="G540" s="16" t="s">
        <v>686</v>
      </c>
      <c r="H540" s="15"/>
      <c r="I540" s="15" t="s">
        <v>30</v>
      </c>
      <c r="J540" s="17" t="s">
        <v>25</v>
      </c>
      <c r="K540" s="18"/>
      <c r="L540" s="19">
        <v>100000</v>
      </c>
      <c r="M540" s="20">
        <v>65020</v>
      </c>
      <c r="N540" s="21">
        <f t="shared" ref="N540:N550" si="426">IFERROR(M540/L540,2)</f>
        <v>0.6502</v>
      </c>
      <c r="O540" s="21" t="str">
        <f t="shared" si="421"/>
        <v>&gt;=50%-&lt;80%</v>
      </c>
      <c r="P540" s="20">
        <f t="shared" ref="P540:P550" si="427">IFERROR(M540/B$3*31,0)</f>
        <v>143972.85714285716</v>
      </c>
      <c r="Q540" s="21">
        <f t="shared" si="423"/>
        <v>1.4397285714285717</v>
      </c>
      <c r="R540" s="27"/>
      <c r="S540" s="23">
        <v>0</v>
      </c>
      <c r="T540" s="24">
        <f t="shared" ref="T540:T550" si="428">IFERROR(S540/R540,2)</f>
        <v>2</v>
      </c>
      <c r="U540" s="24"/>
      <c r="V540" s="23">
        <f t="shared" ref="V540:V550" si="429">IFERROR(S540/B$3*31,0)</f>
        <v>0</v>
      </c>
      <c r="W540" s="24"/>
    </row>
    <row r="541" spans="1:23" ht="13.5" x14ac:dyDescent="0.25">
      <c r="A541" s="15" t="s">
        <v>49</v>
      </c>
      <c r="B541" s="16" t="s">
        <v>50</v>
      </c>
      <c r="C541" s="16" t="s">
        <v>1294</v>
      </c>
      <c r="D541" s="16" t="s">
        <v>1295</v>
      </c>
      <c r="E541" s="16" t="s">
        <v>41</v>
      </c>
      <c r="F541" s="16" t="s">
        <v>41</v>
      </c>
      <c r="G541" s="16" t="s">
        <v>282</v>
      </c>
      <c r="H541" s="15"/>
      <c r="I541" s="15" t="s">
        <v>30</v>
      </c>
      <c r="J541" s="17" t="s">
        <v>25</v>
      </c>
      <c r="K541" s="18"/>
      <c r="L541" s="19">
        <v>100000</v>
      </c>
      <c r="M541" s="20">
        <v>92425</v>
      </c>
      <c r="N541" s="21">
        <f t="shared" si="426"/>
        <v>0.92425000000000002</v>
      </c>
      <c r="O541" s="21" t="str">
        <f t="shared" si="421"/>
        <v>&gt;=80%-&lt;100%</v>
      </c>
      <c r="P541" s="20">
        <f t="shared" si="427"/>
        <v>204655.35714285716</v>
      </c>
      <c r="Q541" s="21">
        <f t="shared" si="423"/>
        <v>2.0465535714285714</v>
      </c>
      <c r="R541" s="27"/>
      <c r="S541" s="23">
        <v>0</v>
      </c>
      <c r="T541" s="24">
        <f t="shared" si="428"/>
        <v>2</v>
      </c>
      <c r="U541" s="24"/>
      <c r="V541" s="23">
        <f t="shared" si="429"/>
        <v>0</v>
      </c>
      <c r="W541" s="24"/>
    </row>
    <row r="542" spans="1:23" ht="13.5" x14ac:dyDescent="0.25">
      <c r="A542" s="15" t="s">
        <v>49</v>
      </c>
      <c r="B542" s="16" t="s">
        <v>50</v>
      </c>
      <c r="C542" s="16" t="s">
        <v>1296</v>
      </c>
      <c r="D542" s="16" t="s">
        <v>1297</v>
      </c>
      <c r="E542" s="16" t="s">
        <v>41</v>
      </c>
      <c r="F542" s="16" t="s">
        <v>41</v>
      </c>
      <c r="G542" s="16" t="s">
        <v>315</v>
      </c>
      <c r="H542" s="15"/>
      <c r="I542" s="15" t="s">
        <v>30</v>
      </c>
      <c r="J542" s="17" t="s">
        <v>25</v>
      </c>
      <c r="K542" s="18"/>
      <c r="L542" s="19">
        <v>100000</v>
      </c>
      <c r="M542" s="20">
        <v>31595</v>
      </c>
      <c r="N542" s="21">
        <f t="shared" si="426"/>
        <v>0.31595000000000001</v>
      </c>
      <c r="O542" s="21" t="str">
        <f t="shared" si="421"/>
        <v>&gt;=20%-&lt;50%</v>
      </c>
      <c r="P542" s="20">
        <f t="shared" si="427"/>
        <v>69960.357142857145</v>
      </c>
      <c r="Q542" s="21">
        <f t="shared" si="423"/>
        <v>0.69960357142857144</v>
      </c>
      <c r="R542" s="27"/>
      <c r="S542" s="23">
        <v>10280</v>
      </c>
      <c r="T542" s="24">
        <f t="shared" si="428"/>
        <v>2</v>
      </c>
      <c r="U542" s="24"/>
      <c r="V542" s="23">
        <f t="shared" si="429"/>
        <v>22762.857142857145</v>
      </c>
      <c r="W542" s="24"/>
    </row>
    <row r="543" spans="1:23" ht="13.5" x14ac:dyDescent="0.25">
      <c r="A543" s="15" t="s">
        <v>79</v>
      </c>
      <c r="B543" s="16" t="s">
        <v>80</v>
      </c>
      <c r="C543" s="16" t="s">
        <v>1298</v>
      </c>
      <c r="D543" s="16" t="s">
        <v>1299</v>
      </c>
      <c r="E543" s="16" t="s">
        <v>83</v>
      </c>
      <c r="F543" s="16" t="s">
        <v>41</v>
      </c>
      <c r="G543" s="16" t="s">
        <v>269</v>
      </c>
      <c r="H543" s="15"/>
      <c r="I543" s="15" t="s">
        <v>30</v>
      </c>
      <c r="J543" s="17" t="s">
        <v>25</v>
      </c>
      <c r="K543" s="18"/>
      <c r="L543" s="19">
        <v>100000</v>
      </c>
      <c r="M543" s="20">
        <v>45875</v>
      </c>
      <c r="N543" s="21">
        <f t="shared" si="426"/>
        <v>0.45874999999999999</v>
      </c>
      <c r="O543" s="21" t="str">
        <f t="shared" si="421"/>
        <v>&gt;=20%-&lt;50%</v>
      </c>
      <c r="P543" s="20">
        <f t="shared" si="427"/>
        <v>101580.35714285714</v>
      </c>
      <c r="Q543" s="21">
        <f t="shared" si="423"/>
        <v>1.0158035714285714</v>
      </c>
      <c r="R543" s="27"/>
      <c r="S543" s="23">
        <v>0</v>
      </c>
      <c r="T543" s="24">
        <f t="shared" si="428"/>
        <v>2</v>
      </c>
      <c r="U543" s="24"/>
      <c r="V543" s="23">
        <f t="shared" si="429"/>
        <v>0</v>
      </c>
      <c r="W543" s="24"/>
    </row>
    <row r="544" spans="1:23" ht="13.5" x14ac:dyDescent="0.25">
      <c r="A544" s="15" t="s">
        <v>79</v>
      </c>
      <c r="B544" s="16" t="s">
        <v>80</v>
      </c>
      <c r="C544" s="16" t="s">
        <v>1300</v>
      </c>
      <c r="D544" s="16" t="s">
        <v>434</v>
      </c>
      <c r="E544" s="16" t="s">
        <v>83</v>
      </c>
      <c r="F544" s="16" t="s">
        <v>41</v>
      </c>
      <c r="G544" s="16" t="s">
        <v>701</v>
      </c>
      <c r="H544" s="15"/>
      <c r="I544" s="15" t="s">
        <v>30</v>
      </c>
      <c r="J544" s="17" t="s">
        <v>25</v>
      </c>
      <c r="K544" s="18"/>
      <c r="L544" s="19">
        <v>100000</v>
      </c>
      <c r="M544" s="20">
        <v>17440</v>
      </c>
      <c r="N544" s="21">
        <f t="shared" si="426"/>
        <v>0.1744</v>
      </c>
      <c r="O544" s="21" t="str">
        <f t="shared" ref="O544:O551" si="430">IF(N544&gt;=120%, "120% equal &amp; above", IF(N544&gt;=100%,"&gt;=100%- &lt;120%",IF(N544&gt;=80%,"&gt;=80%-&lt;100%",IF(N544&gt;=50%,"&gt;=50%-&lt;80%",IF(N544&gt;=20%,"&gt;=20%-&lt;50%","&lt;20%")))))</f>
        <v>&lt;20%</v>
      </c>
      <c r="P544" s="20">
        <f t="shared" si="427"/>
        <v>38617.142857142862</v>
      </c>
      <c r="Q544" s="21">
        <f t="shared" ref="Q544:Q551" si="431">IFERROR(P544/L544,2)</f>
        <v>0.38617142857142861</v>
      </c>
      <c r="R544" s="27"/>
      <c r="S544" s="23">
        <v>0</v>
      </c>
      <c r="T544" s="24">
        <f t="shared" si="428"/>
        <v>2</v>
      </c>
      <c r="U544" s="24"/>
      <c r="V544" s="23">
        <f t="shared" si="429"/>
        <v>0</v>
      </c>
      <c r="W544" s="24"/>
    </row>
    <row r="545" spans="1:23" ht="13.5" x14ac:dyDescent="0.25">
      <c r="A545" s="15" t="s">
        <v>93</v>
      </c>
      <c r="B545" s="16" t="s">
        <v>94</v>
      </c>
      <c r="C545" s="16" t="s">
        <v>1301</v>
      </c>
      <c r="D545" s="16" t="s">
        <v>1302</v>
      </c>
      <c r="E545" s="16" t="s">
        <v>73</v>
      </c>
      <c r="F545" s="16" t="s">
        <v>41</v>
      </c>
      <c r="G545" s="16" t="s">
        <v>244</v>
      </c>
      <c r="H545" s="15"/>
      <c r="I545" s="15" t="s">
        <v>30</v>
      </c>
      <c r="J545" s="17" t="s">
        <v>25</v>
      </c>
      <c r="K545" s="18"/>
      <c r="L545" s="19">
        <v>100000</v>
      </c>
      <c r="M545" s="20">
        <v>5225</v>
      </c>
      <c r="N545" s="21">
        <f t="shared" si="426"/>
        <v>5.2249999999999998E-2</v>
      </c>
      <c r="O545" s="21" t="str">
        <f t="shared" si="430"/>
        <v>&lt;20%</v>
      </c>
      <c r="P545" s="20">
        <f t="shared" si="427"/>
        <v>11569.642857142857</v>
      </c>
      <c r="Q545" s="21">
        <f t="shared" si="431"/>
        <v>0.11569642857142858</v>
      </c>
      <c r="R545" s="27"/>
      <c r="S545" s="23">
        <v>0</v>
      </c>
      <c r="T545" s="24">
        <f t="shared" si="428"/>
        <v>2</v>
      </c>
      <c r="U545" s="24"/>
      <c r="V545" s="23">
        <f t="shared" si="429"/>
        <v>0</v>
      </c>
      <c r="W545" s="24"/>
    </row>
    <row r="546" spans="1:23" ht="13.5" x14ac:dyDescent="0.25">
      <c r="A546" s="15" t="s">
        <v>190</v>
      </c>
      <c r="B546" s="16" t="s">
        <v>191</v>
      </c>
      <c r="C546" s="16" t="s">
        <v>1303</v>
      </c>
      <c r="D546" s="16" t="s">
        <v>440</v>
      </c>
      <c r="E546" s="16" t="s">
        <v>41</v>
      </c>
      <c r="F546" s="16" t="s">
        <v>41</v>
      </c>
      <c r="G546" s="16" t="s">
        <v>217</v>
      </c>
      <c r="H546" s="15"/>
      <c r="I546" s="15" t="s">
        <v>30</v>
      </c>
      <c r="J546" s="17" t="s">
        <v>25</v>
      </c>
      <c r="K546" s="18" t="s">
        <v>25</v>
      </c>
      <c r="L546" s="19">
        <v>50000</v>
      </c>
      <c r="M546" s="20">
        <v>43145</v>
      </c>
      <c r="N546" s="21">
        <f t="shared" si="426"/>
        <v>0.8629</v>
      </c>
      <c r="O546" s="21" t="str">
        <f t="shared" si="430"/>
        <v>&gt;=80%-&lt;100%</v>
      </c>
      <c r="P546" s="20">
        <f t="shared" si="427"/>
        <v>95535.357142857145</v>
      </c>
      <c r="Q546" s="21">
        <f t="shared" si="431"/>
        <v>1.9107071428571429</v>
      </c>
      <c r="R546" s="27">
        <v>50000</v>
      </c>
      <c r="S546" s="23">
        <v>38470</v>
      </c>
      <c r="T546" s="24">
        <f t="shared" si="428"/>
        <v>0.76939999999999997</v>
      </c>
      <c r="U546" s="24"/>
      <c r="V546" s="23">
        <f t="shared" si="429"/>
        <v>85183.57142857142</v>
      </c>
      <c r="W546" s="24"/>
    </row>
    <row r="547" spans="1:23" ht="13.5" x14ac:dyDescent="0.25">
      <c r="A547" s="15" t="s">
        <v>49</v>
      </c>
      <c r="B547" s="16" t="s">
        <v>50</v>
      </c>
      <c r="C547" s="16" t="s">
        <v>1304</v>
      </c>
      <c r="D547" s="16" t="s">
        <v>812</v>
      </c>
      <c r="E547" s="16" t="s">
        <v>41</v>
      </c>
      <c r="F547" s="16" t="s">
        <v>41</v>
      </c>
      <c r="G547" s="16" t="s">
        <v>708</v>
      </c>
      <c r="H547" s="15"/>
      <c r="I547" s="15" t="s">
        <v>30</v>
      </c>
      <c r="J547" s="17" t="s">
        <v>25</v>
      </c>
      <c r="K547" s="18" t="s">
        <v>25</v>
      </c>
      <c r="L547" s="19">
        <v>50000</v>
      </c>
      <c r="M547" s="20">
        <v>1840</v>
      </c>
      <c r="N547" s="21">
        <f t="shared" si="426"/>
        <v>3.6799999999999999E-2</v>
      </c>
      <c r="O547" s="21" t="str">
        <f t="shared" si="430"/>
        <v>&lt;20%</v>
      </c>
      <c r="P547" s="20">
        <f t="shared" si="427"/>
        <v>4074.2857142857138</v>
      </c>
      <c r="Q547" s="21">
        <f t="shared" si="431"/>
        <v>8.1485714285714272E-2</v>
      </c>
      <c r="R547" s="27">
        <v>50000</v>
      </c>
      <c r="S547" s="23">
        <v>9300</v>
      </c>
      <c r="T547" s="24">
        <f t="shared" si="428"/>
        <v>0.186</v>
      </c>
      <c r="U547" s="24"/>
      <c r="V547" s="23">
        <f t="shared" si="429"/>
        <v>20592.857142857145</v>
      </c>
      <c r="W547" s="24"/>
    </row>
    <row r="548" spans="1:23" ht="13.5" x14ac:dyDescent="0.25">
      <c r="A548" s="15" t="s">
        <v>49</v>
      </c>
      <c r="B548" s="16" t="s">
        <v>50</v>
      </c>
      <c r="C548" s="16" t="s">
        <v>1305</v>
      </c>
      <c r="D548" s="16" t="s">
        <v>1306</v>
      </c>
      <c r="E548" s="16" t="s">
        <v>41</v>
      </c>
      <c r="F548" s="16" t="s">
        <v>41</v>
      </c>
      <c r="G548" s="16" t="s">
        <v>784</v>
      </c>
      <c r="H548" s="15"/>
      <c r="I548" s="15" t="s">
        <v>30</v>
      </c>
      <c r="J548" s="17" t="s">
        <v>25</v>
      </c>
      <c r="K548" s="18" t="s">
        <v>25</v>
      </c>
      <c r="L548" s="19">
        <v>50000</v>
      </c>
      <c r="M548" s="20">
        <v>28360</v>
      </c>
      <c r="N548" s="21">
        <f t="shared" si="426"/>
        <v>0.56720000000000004</v>
      </c>
      <c r="O548" s="21" t="str">
        <f t="shared" si="430"/>
        <v>&gt;=50%-&lt;80%</v>
      </c>
      <c r="P548" s="20">
        <f t="shared" si="427"/>
        <v>62797.142857142862</v>
      </c>
      <c r="Q548" s="21">
        <f t="shared" si="431"/>
        <v>1.2559428571428572</v>
      </c>
      <c r="R548" s="27">
        <v>50000</v>
      </c>
      <c r="S548" s="23">
        <v>22440</v>
      </c>
      <c r="T548" s="24">
        <f t="shared" si="428"/>
        <v>0.44879999999999998</v>
      </c>
      <c r="U548" s="24"/>
      <c r="V548" s="23">
        <f t="shared" si="429"/>
        <v>49688.571428571428</v>
      </c>
      <c r="W548" s="24"/>
    </row>
    <row r="549" spans="1:23" ht="13.5" x14ac:dyDescent="0.25">
      <c r="A549" s="15" t="s">
        <v>143</v>
      </c>
      <c r="B549" s="16" t="s">
        <v>144</v>
      </c>
      <c r="C549" s="16" t="s">
        <v>1307</v>
      </c>
      <c r="D549" s="16" t="s">
        <v>181</v>
      </c>
      <c r="E549" s="16" t="s">
        <v>66</v>
      </c>
      <c r="F549" s="16" t="s">
        <v>41</v>
      </c>
      <c r="G549" s="16" t="s">
        <v>716</v>
      </c>
      <c r="H549" s="15"/>
      <c r="I549" s="15" t="s">
        <v>30</v>
      </c>
      <c r="J549" s="17" t="s">
        <v>25</v>
      </c>
      <c r="K549" s="18" t="s">
        <v>25</v>
      </c>
      <c r="L549" s="19">
        <v>50000</v>
      </c>
      <c r="M549" s="20">
        <v>29630</v>
      </c>
      <c r="N549" s="21">
        <f t="shared" si="426"/>
        <v>0.59260000000000002</v>
      </c>
      <c r="O549" s="21" t="str">
        <f t="shared" si="430"/>
        <v>&gt;=50%-&lt;80%</v>
      </c>
      <c r="P549" s="20">
        <f t="shared" si="427"/>
        <v>65609.285714285725</v>
      </c>
      <c r="Q549" s="21">
        <f t="shared" si="431"/>
        <v>1.3121857142857145</v>
      </c>
      <c r="R549" s="27">
        <v>50000</v>
      </c>
      <c r="S549" s="23">
        <v>0</v>
      </c>
      <c r="T549" s="24">
        <f t="shared" si="428"/>
        <v>0</v>
      </c>
      <c r="U549" s="24"/>
      <c r="V549" s="23">
        <f t="shared" si="429"/>
        <v>0</v>
      </c>
      <c r="W549" s="24"/>
    </row>
    <row r="550" spans="1:23" ht="13.5" x14ac:dyDescent="0.25">
      <c r="A550" s="15" t="s">
        <v>143</v>
      </c>
      <c r="B550" s="16" t="s">
        <v>144</v>
      </c>
      <c r="C550" s="16" t="s">
        <v>1308</v>
      </c>
      <c r="D550" s="16" t="s">
        <v>1309</v>
      </c>
      <c r="E550" s="16" t="s">
        <v>66</v>
      </c>
      <c r="F550" s="16" t="s">
        <v>41</v>
      </c>
      <c r="G550" s="16" t="s">
        <v>162</v>
      </c>
      <c r="H550" s="15"/>
      <c r="I550" s="15" t="s">
        <v>30</v>
      </c>
      <c r="J550" s="17" t="s">
        <v>25</v>
      </c>
      <c r="K550" s="18" t="s">
        <v>25</v>
      </c>
      <c r="L550" s="19">
        <v>50000</v>
      </c>
      <c r="M550" s="20">
        <v>22265</v>
      </c>
      <c r="N550" s="21">
        <f t="shared" si="426"/>
        <v>0.44529999999999997</v>
      </c>
      <c r="O550" s="21" t="str">
        <f t="shared" si="430"/>
        <v>&gt;=20%-&lt;50%</v>
      </c>
      <c r="P550" s="20">
        <f t="shared" si="427"/>
        <v>49301.071428571428</v>
      </c>
      <c r="Q550" s="21">
        <f t="shared" si="431"/>
        <v>0.9860214285714286</v>
      </c>
      <c r="R550" s="27">
        <v>50000</v>
      </c>
      <c r="S550" s="23">
        <v>6570</v>
      </c>
      <c r="T550" s="24">
        <f t="shared" si="428"/>
        <v>0.13139999999999999</v>
      </c>
      <c r="U550" s="24"/>
      <c r="V550" s="23">
        <f t="shared" si="429"/>
        <v>14547.857142857143</v>
      </c>
      <c r="W550" s="24"/>
    </row>
    <row r="551" spans="1:23" ht="13.5" x14ac:dyDescent="0.25">
      <c r="A551" s="15" t="s">
        <v>190</v>
      </c>
      <c r="B551" s="16" t="s">
        <v>191</v>
      </c>
      <c r="C551" s="16" t="s">
        <v>1310</v>
      </c>
      <c r="D551" s="16" t="s">
        <v>1311</v>
      </c>
      <c r="E551" s="16" t="s">
        <v>41</v>
      </c>
      <c r="F551" s="16" t="s">
        <v>41</v>
      </c>
      <c r="G551" s="16" t="s">
        <v>217</v>
      </c>
      <c r="H551" s="15"/>
      <c r="I551" s="15" t="s">
        <v>30</v>
      </c>
      <c r="J551" s="17" t="s">
        <v>25</v>
      </c>
      <c r="K551" s="18" t="s">
        <v>25</v>
      </c>
      <c r="L551" s="19">
        <v>50000</v>
      </c>
      <c r="M551" s="20">
        <v>8340</v>
      </c>
      <c r="N551" s="21">
        <f t="shared" ref="N551:N560" si="432">IFERROR(M551/L551,2)</f>
        <v>0.1668</v>
      </c>
      <c r="O551" s="21" t="str">
        <f t="shared" si="430"/>
        <v>&lt;20%</v>
      </c>
      <c r="P551" s="20">
        <f t="shared" ref="P551:P560" si="433">IFERROR(M551/B$3*31,0)</f>
        <v>18467.142857142855</v>
      </c>
      <c r="Q551" s="21">
        <f t="shared" si="431"/>
        <v>0.36934285714285708</v>
      </c>
      <c r="R551" s="27">
        <v>50000</v>
      </c>
      <c r="S551" s="23">
        <v>0</v>
      </c>
      <c r="T551" s="24">
        <f t="shared" ref="T551:T560" si="434">IFERROR(S551/R551,2)</f>
        <v>0</v>
      </c>
      <c r="U551" s="24"/>
      <c r="V551" s="23">
        <f t="shared" ref="V551:V560" si="435">IFERROR(S551/B$3*31,0)</f>
        <v>0</v>
      </c>
      <c r="W551" s="24"/>
    </row>
    <row r="552" spans="1:23" ht="13.5" x14ac:dyDescent="0.25">
      <c r="A552" s="15" t="s">
        <v>62</v>
      </c>
      <c r="B552" s="16" t="s">
        <v>63</v>
      </c>
      <c r="C552" s="16" t="s">
        <v>1312</v>
      </c>
      <c r="D552" s="16" t="s">
        <v>1313</v>
      </c>
      <c r="E552" s="16" t="s">
        <v>66</v>
      </c>
      <c r="F552" s="16" t="s">
        <v>41</v>
      </c>
      <c r="G552" s="16" t="s">
        <v>67</v>
      </c>
      <c r="H552" s="15"/>
      <c r="I552" s="15" t="s">
        <v>30</v>
      </c>
      <c r="J552" s="17" t="s">
        <v>25</v>
      </c>
      <c r="K552" s="18" t="s">
        <v>25</v>
      </c>
      <c r="L552" s="19">
        <v>50000</v>
      </c>
      <c r="M552" s="20">
        <v>17750</v>
      </c>
      <c r="N552" s="21">
        <f t="shared" si="432"/>
        <v>0.35499999999999998</v>
      </c>
      <c r="O552" s="21" t="str">
        <f t="shared" ref="O552:O562" si="436">IF(N552&gt;=120%, "120% equal &amp; above", IF(N552&gt;=100%,"&gt;=100%- &lt;120%",IF(N552&gt;=80%,"&gt;=80%-&lt;100%",IF(N552&gt;=50%,"&gt;=50%-&lt;80%",IF(N552&gt;=20%,"&gt;=20%-&lt;50%","&lt;20%")))))</f>
        <v>&gt;=20%-&lt;50%</v>
      </c>
      <c r="P552" s="20">
        <f t="shared" si="433"/>
        <v>39303.571428571428</v>
      </c>
      <c r="Q552" s="21">
        <f t="shared" ref="Q552:Q562" si="437">IFERROR(P552/L552,2)</f>
        <v>0.78607142857142853</v>
      </c>
      <c r="R552" s="27">
        <v>50000</v>
      </c>
      <c r="S552" s="23">
        <v>4180</v>
      </c>
      <c r="T552" s="24">
        <f t="shared" si="434"/>
        <v>8.3599999999999994E-2</v>
      </c>
      <c r="U552" s="24"/>
      <c r="V552" s="23">
        <f t="shared" si="435"/>
        <v>9255.7142857142844</v>
      </c>
      <c r="W552" s="24"/>
    </row>
    <row r="553" spans="1:23" ht="13.5" x14ac:dyDescent="0.25">
      <c r="A553" s="15" t="s">
        <v>79</v>
      </c>
      <c r="B553" s="16" t="s">
        <v>80</v>
      </c>
      <c r="C553" s="16" t="s">
        <v>1314</v>
      </c>
      <c r="D553" s="16" t="s">
        <v>1264</v>
      </c>
      <c r="E553" s="16" t="s">
        <v>83</v>
      </c>
      <c r="F553" s="16" t="s">
        <v>41</v>
      </c>
      <c r="G553" s="16" t="s">
        <v>437</v>
      </c>
      <c r="H553" s="15"/>
      <c r="I553" s="15" t="s">
        <v>30</v>
      </c>
      <c r="J553" s="17" t="s">
        <v>25</v>
      </c>
      <c r="K553" s="18" t="s">
        <v>25</v>
      </c>
      <c r="L553" s="19">
        <v>40000</v>
      </c>
      <c r="M553" s="20">
        <v>18070</v>
      </c>
      <c r="N553" s="21">
        <f t="shared" si="432"/>
        <v>0.45174999999999998</v>
      </c>
      <c r="O553" s="21" t="str">
        <f t="shared" si="436"/>
        <v>&gt;=20%-&lt;50%</v>
      </c>
      <c r="P553" s="20">
        <f t="shared" si="433"/>
        <v>40012.142857142862</v>
      </c>
      <c r="Q553" s="21">
        <f t="shared" si="437"/>
        <v>1.0003035714285715</v>
      </c>
      <c r="R553" s="27">
        <v>60000</v>
      </c>
      <c r="S553" s="23">
        <v>4150</v>
      </c>
      <c r="T553" s="24">
        <f t="shared" si="434"/>
        <v>6.9166666666666668E-2</v>
      </c>
      <c r="U553" s="24"/>
      <c r="V553" s="23">
        <f t="shared" si="435"/>
        <v>9189.2857142857156</v>
      </c>
      <c r="W553" s="24"/>
    </row>
    <row r="554" spans="1:23" ht="13.5" x14ac:dyDescent="0.25">
      <c r="A554" s="15" t="s">
        <v>190</v>
      </c>
      <c r="B554" s="16" t="s">
        <v>191</v>
      </c>
      <c r="C554" s="16" t="s">
        <v>1315</v>
      </c>
      <c r="D554" s="16" t="s">
        <v>767</v>
      </c>
      <c r="E554" s="16" t="s">
        <v>41</v>
      </c>
      <c r="F554" s="16" t="s">
        <v>41</v>
      </c>
      <c r="G554" s="16" t="s">
        <v>217</v>
      </c>
      <c r="H554" s="15"/>
      <c r="I554" s="15" t="s">
        <v>30</v>
      </c>
      <c r="J554" s="17" t="s">
        <v>25</v>
      </c>
      <c r="K554" s="18" t="s">
        <v>25</v>
      </c>
      <c r="L554" s="19">
        <v>50000</v>
      </c>
      <c r="M554" s="20">
        <v>19460</v>
      </c>
      <c r="N554" s="21">
        <f t="shared" si="432"/>
        <v>0.38919999999999999</v>
      </c>
      <c r="O554" s="21" t="str">
        <f t="shared" si="436"/>
        <v>&gt;=20%-&lt;50%</v>
      </c>
      <c r="P554" s="20">
        <f t="shared" si="433"/>
        <v>43090</v>
      </c>
      <c r="Q554" s="21">
        <f t="shared" si="437"/>
        <v>0.86180000000000001</v>
      </c>
      <c r="R554" s="27">
        <v>50000</v>
      </c>
      <c r="S554" s="23">
        <v>6570</v>
      </c>
      <c r="T554" s="24">
        <f t="shared" si="434"/>
        <v>0.13139999999999999</v>
      </c>
      <c r="U554" s="24"/>
      <c r="V554" s="23">
        <f t="shared" si="435"/>
        <v>14547.857142857143</v>
      </c>
      <c r="W554" s="24"/>
    </row>
    <row r="555" spans="1:23" ht="13.5" x14ac:dyDescent="0.25">
      <c r="A555" s="15" t="s">
        <v>190</v>
      </c>
      <c r="B555" s="16" t="s">
        <v>191</v>
      </c>
      <c r="C555" s="16" t="s">
        <v>1316</v>
      </c>
      <c r="D555" s="16" t="s">
        <v>1317</v>
      </c>
      <c r="E555" s="16" t="s">
        <v>41</v>
      </c>
      <c r="F555" s="16" t="s">
        <v>41</v>
      </c>
      <c r="G555" s="16" t="s">
        <v>217</v>
      </c>
      <c r="H555" s="15"/>
      <c r="I555" s="15" t="s">
        <v>30</v>
      </c>
      <c r="J555" s="17" t="s">
        <v>25</v>
      </c>
      <c r="K555" s="18" t="s">
        <v>25</v>
      </c>
      <c r="L555" s="19">
        <v>50000</v>
      </c>
      <c r="M555" s="20">
        <v>18400</v>
      </c>
      <c r="N555" s="21">
        <f t="shared" si="432"/>
        <v>0.36799999999999999</v>
      </c>
      <c r="O555" s="21" t="str">
        <f t="shared" si="436"/>
        <v>&gt;=20%-&lt;50%</v>
      </c>
      <c r="P555" s="20">
        <f t="shared" si="433"/>
        <v>40742.857142857138</v>
      </c>
      <c r="Q555" s="21">
        <f t="shared" si="437"/>
        <v>0.81485714285714272</v>
      </c>
      <c r="R555" s="27">
        <v>50000</v>
      </c>
      <c r="S555" s="23">
        <v>0</v>
      </c>
      <c r="T555" s="24">
        <f t="shared" si="434"/>
        <v>0</v>
      </c>
      <c r="U555" s="24"/>
      <c r="V555" s="23">
        <f t="shared" si="435"/>
        <v>0</v>
      </c>
      <c r="W555" s="24"/>
    </row>
    <row r="556" spans="1:23" ht="13.5" x14ac:dyDescent="0.25">
      <c r="A556" s="15" t="s">
        <v>79</v>
      </c>
      <c r="B556" s="16" t="s">
        <v>80</v>
      </c>
      <c r="C556" s="16" t="s">
        <v>1318</v>
      </c>
      <c r="D556" s="16" t="s">
        <v>1163</v>
      </c>
      <c r="E556" s="16" t="s">
        <v>83</v>
      </c>
      <c r="F556" s="16" t="s">
        <v>41</v>
      </c>
      <c r="G556" s="16" t="s">
        <v>514</v>
      </c>
      <c r="H556" s="15"/>
      <c r="I556" s="15" t="s">
        <v>30</v>
      </c>
      <c r="J556" s="17" t="s">
        <v>25</v>
      </c>
      <c r="K556" s="18" t="s">
        <v>25</v>
      </c>
      <c r="L556" s="19">
        <v>30000</v>
      </c>
      <c r="M556" s="20">
        <v>22020</v>
      </c>
      <c r="N556" s="21">
        <f t="shared" si="432"/>
        <v>0.73399999999999999</v>
      </c>
      <c r="O556" s="21" t="str">
        <f t="shared" si="436"/>
        <v>&gt;=50%-&lt;80%</v>
      </c>
      <c r="P556" s="20">
        <f t="shared" si="433"/>
        <v>48758.571428571428</v>
      </c>
      <c r="Q556" s="21">
        <f t="shared" si="437"/>
        <v>1.6252857142857142</v>
      </c>
      <c r="R556" s="27">
        <v>70000</v>
      </c>
      <c r="S556" s="23">
        <v>0</v>
      </c>
      <c r="T556" s="24">
        <f t="shared" si="434"/>
        <v>0</v>
      </c>
      <c r="U556" s="24"/>
      <c r="V556" s="23">
        <f t="shared" si="435"/>
        <v>0</v>
      </c>
      <c r="W556" s="24"/>
    </row>
    <row r="557" spans="1:23" ht="13.5" x14ac:dyDescent="0.25">
      <c r="A557" s="15" t="s">
        <v>190</v>
      </c>
      <c r="B557" s="16" t="s">
        <v>191</v>
      </c>
      <c r="C557" s="16" t="s">
        <v>1319</v>
      </c>
      <c r="D557" s="16" t="s">
        <v>1320</v>
      </c>
      <c r="E557" s="16" t="s">
        <v>41</v>
      </c>
      <c r="F557" s="16" t="s">
        <v>41</v>
      </c>
      <c r="G557" s="16" t="s">
        <v>217</v>
      </c>
      <c r="H557" s="15"/>
      <c r="I557" s="15" t="s">
        <v>30</v>
      </c>
      <c r="J557" s="17" t="s">
        <v>25</v>
      </c>
      <c r="K557" s="18" t="s">
        <v>25</v>
      </c>
      <c r="L557" s="19">
        <v>50000</v>
      </c>
      <c r="M557" s="20">
        <v>26790</v>
      </c>
      <c r="N557" s="21">
        <f t="shared" si="432"/>
        <v>0.53580000000000005</v>
      </c>
      <c r="O557" s="21" t="str">
        <f t="shared" si="436"/>
        <v>&gt;=50%-&lt;80%</v>
      </c>
      <c r="P557" s="20">
        <f t="shared" si="433"/>
        <v>59320.71428571429</v>
      </c>
      <c r="Q557" s="21">
        <f t="shared" si="437"/>
        <v>1.1864142857142859</v>
      </c>
      <c r="R557" s="27">
        <v>50000</v>
      </c>
      <c r="S557" s="23">
        <v>17050</v>
      </c>
      <c r="T557" s="24">
        <f t="shared" si="434"/>
        <v>0.34100000000000003</v>
      </c>
      <c r="U557" s="24"/>
      <c r="V557" s="23">
        <f t="shared" si="435"/>
        <v>37753.571428571428</v>
      </c>
      <c r="W557" s="24"/>
    </row>
    <row r="558" spans="1:23" ht="13.5" x14ac:dyDescent="0.25">
      <c r="A558" s="15" t="s">
        <v>118</v>
      </c>
      <c r="B558" s="16" t="s">
        <v>119</v>
      </c>
      <c r="C558" s="16" t="s">
        <v>1321</v>
      </c>
      <c r="D558" s="16" t="s">
        <v>1322</v>
      </c>
      <c r="E558" s="16" t="s">
        <v>66</v>
      </c>
      <c r="F558" s="16" t="s">
        <v>41</v>
      </c>
      <c r="G558" s="16" t="s">
        <v>521</v>
      </c>
      <c r="H558" s="15"/>
      <c r="I558" s="15" t="s">
        <v>30</v>
      </c>
      <c r="J558" s="17" t="s">
        <v>25</v>
      </c>
      <c r="K558" s="18" t="s">
        <v>25</v>
      </c>
      <c r="L558" s="19">
        <v>20000</v>
      </c>
      <c r="M558" s="20">
        <v>16040</v>
      </c>
      <c r="N558" s="21">
        <f t="shared" si="432"/>
        <v>0.80200000000000005</v>
      </c>
      <c r="O558" s="21" t="str">
        <f t="shared" si="436"/>
        <v>&gt;=80%-&lt;100%</v>
      </c>
      <c r="P558" s="20">
        <f t="shared" si="433"/>
        <v>35517.142857142862</v>
      </c>
      <c r="Q558" s="21">
        <f t="shared" si="437"/>
        <v>1.775857142857143</v>
      </c>
      <c r="R558" s="27">
        <v>80000</v>
      </c>
      <c r="S558" s="23">
        <v>28720</v>
      </c>
      <c r="T558" s="24">
        <f t="shared" si="434"/>
        <v>0.35899999999999999</v>
      </c>
      <c r="U558" s="24"/>
      <c r="V558" s="23">
        <f t="shared" si="435"/>
        <v>63594.285714285717</v>
      </c>
      <c r="W558" s="24"/>
    </row>
    <row r="559" spans="1:23" ht="13.5" x14ac:dyDescent="0.25">
      <c r="A559" s="15" t="s">
        <v>79</v>
      </c>
      <c r="B559" s="16" t="s">
        <v>80</v>
      </c>
      <c r="C559" s="16" t="s">
        <v>1323</v>
      </c>
      <c r="D559" s="16" t="s">
        <v>1324</v>
      </c>
      <c r="E559" s="16" t="s">
        <v>83</v>
      </c>
      <c r="F559" s="16" t="s">
        <v>41</v>
      </c>
      <c r="G559" s="16" t="s">
        <v>84</v>
      </c>
      <c r="H559" s="15"/>
      <c r="I559" s="15" t="s">
        <v>30</v>
      </c>
      <c r="J559" s="17" t="s">
        <v>25</v>
      </c>
      <c r="K559" s="18" t="s">
        <v>25</v>
      </c>
      <c r="L559" s="19">
        <v>50000</v>
      </c>
      <c r="M559" s="20">
        <v>10425</v>
      </c>
      <c r="N559" s="21">
        <f t="shared" si="432"/>
        <v>0.20849999999999999</v>
      </c>
      <c r="O559" s="21" t="str">
        <f t="shared" si="436"/>
        <v>&gt;=20%-&lt;50%</v>
      </c>
      <c r="P559" s="20">
        <f t="shared" si="433"/>
        <v>23083.928571428569</v>
      </c>
      <c r="Q559" s="21">
        <f t="shared" si="437"/>
        <v>0.46167857142857138</v>
      </c>
      <c r="R559" s="27">
        <v>50000</v>
      </c>
      <c r="S559" s="23">
        <v>6470</v>
      </c>
      <c r="T559" s="24">
        <f t="shared" si="434"/>
        <v>0.12939999999999999</v>
      </c>
      <c r="U559" s="24"/>
      <c r="V559" s="23">
        <f t="shared" si="435"/>
        <v>14326.428571428572</v>
      </c>
      <c r="W559" s="24"/>
    </row>
    <row r="560" spans="1:23" ht="13.5" x14ac:dyDescent="0.25">
      <c r="A560" s="15" t="s">
        <v>36</v>
      </c>
      <c r="B560" s="16" t="s">
        <v>37</v>
      </c>
      <c r="C560" s="16" t="s">
        <v>1325</v>
      </c>
      <c r="D560" s="16" t="s">
        <v>105</v>
      </c>
      <c r="E560" s="16" t="s">
        <v>40</v>
      </c>
      <c r="F560" s="16" t="s">
        <v>41</v>
      </c>
      <c r="G560" s="16" t="s">
        <v>330</v>
      </c>
      <c r="H560" s="15"/>
      <c r="I560" s="15" t="s">
        <v>30</v>
      </c>
      <c r="J560" s="17" t="s">
        <v>25</v>
      </c>
      <c r="K560" s="18"/>
      <c r="L560" s="19">
        <v>99968.85</v>
      </c>
      <c r="M560" s="20">
        <v>79790</v>
      </c>
      <c r="N560" s="21">
        <f t="shared" si="432"/>
        <v>0.79814862329615666</v>
      </c>
      <c r="O560" s="21" t="str">
        <f t="shared" si="436"/>
        <v>&gt;=50%-&lt;80%</v>
      </c>
      <c r="P560" s="20">
        <f t="shared" si="433"/>
        <v>176677.85714285716</v>
      </c>
      <c r="Q560" s="21">
        <f t="shared" si="437"/>
        <v>1.7673290944414901</v>
      </c>
      <c r="R560" s="27"/>
      <c r="S560" s="23">
        <v>0</v>
      </c>
      <c r="T560" s="24">
        <f t="shared" si="434"/>
        <v>2</v>
      </c>
      <c r="U560" s="24"/>
      <c r="V560" s="23">
        <f t="shared" si="435"/>
        <v>0</v>
      </c>
      <c r="W560" s="24"/>
    </row>
    <row r="561" spans="1:23" ht="13.5" x14ac:dyDescent="0.25">
      <c r="A561" s="15" t="s">
        <v>79</v>
      </c>
      <c r="B561" s="16" t="s">
        <v>80</v>
      </c>
      <c r="C561" s="16" t="s">
        <v>1326</v>
      </c>
      <c r="D561" s="16" t="s">
        <v>1327</v>
      </c>
      <c r="E561" s="16" t="s">
        <v>83</v>
      </c>
      <c r="F561" s="16" t="s">
        <v>41</v>
      </c>
      <c r="G561" s="16" t="s">
        <v>408</v>
      </c>
      <c r="H561" s="15"/>
      <c r="I561" s="15" t="s">
        <v>30</v>
      </c>
      <c r="J561" s="17" t="s">
        <v>25</v>
      </c>
      <c r="K561" s="18" t="s">
        <v>25</v>
      </c>
      <c r="L561" s="19">
        <v>49690</v>
      </c>
      <c r="M561" s="20">
        <v>0</v>
      </c>
      <c r="N561" s="21">
        <f t="shared" ref="N561:N569" si="438">IFERROR(M561/L561,2)</f>
        <v>0</v>
      </c>
      <c r="O561" s="21" t="str">
        <f t="shared" si="436"/>
        <v>&lt;20%</v>
      </c>
      <c r="P561" s="20">
        <f t="shared" ref="P561:P569" si="439">IFERROR(M561/B$3*31,0)</f>
        <v>0</v>
      </c>
      <c r="Q561" s="21">
        <f t="shared" si="437"/>
        <v>0</v>
      </c>
      <c r="R561" s="27">
        <v>50000</v>
      </c>
      <c r="S561" s="23">
        <v>0</v>
      </c>
      <c r="T561" s="24">
        <f t="shared" ref="T561:T569" si="440">IFERROR(S561/R561,2)</f>
        <v>0</v>
      </c>
      <c r="U561" s="24"/>
      <c r="V561" s="23">
        <f t="shared" ref="V561:V569" si="441">IFERROR(S561/B$3*31,0)</f>
        <v>0</v>
      </c>
      <c r="W561" s="24"/>
    </row>
    <row r="562" spans="1:23" ht="13.5" x14ac:dyDescent="0.25">
      <c r="A562" s="15" t="s">
        <v>93</v>
      </c>
      <c r="B562" s="16" t="s">
        <v>94</v>
      </c>
      <c r="C562" s="16" t="s">
        <v>1328</v>
      </c>
      <c r="D562" s="16" t="s">
        <v>1329</v>
      </c>
      <c r="E562" s="16" t="s">
        <v>73</v>
      </c>
      <c r="F562" s="16" t="s">
        <v>41</v>
      </c>
      <c r="G562" s="16" t="s">
        <v>97</v>
      </c>
      <c r="H562" s="15"/>
      <c r="I562" s="15" t="s">
        <v>30</v>
      </c>
      <c r="J562" s="17" t="s">
        <v>25</v>
      </c>
      <c r="K562" s="18" t="s">
        <v>25</v>
      </c>
      <c r="L562" s="19">
        <v>49275</v>
      </c>
      <c r="M562" s="20">
        <v>32850</v>
      </c>
      <c r="N562" s="21">
        <f t="shared" si="438"/>
        <v>0.66666666666666663</v>
      </c>
      <c r="O562" s="21" t="str">
        <f t="shared" si="436"/>
        <v>&gt;=50%-&lt;80%</v>
      </c>
      <c r="P562" s="20">
        <f t="shared" si="439"/>
        <v>72739.285714285725</v>
      </c>
      <c r="Q562" s="21">
        <f t="shared" si="437"/>
        <v>1.4761904761904765</v>
      </c>
      <c r="R562" s="27">
        <v>50000</v>
      </c>
      <c r="S562" s="23">
        <v>11240</v>
      </c>
      <c r="T562" s="24">
        <f t="shared" si="440"/>
        <v>0.2248</v>
      </c>
      <c r="U562" s="24"/>
      <c r="V562" s="23">
        <f t="shared" si="441"/>
        <v>24888.571428571431</v>
      </c>
      <c r="W562" s="24"/>
    </row>
    <row r="563" spans="1:23" ht="13.5" x14ac:dyDescent="0.25">
      <c r="A563" s="15" t="s">
        <v>184</v>
      </c>
      <c r="B563" s="16" t="s">
        <v>185</v>
      </c>
      <c r="C563" s="16" t="s">
        <v>1330</v>
      </c>
      <c r="D563" s="16" t="s">
        <v>1331</v>
      </c>
      <c r="E563" s="16" t="s">
        <v>113</v>
      </c>
      <c r="F563" s="16" t="s">
        <v>41</v>
      </c>
      <c r="G563" s="16" t="s">
        <v>465</v>
      </c>
      <c r="H563" s="15"/>
      <c r="I563" s="15" t="s">
        <v>30</v>
      </c>
      <c r="J563" s="17" t="s">
        <v>25</v>
      </c>
      <c r="K563" s="18" t="s">
        <v>25</v>
      </c>
      <c r="L563" s="19">
        <v>13000</v>
      </c>
      <c r="M563" s="20">
        <v>6635</v>
      </c>
      <c r="N563" s="21">
        <f t="shared" si="438"/>
        <v>0.51038461538461544</v>
      </c>
      <c r="O563" s="21" t="str">
        <f t="shared" ref="O563:O572" si="442">IF(N563&gt;=120%, "120% equal &amp; above", IF(N563&gt;=100%,"&gt;=100%- &lt;120%",IF(N563&gt;=80%,"&gt;=80%-&lt;100%",IF(N563&gt;=50%,"&gt;=50%-&lt;80%",IF(N563&gt;=20%,"&gt;=20%-&lt;50%","&lt;20%")))))</f>
        <v>&gt;=50%-&lt;80%</v>
      </c>
      <c r="P563" s="20">
        <f t="shared" si="439"/>
        <v>14691.785714285716</v>
      </c>
      <c r="Q563" s="21">
        <f t="shared" ref="Q563:Q572" si="443">IFERROR(P563/L563,2)</f>
        <v>1.1301373626373628</v>
      </c>
      <c r="R563" s="27">
        <v>85477</v>
      </c>
      <c r="S563" s="23">
        <v>37510</v>
      </c>
      <c r="T563" s="24">
        <f t="shared" si="440"/>
        <v>0.43883149853176878</v>
      </c>
      <c r="U563" s="24"/>
      <c r="V563" s="23">
        <f t="shared" si="441"/>
        <v>83057.857142857145</v>
      </c>
      <c r="W563" s="24"/>
    </row>
    <row r="564" spans="1:23" ht="13.5" x14ac:dyDescent="0.25">
      <c r="A564" s="15" t="s">
        <v>109</v>
      </c>
      <c r="B564" s="16" t="s">
        <v>110</v>
      </c>
      <c r="C564" s="16" t="s">
        <v>1332</v>
      </c>
      <c r="D564" s="16" t="s">
        <v>200</v>
      </c>
      <c r="E564" s="16" t="s">
        <v>113</v>
      </c>
      <c r="F564" s="16" t="s">
        <v>41</v>
      </c>
      <c r="G564" s="16" t="s">
        <v>1333</v>
      </c>
      <c r="H564" s="15"/>
      <c r="I564" s="15" t="s">
        <v>30</v>
      </c>
      <c r="J564" s="17" t="s">
        <v>25</v>
      </c>
      <c r="K564" s="18" t="s">
        <v>25</v>
      </c>
      <c r="L564" s="19">
        <v>61599.7</v>
      </c>
      <c r="M564" s="20">
        <v>16230</v>
      </c>
      <c r="N564" s="21">
        <f t="shared" si="438"/>
        <v>0.26347530913299905</v>
      </c>
      <c r="O564" s="21" t="str">
        <f t="shared" si="442"/>
        <v>&gt;=20%-&lt;50%</v>
      </c>
      <c r="P564" s="20">
        <f t="shared" si="439"/>
        <v>35937.857142857138</v>
      </c>
      <c r="Q564" s="21">
        <f t="shared" si="443"/>
        <v>0.58340961308021211</v>
      </c>
      <c r="R564" s="27">
        <v>36000</v>
      </c>
      <c r="S564" s="23">
        <v>0</v>
      </c>
      <c r="T564" s="24">
        <f t="shared" si="440"/>
        <v>0</v>
      </c>
      <c r="U564" s="24"/>
      <c r="V564" s="23">
        <f t="shared" si="441"/>
        <v>0</v>
      </c>
      <c r="W564" s="24"/>
    </row>
    <row r="565" spans="1:23" ht="13.5" x14ac:dyDescent="0.25">
      <c r="A565" s="15" t="s">
        <v>79</v>
      </c>
      <c r="B565" s="16" t="s">
        <v>80</v>
      </c>
      <c r="C565" s="16" t="s">
        <v>1334</v>
      </c>
      <c r="D565" s="16" t="s">
        <v>1335</v>
      </c>
      <c r="E565" s="16" t="s">
        <v>83</v>
      </c>
      <c r="F565" s="16" t="s">
        <v>41</v>
      </c>
      <c r="G565" s="16" t="s">
        <v>391</v>
      </c>
      <c r="H565" s="15"/>
      <c r="I565" s="15" t="s">
        <v>30</v>
      </c>
      <c r="J565" s="17" t="s">
        <v>25</v>
      </c>
      <c r="K565" s="18" t="s">
        <v>25</v>
      </c>
      <c r="L565" s="19">
        <v>38855</v>
      </c>
      <c r="M565" s="20">
        <v>25890</v>
      </c>
      <c r="N565" s="21">
        <f t="shared" si="438"/>
        <v>0.66632351048771077</v>
      </c>
      <c r="O565" s="21" t="str">
        <f t="shared" si="442"/>
        <v>&gt;=50%-&lt;80%</v>
      </c>
      <c r="P565" s="20">
        <f t="shared" si="439"/>
        <v>57327.857142857138</v>
      </c>
      <c r="Q565" s="21">
        <f t="shared" si="443"/>
        <v>1.475430630365645</v>
      </c>
      <c r="R565" s="27">
        <v>58124.86</v>
      </c>
      <c r="S565" s="23">
        <v>6470</v>
      </c>
      <c r="T565" s="24">
        <f t="shared" si="440"/>
        <v>0.11131209606354321</v>
      </c>
      <c r="U565" s="24"/>
      <c r="V565" s="23">
        <f t="shared" si="441"/>
        <v>14326.428571428572</v>
      </c>
      <c r="W565" s="24"/>
    </row>
    <row r="566" spans="1:23" ht="13.5" x14ac:dyDescent="0.25">
      <c r="A566" s="15" t="s">
        <v>118</v>
      </c>
      <c r="B566" s="16" t="s">
        <v>119</v>
      </c>
      <c r="C566" s="16" t="s">
        <v>1336</v>
      </c>
      <c r="D566" s="16" t="s">
        <v>1337</v>
      </c>
      <c r="E566" s="16" t="s">
        <v>66</v>
      </c>
      <c r="F566" s="16" t="s">
        <v>41</v>
      </c>
      <c r="G566" s="16" t="s">
        <v>156</v>
      </c>
      <c r="H566" s="15"/>
      <c r="I566" s="15" t="s">
        <v>30</v>
      </c>
      <c r="J566" s="17" t="s">
        <v>25</v>
      </c>
      <c r="K566" s="18" t="s">
        <v>25</v>
      </c>
      <c r="L566" s="19">
        <v>70000</v>
      </c>
      <c r="M566" s="20">
        <v>47610</v>
      </c>
      <c r="N566" s="21">
        <f t="shared" si="438"/>
        <v>0.68014285714285716</v>
      </c>
      <c r="O566" s="21" t="str">
        <f t="shared" si="442"/>
        <v>&gt;=50%-&lt;80%</v>
      </c>
      <c r="P566" s="20">
        <f t="shared" si="439"/>
        <v>105422.14285714286</v>
      </c>
      <c r="Q566" s="21">
        <f t="shared" si="443"/>
        <v>1.5060306122448979</v>
      </c>
      <c r="R566" s="27">
        <v>26000</v>
      </c>
      <c r="S566" s="23">
        <v>5940</v>
      </c>
      <c r="T566" s="24">
        <f t="shared" si="440"/>
        <v>0.22846153846153847</v>
      </c>
      <c r="U566" s="24"/>
      <c r="V566" s="23">
        <f t="shared" si="441"/>
        <v>13152.857142857143</v>
      </c>
      <c r="W566" s="24"/>
    </row>
    <row r="567" spans="1:23" ht="13.5" x14ac:dyDescent="0.25">
      <c r="A567" s="15" t="s">
        <v>62</v>
      </c>
      <c r="B567" s="16" t="s">
        <v>63</v>
      </c>
      <c r="C567" s="16" t="s">
        <v>1338</v>
      </c>
      <c r="D567" s="16" t="s">
        <v>1339</v>
      </c>
      <c r="E567" s="16" t="s">
        <v>66</v>
      </c>
      <c r="F567" s="16" t="s">
        <v>41</v>
      </c>
      <c r="G567" s="16" t="s">
        <v>264</v>
      </c>
      <c r="H567" s="15"/>
      <c r="I567" s="15" t="s">
        <v>30</v>
      </c>
      <c r="J567" s="17" t="s">
        <v>25</v>
      </c>
      <c r="K567" s="18" t="s">
        <v>25</v>
      </c>
      <c r="L567" s="19">
        <v>70000</v>
      </c>
      <c r="M567" s="20">
        <v>26870</v>
      </c>
      <c r="N567" s="21">
        <f t="shared" si="438"/>
        <v>0.38385714285714284</v>
      </c>
      <c r="O567" s="21" t="str">
        <f t="shared" si="442"/>
        <v>&gt;=20%-&lt;50%</v>
      </c>
      <c r="P567" s="20">
        <f t="shared" si="439"/>
        <v>59497.857142857138</v>
      </c>
      <c r="Q567" s="21">
        <f t="shared" si="443"/>
        <v>0.849969387755102</v>
      </c>
      <c r="R567" s="27">
        <v>26000</v>
      </c>
      <c r="S567" s="23">
        <v>0</v>
      </c>
      <c r="T567" s="24">
        <f t="shared" si="440"/>
        <v>0</v>
      </c>
      <c r="U567" s="24"/>
      <c r="V567" s="23">
        <f t="shared" si="441"/>
        <v>0</v>
      </c>
      <c r="W567" s="24"/>
    </row>
    <row r="568" spans="1:23" ht="13.5" x14ac:dyDescent="0.25">
      <c r="A568" s="15" t="s">
        <v>132</v>
      </c>
      <c r="B568" s="16" t="s">
        <v>133</v>
      </c>
      <c r="C568" s="16" t="s">
        <v>1340</v>
      </c>
      <c r="D568" s="16" t="s">
        <v>1341</v>
      </c>
      <c r="E568" s="16" t="s">
        <v>73</v>
      </c>
      <c r="F568" s="16" t="s">
        <v>41</v>
      </c>
      <c r="G568" s="16" t="s">
        <v>356</v>
      </c>
      <c r="H568" s="15"/>
      <c r="I568" s="15" t="s">
        <v>30</v>
      </c>
      <c r="J568" s="17" t="s">
        <v>25</v>
      </c>
      <c r="K568" s="18" t="s">
        <v>25</v>
      </c>
      <c r="L568" s="19">
        <v>35940</v>
      </c>
      <c r="M568" s="20">
        <v>38920</v>
      </c>
      <c r="N568" s="21">
        <f t="shared" si="438"/>
        <v>1.0829159710628826</v>
      </c>
      <c r="O568" s="21" t="str">
        <f t="shared" si="442"/>
        <v>&gt;=100%- &lt;120%</v>
      </c>
      <c r="P568" s="20">
        <f t="shared" si="439"/>
        <v>86180</v>
      </c>
      <c r="Q568" s="21">
        <f t="shared" si="443"/>
        <v>2.3978853644963829</v>
      </c>
      <c r="R568" s="27">
        <v>60000</v>
      </c>
      <c r="S568" s="23">
        <v>13040</v>
      </c>
      <c r="T568" s="24">
        <f t="shared" si="440"/>
        <v>0.21733333333333332</v>
      </c>
      <c r="U568" s="24"/>
      <c r="V568" s="23">
        <f t="shared" si="441"/>
        <v>28874.285714285714</v>
      </c>
      <c r="W568" s="24"/>
    </row>
    <row r="569" spans="1:23" ht="13.5" x14ac:dyDescent="0.25">
      <c r="A569" s="15" t="s">
        <v>109</v>
      </c>
      <c r="B569" s="16" t="s">
        <v>110</v>
      </c>
      <c r="C569" s="16" t="s">
        <v>1342</v>
      </c>
      <c r="D569" s="16" t="s">
        <v>1343</v>
      </c>
      <c r="E569" s="16" t="s">
        <v>113</v>
      </c>
      <c r="F569" s="16" t="s">
        <v>41</v>
      </c>
      <c r="G569" s="16" t="s">
        <v>139</v>
      </c>
      <c r="H569" s="15"/>
      <c r="I569" s="15" t="s">
        <v>30</v>
      </c>
      <c r="J569" s="17" t="s">
        <v>25</v>
      </c>
      <c r="K569" s="18"/>
      <c r="L569" s="19">
        <v>95769.675000000003</v>
      </c>
      <c r="M569" s="20">
        <v>44520</v>
      </c>
      <c r="N569" s="21">
        <f t="shared" si="438"/>
        <v>0.46486531357655747</v>
      </c>
      <c r="O569" s="21" t="str">
        <f t="shared" si="442"/>
        <v>&gt;=20%-&lt;50%</v>
      </c>
      <c r="P569" s="20">
        <f t="shared" si="439"/>
        <v>98580</v>
      </c>
      <c r="Q569" s="21">
        <f t="shared" si="443"/>
        <v>1.0293446229195202</v>
      </c>
      <c r="R569" s="27"/>
      <c r="S569" s="23">
        <v>12020</v>
      </c>
      <c r="T569" s="24">
        <f t="shared" si="440"/>
        <v>2</v>
      </c>
      <c r="U569" s="24"/>
      <c r="V569" s="23">
        <f t="shared" si="441"/>
        <v>26615.714285714286</v>
      </c>
      <c r="W569" s="24"/>
    </row>
    <row r="570" spans="1:23" ht="13.5" x14ac:dyDescent="0.25">
      <c r="A570" s="15" t="s">
        <v>70</v>
      </c>
      <c r="B570" s="16" t="s">
        <v>71</v>
      </c>
      <c r="C570" s="16" t="s">
        <v>1345</v>
      </c>
      <c r="D570" s="16" t="s">
        <v>823</v>
      </c>
      <c r="E570" s="16" t="s">
        <v>73</v>
      </c>
      <c r="F570" s="16" t="s">
        <v>41</v>
      </c>
      <c r="G570" s="16" t="s">
        <v>640</v>
      </c>
      <c r="H570" s="15"/>
      <c r="I570" s="15" t="s">
        <v>30</v>
      </c>
      <c r="J570" s="17" t="s">
        <v>25</v>
      </c>
      <c r="K570" s="18" t="s">
        <v>25</v>
      </c>
      <c r="L570" s="19">
        <v>50000</v>
      </c>
      <c r="M570" s="20">
        <v>20040</v>
      </c>
      <c r="N570" s="21">
        <f t="shared" ref="N570:N585" si="444">IFERROR(M570/L570,2)</f>
        <v>0.40079999999999999</v>
      </c>
      <c r="O570" s="21" t="str">
        <f t="shared" si="442"/>
        <v>&gt;=20%-&lt;50%</v>
      </c>
      <c r="P570" s="20">
        <f t="shared" ref="P570:P585" si="445">IFERROR(M570/B$3*31,0)</f>
        <v>44374.28571428571</v>
      </c>
      <c r="Q570" s="21">
        <f t="shared" si="443"/>
        <v>0.88748571428571421</v>
      </c>
      <c r="R570" s="27">
        <v>45000</v>
      </c>
      <c r="S570" s="23">
        <v>8200</v>
      </c>
      <c r="T570" s="24">
        <f t="shared" ref="T570:T585" si="446">IFERROR(S570/R570,2)</f>
        <v>0.18222222222222223</v>
      </c>
      <c r="U570" s="24"/>
      <c r="V570" s="23">
        <f t="shared" ref="V570:V584" si="447">IFERROR(S570/B$3*31,0)</f>
        <v>18157.142857142855</v>
      </c>
      <c r="W570" s="24"/>
    </row>
    <row r="571" spans="1:23" ht="13.5" x14ac:dyDescent="0.25">
      <c r="A571" s="15" t="s">
        <v>93</v>
      </c>
      <c r="B571" s="16" t="s">
        <v>94</v>
      </c>
      <c r="C571" s="16" t="s">
        <v>1346</v>
      </c>
      <c r="D571" s="16" t="s">
        <v>1193</v>
      </c>
      <c r="E571" s="16" t="s">
        <v>73</v>
      </c>
      <c r="F571" s="16" t="s">
        <v>41</v>
      </c>
      <c r="G571" s="16" t="s">
        <v>383</v>
      </c>
      <c r="H571" s="15"/>
      <c r="I571" s="15" t="s">
        <v>30</v>
      </c>
      <c r="J571" s="17" t="s">
        <v>25</v>
      </c>
      <c r="K571" s="18" t="s">
        <v>25</v>
      </c>
      <c r="L571" s="19">
        <v>65000</v>
      </c>
      <c r="M571" s="20">
        <v>28150</v>
      </c>
      <c r="N571" s="21">
        <f t="shared" si="444"/>
        <v>0.43307692307692308</v>
      </c>
      <c r="O571" s="21" t="str">
        <f t="shared" si="442"/>
        <v>&gt;=20%-&lt;50%</v>
      </c>
      <c r="P571" s="20">
        <f t="shared" si="445"/>
        <v>62332.142857142862</v>
      </c>
      <c r="Q571" s="21">
        <f t="shared" si="443"/>
        <v>0.95895604395604406</v>
      </c>
      <c r="R571" s="27">
        <v>30000</v>
      </c>
      <c r="S571" s="23">
        <v>0</v>
      </c>
      <c r="T571" s="24">
        <f t="shared" si="446"/>
        <v>0</v>
      </c>
      <c r="U571" s="24"/>
      <c r="V571" s="23">
        <f t="shared" si="447"/>
        <v>0</v>
      </c>
      <c r="W571" s="24"/>
    </row>
    <row r="572" spans="1:23" ht="13.5" x14ac:dyDescent="0.25">
      <c r="A572" s="15" t="s">
        <v>93</v>
      </c>
      <c r="B572" s="16" t="s">
        <v>94</v>
      </c>
      <c r="C572" s="16" t="s">
        <v>1347</v>
      </c>
      <c r="D572" s="16" t="s">
        <v>1348</v>
      </c>
      <c r="E572" s="16" t="s">
        <v>73</v>
      </c>
      <c r="F572" s="16" t="s">
        <v>41</v>
      </c>
      <c r="G572" s="16" t="s">
        <v>258</v>
      </c>
      <c r="H572" s="15"/>
      <c r="I572" s="15" t="s">
        <v>30</v>
      </c>
      <c r="J572" s="17" t="s">
        <v>25</v>
      </c>
      <c r="K572" s="18" t="s">
        <v>25</v>
      </c>
      <c r="L572" s="19">
        <v>65000</v>
      </c>
      <c r="M572" s="20">
        <v>13350</v>
      </c>
      <c r="N572" s="21">
        <f t="shared" si="444"/>
        <v>0.20538461538461539</v>
      </c>
      <c r="O572" s="21" t="str">
        <f t="shared" si="442"/>
        <v>&gt;=20%-&lt;50%</v>
      </c>
      <c r="P572" s="20">
        <f t="shared" si="445"/>
        <v>29560.714285714286</v>
      </c>
      <c r="Q572" s="21">
        <f t="shared" si="443"/>
        <v>0.45478021978021976</v>
      </c>
      <c r="R572" s="27">
        <v>30000</v>
      </c>
      <c r="S572" s="23">
        <v>3640</v>
      </c>
      <c r="T572" s="24">
        <f t="shared" si="446"/>
        <v>0.12133333333333333</v>
      </c>
      <c r="U572" s="24"/>
      <c r="V572" s="23">
        <f t="shared" si="447"/>
        <v>8060</v>
      </c>
      <c r="W572" s="24"/>
    </row>
    <row r="573" spans="1:23" ht="13.5" x14ac:dyDescent="0.25">
      <c r="A573" s="15" t="s">
        <v>143</v>
      </c>
      <c r="B573" s="16" t="s">
        <v>144</v>
      </c>
      <c r="C573" s="16" t="s">
        <v>1349</v>
      </c>
      <c r="D573" s="16" t="s">
        <v>157</v>
      </c>
      <c r="E573" s="16" t="s">
        <v>66</v>
      </c>
      <c r="F573" s="16" t="s">
        <v>41</v>
      </c>
      <c r="G573" s="16" t="s">
        <v>278</v>
      </c>
      <c r="H573" s="15"/>
      <c r="I573" s="15" t="s">
        <v>30</v>
      </c>
      <c r="J573" s="17" t="s">
        <v>25</v>
      </c>
      <c r="K573" s="18" t="s">
        <v>25</v>
      </c>
      <c r="L573" s="19">
        <v>65000</v>
      </c>
      <c r="M573" s="20">
        <v>27540</v>
      </c>
      <c r="N573" s="21">
        <f t="shared" si="444"/>
        <v>0.4236923076923077</v>
      </c>
      <c r="O573" s="21" t="str">
        <f t="shared" ref="O573:O587" si="448">IF(N573&gt;=120%, "120% equal &amp; above", IF(N573&gt;=100%,"&gt;=100%- &lt;120%",IF(N573&gt;=80%,"&gt;=80%-&lt;100%",IF(N573&gt;=50%,"&gt;=50%-&lt;80%",IF(N573&gt;=20%,"&gt;=20%-&lt;50%","&lt;20%")))))</f>
        <v>&gt;=20%-&lt;50%</v>
      </c>
      <c r="P573" s="20">
        <f t="shared" si="445"/>
        <v>60981.428571428572</v>
      </c>
      <c r="Q573" s="21">
        <f t="shared" ref="Q573:Q587" si="449">IFERROR(P573/L573,2)</f>
        <v>0.93817582417582424</v>
      </c>
      <c r="R573" s="27">
        <v>30000</v>
      </c>
      <c r="S573" s="23">
        <v>0</v>
      </c>
      <c r="T573" s="24">
        <f t="shared" si="446"/>
        <v>0</v>
      </c>
      <c r="U573" s="24"/>
      <c r="V573" s="23">
        <f t="shared" si="447"/>
        <v>0</v>
      </c>
      <c r="W573" s="24"/>
    </row>
    <row r="574" spans="1:23" ht="13.5" x14ac:dyDescent="0.25">
      <c r="A574" s="15" t="s">
        <v>143</v>
      </c>
      <c r="B574" s="16" t="s">
        <v>144</v>
      </c>
      <c r="C574" s="16" t="s">
        <v>1350</v>
      </c>
      <c r="D574" s="16" t="s">
        <v>1351</v>
      </c>
      <c r="E574" s="16" t="s">
        <v>66</v>
      </c>
      <c r="F574" s="16" t="s">
        <v>41</v>
      </c>
      <c r="G574" s="16" t="s">
        <v>278</v>
      </c>
      <c r="H574" s="15"/>
      <c r="I574" s="15" t="s">
        <v>30</v>
      </c>
      <c r="J574" s="17" t="s">
        <v>25</v>
      </c>
      <c r="K574" s="18" t="s">
        <v>25</v>
      </c>
      <c r="L574" s="19">
        <v>60000</v>
      </c>
      <c r="M574" s="20">
        <v>13280</v>
      </c>
      <c r="N574" s="21">
        <f t="shared" si="444"/>
        <v>0.22133333333333333</v>
      </c>
      <c r="O574" s="21" t="str">
        <f t="shared" si="448"/>
        <v>&gt;=20%-&lt;50%</v>
      </c>
      <c r="P574" s="20">
        <f t="shared" si="445"/>
        <v>29405.714285714286</v>
      </c>
      <c r="Q574" s="21">
        <f t="shared" si="449"/>
        <v>0.49009523809523808</v>
      </c>
      <c r="R574" s="27">
        <v>35000</v>
      </c>
      <c r="S574" s="23">
        <v>6470</v>
      </c>
      <c r="T574" s="24">
        <f t="shared" si="446"/>
        <v>0.18485714285714286</v>
      </c>
      <c r="U574" s="24"/>
      <c r="V574" s="23">
        <f t="shared" si="447"/>
        <v>14326.428571428572</v>
      </c>
      <c r="W574" s="24"/>
    </row>
    <row r="575" spans="1:23" ht="13.5" x14ac:dyDescent="0.25">
      <c r="A575" s="15" t="s">
        <v>118</v>
      </c>
      <c r="B575" s="16" t="s">
        <v>119</v>
      </c>
      <c r="C575" s="16" t="s">
        <v>1352</v>
      </c>
      <c r="D575" s="16" t="s">
        <v>1353</v>
      </c>
      <c r="E575" s="16" t="s">
        <v>66</v>
      </c>
      <c r="F575" s="16" t="s">
        <v>41</v>
      </c>
      <c r="G575" s="16" t="s">
        <v>587</v>
      </c>
      <c r="H575" s="15"/>
      <c r="I575" s="15" t="s">
        <v>30</v>
      </c>
      <c r="J575" s="17" t="s">
        <v>25</v>
      </c>
      <c r="K575" s="18" t="s">
        <v>25</v>
      </c>
      <c r="L575" s="19">
        <v>50000</v>
      </c>
      <c r="M575" s="20">
        <v>0</v>
      </c>
      <c r="N575" s="21">
        <f t="shared" si="444"/>
        <v>0</v>
      </c>
      <c r="O575" s="21" t="str">
        <f t="shared" si="448"/>
        <v>&lt;20%</v>
      </c>
      <c r="P575" s="20">
        <f t="shared" si="445"/>
        <v>0</v>
      </c>
      <c r="Q575" s="21">
        <f t="shared" si="449"/>
        <v>0</v>
      </c>
      <c r="R575" s="27">
        <v>45000</v>
      </c>
      <c r="S575" s="23">
        <v>0</v>
      </c>
      <c r="T575" s="24">
        <f t="shared" si="446"/>
        <v>0</v>
      </c>
      <c r="U575" s="24"/>
      <c r="V575" s="23">
        <f t="shared" si="447"/>
        <v>0</v>
      </c>
      <c r="W575" s="24"/>
    </row>
    <row r="576" spans="1:23" ht="13.5" x14ac:dyDescent="0.25">
      <c r="A576" s="15" t="s">
        <v>79</v>
      </c>
      <c r="B576" s="16" t="s">
        <v>80</v>
      </c>
      <c r="C576" s="16" t="s">
        <v>1354</v>
      </c>
      <c r="D576" s="16" t="s">
        <v>1355</v>
      </c>
      <c r="E576" s="16" t="s">
        <v>83</v>
      </c>
      <c r="F576" s="16" t="s">
        <v>41</v>
      </c>
      <c r="G576" s="16" t="s">
        <v>514</v>
      </c>
      <c r="H576" s="15"/>
      <c r="I576" s="15" t="s">
        <v>30</v>
      </c>
      <c r="J576" s="17" t="s">
        <v>25</v>
      </c>
      <c r="K576" s="18" t="s">
        <v>25</v>
      </c>
      <c r="L576" s="19">
        <v>35000</v>
      </c>
      <c r="M576" s="20">
        <v>19945</v>
      </c>
      <c r="N576" s="21">
        <f t="shared" si="444"/>
        <v>0.56985714285714284</v>
      </c>
      <c r="O576" s="21" t="str">
        <f t="shared" si="448"/>
        <v>&gt;=50%-&lt;80%</v>
      </c>
      <c r="P576" s="20">
        <f t="shared" si="445"/>
        <v>44163.928571428572</v>
      </c>
      <c r="Q576" s="21">
        <f t="shared" si="449"/>
        <v>1.2618265306122449</v>
      </c>
      <c r="R576" s="27">
        <v>60000</v>
      </c>
      <c r="S576" s="23">
        <v>28010</v>
      </c>
      <c r="T576" s="24">
        <f t="shared" si="446"/>
        <v>0.46683333333333332</v>
      </c>
      <c r="U576" s="24"/>
      <c r="V576" s="23">
        <f t="shared" si="447"/>
        <v>62022.142857142862</v>
      </c>
      <c r="W576" s="24"/>
    </row>
    <row r="577" spans="1:23" ht="13.5" x14ac:dyDescent="0.25">
      <c r="A577" s="15" t="s">
        <v>79</v>
      </c>
      <c r="B577" s="16" t="s">
        <v>80</v>
      </c>
      <c r="C577" s="16" t="s">
        <v>1356</v>
      </c>
      <c r="D577" s="16" t="s">
        <v>274</v>
      </c>
      <c r="E577" s="16" t="s">
        <v>83</v>
      </c>
      <c r="F577" s="16" t="s">
        <v>41</v>
      </c>
      <c r="G577" s="16" t="s">
        <v>686</v>
      </c>
      <c r="H577" s="15"/>
      <c r="I577" s="15" t="s">
        <v>30</v>
      </c>
      <c r="J577" s="17" t="s">
        <v>25</v>
      </c>
      <c r="K577" s="18" t="s">
        <v>25</v>
      </c>
      <c r="L577" s="19">
        <v>35000</v>
      </c>
      <c r="M577" s="20">
        <v>14800</v>
      </c>
      <c r="N577" s="21">
        <f t="shared" si="444"/>
        <v>0.42285714285714288</v>
      </c>
      <c r="O577" s="21" t="str">
        <f t="shared" si="448"/>
        <v>&gt;=20%-&lt;50%</v>
      </c>
      <c r="P577" s="20">
        <f t="shared" si="445"/>
        <v>32771.428571428572</v>
      </c>
      <c r="Q577" s="21">
        <f t="shared" si="449"/>
        <v>0.93632653061224491</v>
      </c>
      <c r="R577" s="27">
        <v>60000</v>
      </c>
      <c r="S577" s="23">
        <v>0</v>
      </c>
      <c r="T577" s="24">
        <f t="shared" si="446"/>
        <v>0</v>
      </c>
      <c r="U577" s="24"/>
      <c r="V577" s="23">
        <f t="shared" si="447"/>
        <v>0</v>
      </c>
      <c r="W577" s="24"/>
    </row>
    <row r="578" spans="1:23" ht="13.5" x14ac:dyDescent="0.25">
      <c r="A578" s="15" t="s">
        <v>79</v>
      </c>
      <c r="B578" s="16" t="s">
        <v>80</v>
      </c>
      <c r="C578" s="16" t="s">
        <v>1358</v>
      </c>
      <c r="D578" s="16" t="s">
        <v>288</v>
      </c>
      <c r="E578" s="16" t="s">
        <v>83</v>
      </c>
      <c r="F578" s="16" t="s">
        <v>41</v>
      </c>
      <c r="G578" s="16" t="s">
        <v>408</v>
      </c>
      <c r="H578" s="15"/>
      <c r="I578" s="15" t="s">
        <v>30</v>
      </c>
      <c r="J578" s="17" t="s">
        <v>25</v>
      </c>
      <c r="K578" s="18" t="s">
        <v>25</v>
      </c>
      <c r="L578" s="19">
        <v>35000</v>
      </c>
      <c r="M578" s="20">
        <v>5180</v>
      </c>
      <c r="N578" s="21">
        <f t="shared" si="444"/>
        <v>0.14799999999999999</v>
      </c>
      <c r="O578" s="21" t="str">
        <f t="shared" si="448"/>
        <v>&lt;20%</v>
      </c>
      <c r="P578" s="20">
        <f t="shared" si="445"/>
        <v>11470</v>
      </c>
      <c r="Q578" s="21">
        <f t="shared" si="449"/>
        <v>0.32771428571428574</v>
      </c>
      <c r="R578" s="27">
        <v>60000</v>
      </c>
      <c r="S578" s="23">
        <v>19510</v>
      </c>
      <c r="T578" s="24">
        <f t="shared" si="446"/>
        <v>0.32516666666666666</v>
      </c>
      <c r="U578" s="24"/>
      <c r="V578" s="23">
        <f t="shared" si="447"/>
        <v>43200.71428571429</v>
      </c>
      <c r="W578" s="24"/>
    </row>
    <row r="579" spans="1:23" ht="13.5" x14ac:dyDescent="0.25">
      <c r="A579" s="15" t="s">
        <v>132</v>
      </c>
      <c r="B579" s="16" t="s">
        <v>133</v>
      </c>
      <c r="C579" s="16" t="s">
        <v>1359</v>
      </c>
      <c r="D579" s="16" t="s">
        <v>1188</v>
      </c>
      <c r="E579" s="16" t="s">
        <v>73</v>
      </c>
      <c r="F579" s="16" t="s">
        <v>41</v>
      </c>
      <c r="G579" s="16" t="s">
        <v>356</v>
      </c>
      <c r="H579" s="15"/>
      <c r="I579" s="15" t="s">
        <v>30</v>
      </c>
      <c r="J579" s="17" t="s">
        <v>25</v>
      </c>
      <c r="K579" s="18" t="s">
        <v>25</v>
      </c>
      <c r="L579" s="19">
        <v>50000</v>
      </c>
      <c r="M579" s="20">
        <v>63950</v>
      </c>
      <c r="N579" s="21">
        <f t="shared" si="444"/>
        <v>1.2789999999999999</v>
      </c>
      <c r="O579" s="21" t="str">
        <f t="shared" si="448"/>
        <v>120% equal &amp; above</v>
      </c>
      <c r="P579" s="20">
        <f t="shared" si="445"/>
        <v>141603.57142857145</v>
      </c>
      <c r="Q579" s="21">
        <f t="shared" si="449"/>
        <v>2.832071428571429</v>
      </c>
      <c r="R579" s="27">
        <v>45000</v>
      </c>
      <c r="S579" s="23">
        <v>0</v>
      </c>
      <c r="T579" s="24">
        <f t="shared" si="446"/>
        <v>0</v>
      </c>
      <c r="U579" s="24"/>
      <c r="V579" s="23">
        <f t="shared" si="447"/>
        <v>0</v>
      </c>
      <c r="W579" s="24"/>
    </row>
    <row r="580" spans="1:23" ht="13.5" x14ac:dyDescent="0.25">
      <c r="A580" s="15" t="s">
        <v>79</v>
      </c>
      <c r="B580" s="16" t="s">
        <v>80</v>
      </c>
      <c r="C580" s="16" t="s">
        <v>1360</v>
      </c>
      <c r="D580" s="16" t="s">
        <v>1361</v>
      </c>
      <c r="E580" s="16" t="s">
        <v>83</v>
      </c>
      <c r="F580" s="16" t="s">
        <v>41</v>
      </c>
      <c r="G580" s="16" t="s">
        <v>1362</v>
      </c>
      <c r="H580" s="15"/>
      <c r="I580" s="15" t="s">
        <v>30</v>
      </c>
      <c r="J580" s="17" t="s">
        <v>25</v>
      </c>
      <c r="K580" s="18" t="s">
        <v>25</v>
      </c>
      <c r="L580" s="19">
        <v>40000</v>
      </c>
      <c r="M580" s="20">
        <v>7210</v>
      </c>
      <c r="N580" s="21">
        <f t="shared" si="444"/>
        <v>0.18024999999999999</v>
      </c>
      <c r="O580" s="21" t="str">
        <f t="shared" si="448"/>
        <v>&lt;20%</v>
      </c>
      <c r="P580" s="20">
        <f t="shared" si="445"/>
        <v>15965</v>
      </c>
      <c r="Q580" s="21">
        <f t="shared" si="449"/>
        <v>0.39912500000000001</v>
      </c>
      <c r="R580" s="27">
        <v>55000</v>
      </c>
      <c r="S580" s="23">
        <v>0</v>
      </c>
      <c r="T580" s="24">
        <f t="shared" si="446"/>
        <v>0</v>
      </c>
      <c r="U580" s="24"/>
      <c r="V580" s="23">
        <f t="shared" si="447"/>
        <v>0</v>
      </c>
      <c r="W580" s="24"/>
    </row>
    <row r="581" spans="1:23" ht="13.5" x14ac:dyDescent="0.25">
      <c r="A581" s="15" t="s">
        <v>79</v>
      </c>
      <c r="B581" s="16" t="s">
        <v>80</v>
      </c>
      <c r="C581" s="16" t="s">
        <v>1363</v>
      </c>
      <c r="D581" s="16" t="s">
        <v>1364</v>
      </c>
      <c r="E581" s="16" t="s">
        <v>83</v>
      </c>
      <c r="F581" s="16" t="s">
        <v>41</v>
      </c>
      <c r="G581" s="16" t="s">
        <v>1362</v>
      </c>
      <c r="H581" s="15"/>
      <c r="I581" s="15" t="s">
        <v>30</v>
      </c>
      <c r="J581" s="17" t="s">
        <v>25</v>
      </c>
      <c r="K581" s="18" t="s">
        <v>25</v>
      </c>
      <c r="L581" s="19">
        <v>30000</v>
      </c>
      <c r="M581" s="20">
        <v>3780</v>
      </c>
      <c r="N581" s="21">
        <f t="shared" si="444"/>
        <v>0.126</v>
      </c>
      <c r="O581" s="21" t="str">
        <f t="shared" si="448"/>
        <v>&lt;20%</v>
      </c>
      <c r="P581" s="20">
        <f t="shared" si="445"/>
        <v>8370</v>
      </c>
      <c r="Q581" s="21">
        <f t="shared" si="449"/>
        <v>0.27900000000000003</v>
      </c>
      <c r="R581" s="27">
        <v>64283.399999999994</v>
      </c>
      <c r="S581" s="23">
        <v>9300</v>
      </c>
      <c r="T581" s="24">
        <f t="shared" si="446"/>
        <v>0.14467187485416144</v>
      </c>
      <c r="U581" s="24"/>
      <c r="V581" s="23">
        <f t="shared" si="447"/>
        <v>20592.857142857145</v>
      </c>
      <c r="W581" s="24"/>
    </row>
    <row r="582" spans="1:23" ht="13.5" x14ac:dyDescent="0.25">
      <c r="A582" s="15" t="s">
        <v>109</v>
      </c>
      <c r="B582" s="16" t="s">
        <v>110</v>
      </c>
      <c r="C582" s="16" t="s">
        <v>1365</v>
      </c>
      <c r="D582" s="16" t="s">
        <v>1366</v>
      </c>
      <c r="E582" s="16" t="s">
        <v>113</v>
      </c>
      <c r="F582" s="16" t="s">
        <v>41</v>
      </c>
      <c r="G582" s="16" t="s">
        <v>1333</v>
      </c>
      <c r="H582" s="15"/>
      <c r="I582" s="15" t="s">
        <v>30</v>
      </c>
      <c r="J582" s="17" t="s">
        <v>25</v>
      </c>
      <c r="K582" s="18"/>
      <c r="L582" s="19">
        <v>93858.75</v>
      </c>
      <c r="M582" s="20">
        <v>24705</v>
      </c>
      <c r="N582" s="21">
        <f t="shared" si="444"/>
        <v>0.26321467098166129</v>
      </c>
      <c r="O582" s="21" t="str">
        <f t="shared" si="448"/>
        <v>&gt;=20%-&lt;50%</v>
      </c>
      <c r="P582" s="20">
        <f t="shared" si="445"/>
        <v>54703.928571428572</v>
      </c>
      <c r="Q582" s="21">
        <f t="shared" si="449"/>
        <v>0.58283248574510715</v>
      </c>
      <c r="R582" s="27"/>
      <c r="S582" s="23">
        <v>0</v>
      </c>
      <c r="T582" s="24">
        <f t="shared" si="446"/>
        <v>2</v>
      </c>
      <c r="U582" s="24"/>
      <c r="V582" s="23">
        <f t="shared" si="447"/>
        <v>0</v>
      </c>
      <c r="W582" s="24"/>
    </row>
    <row r="583" spans="1:23" ht="13.5" x14ac:dyDescent="0.25">
      <c r="A583" s="15" t="s">
        <v>36</v>
      </c>
      <c r="B583" s="16" t="s">
        <v>37</v>
      </c>
      <c r="C583" s="16" t="s">
        <v>1368</v>
      </c>
      <c r="D583" s="16" t="s">
        <v>1369</v>
      </c>
      <c r="E583" s="16" t="s">
        <v>40</v>
      </c>
      <c r="F583" s="16" t="s">
        <v>41</v>
      </c>
      <c r="G583" s="16" t="s">
        <v>330</v>
      </c>
      <c r="H583" s="15"/>
      <c r="I583" s="15" t="s">
        <v>30</v>
      </c>
      <c r="J583" s="17" t="s">
        <v>25</v>
      </c>
      <c r="K583" s="18" t="s">
        <v>25</v>
      </c>
      <c r="L583" s="19">
        <v>66915.450000000012</v>
      </c>
      <c r="M583" s="20">
        <v>53170</v>
      </c>
      <c r="N583" s="21">
        <f t="shared" si="444"/>
        <v>0.7945848081422151</v>
      </c>
      <c r="O583" s="21" t="str">
        <f t="shared" si="448"/>
        <v>&gt;=50%-&lt;80%</v>
      </c>
      <c r="P583" s="20">
        <f t="shared" si="445"/>
        <v>117733.57142857142</v>
      </c>
      <c r="Q583" s="21">
        <f t="shared" si="449"/>
        <v>1.759437789457762</v>
      </c>
      <c r="R583" s="27">
        <v>26000</v>
      </c>
      <c r="S583" s="23">
        <v>4150</v>
      </c>
      <c r="T583" s="24">
        <f t="shared" si="446"/>
        <v>0.1596153846153846</v>
      </c>
      <c r="U583" s="24"/>
      <c r="V583" s="23">
        <f t="shared" si="447"/>
        <v>9189.2857142857156</v>
      </c>
      <c r="W583" s="24"/>
    </row>
    <row r="584" spans="1:23" ht="13.5" x14ac:dyDescent="0.25">
      <c r="A584" s="15" t="s">
        <v>184</v>
      </c>
      <c r="B584" s="16" t="s">
        <v>185</v>
      </c>
      <c r="C584" s="16" t="s">
        <v>1370</v>
      </c>
      <c r="D584" s="16" t="s">
        <v>1371</v>
      </c>
      <c r="E584" s="16" t="s">
        <v>113</v>
      </c>
      <c r="F584" s="16" t="s">
        <v>41</v>
      </c>
      <c r="G584" s="16" t="s">
        <v>208</v>
      </c>
      <c r="H584" s="15"/>
      <c r="I584" s="15" t="s">
        <v>30</v>
      </c>
      <c r="J584" s="17" t="s">
        <v>25</v>
      </c>
      <c r="K584" s="18"/>
      <c r="L584" s="19">
        <v>92738.25</v>
      </c>
      <c r="M584" s="20">
        <v>2340</v>
      </c>
      <c r="N584" s="21">
        <f t="shared" si="444"/>
        <v>2.5232307057767425E-2</v>
      </c>
      <c r="O584" s="21" t="str">
        <f t="shared" si="448"/>
        <v>&lt;20%</v>
      </c>
      <c r="P584" s="20">
        <f t="shared" si="445"/>
        <v>5181.4285714285716</v>
      </c>
      <c r="Q584" s="21">
        <f t="shared" si="449"/>
        <v>5.5871537056485017E-2</v>
      </c>
      <c r="R584" s="27"/>
      <c r="S584" s="23">
        <v>0</v>
      </c>
      <c r="T584" s="24">
        <f t="shared" si="446"/>
        <v>2</v>
      </c>
      <c r="U584" s="24"/>
      <c r="V584" s="23">
        <f t="shared" si="447"/>
        <v>0</v>
      </c>
      <c r="W584" s="24"/>
    </row>
    <row r="585" spans="1:23" ht="13.5" x14ac:dyDescent="0.25">
      <c r="A585" s="15" t="s">
        <v>109</v>
      </c>
      <c r="B585" s="16" t="s">
        <v>110</v>
      </c>
      <c r="C585" s="16" t="s">
        <v>1372</v>
      </c>
      <c r="D585" s="16" t="s">
        <v>429</v>
      </c>
      <c r="E585" s="16" t="s">
        <v>113</v>
      </c>
      <c r="F585" s="16" t="s">
        <v>41</v>
      </c>
      <c r="G585" s="16" t="s">
        <v>139</v>
      </c>
      <c r="H585" s="15"/>
      <c r="I585" s="15" t="s">
        <v>30</v>
      </c>
      <c r="J585" s="17" t="s">
        <v>25</v>
      </c>
      <c r="K585" s="18"/>
      <c r="L585" s="19">
        <v>92703.150000000009</v>
      </c>
      <c r="M585" s="20">
        <v>49570</v>
      </c>
      <c r="N585" s="21">
        <f t="shared" si="444"/>
        <v>0.53471753656698828</v>
      </c>
      <c r="O585" s="21" t="str">
        <f t="shared" si="448"/>
        <v>&gt;=50%-&lt;80%</v>
      </c>
      <c r="P585" s="20">
        <f t="shared" si="445"/>
        <v>109762.14285714286</v>
      </c>
      <c r="Q585" s="21">
        <f t="shared" si="449"/>
        <v>1.184017402398331</v>
      </c>
      <c r="R585" s="27"/>
      <c r="S585" s="23">
        <v>11840</v>
      </c>
      <c r="T585" s="24">
        <f t="shared" si="446"/>
        <v>2</v>
      </c>
      <c r="U585" s="24"/>
      <c r="V585" s="23">
        <f t="shared" ref="V585:V593" si="450">IFERROR(S585/B$3*31,0)</f>
        <v>26217.142857142855</v>
      </c>
      <c r="W585" s="24"/>
    </row>
    <row r="586" spans="1:23" ht="13.5" x14ac:dyDescent="0.25">
      <c r="A586" s="15" t="s">
        <v>109</v>
      </c>
      <c r="B586" s="16" t="s">
        <v>110</v>
      </c>
      <c r="C586" s="16" t="s">
        <v>1373</v>
      </c>
      <c r="D586" s="16" t="s">
        <v>1374</v>
      </c>
      <c r="E586" s="16" t="s">
        <v>113</v>
      </c>
      <c r="F586" s="16" t="s">
        <v>41</v>
      </c>
      <c r="G586" s="16" t="s">
        <v>114</v>
      </c>
      <c r="H586" s="15"/>
      <c r="I586" s="15" t="s">
        <v>30</v>
      </c>
      <c r="J586" s="17" t="s">
        <v>25</v>
      </c>
      <c r="K586" s="18"/>
      <c r="L586" s="19">
        <v>92450.700000000012</v>
      </c>
      <c r="M586" s="20">
        <v>51225</v>
      </c>
      <c r="N586" s="21">
        <f t="shared" ref="N586:N593" si="451">IFERROR(M586/L586,2)</f>
        <v>0.55407909296522351</v>
      </c>
      <c r="O586" s="21" t="str">
        <f t="shared" si="448"/>
        <v>&gt;=50%-&lt;80%</v>
      </c>
      <c r="P586" s="20">
        <f t="shared" ref="P586:P593" si="452">IFERROR(M586/B$3*31,0)</f>
        <v>113426.78571428572</v>
      </c>
      <c r="Q586" s="21">
        <f t="shared" si="449"/>
        <v>1.2268894201372809</v>
      </c>
      <c r="R586" s="27"/>
      <c r="S586" s="23">
        <v>7690</v>
      </c>
      <c r="T586" s="24">
        <f t="shared" ref="T586:T593" si="453">IFERROR(S586/R586,2)</f>
        <v>2</v>
      </c>
      <c r="U586" s="24"/>
      <c r="V586" s="23">
        <f t="shared" si="450"/>
        <v>17027.857142857145</v>
      </c>
      <c r="W586" s="24"/>
    </row>
    <row r="587" spans="1:23" ht="13.5" x14ac:dyDescent="0.25">
      <c r="A587" s="15" t="s">
        <v>36</v>
      </c>
      <c r="B587" s="16" t="s">
        <v>37</v>
      </c>
      <c r="C587" s="16" t="s">
        <v>1375</v>
      </c>
      <c r="D587" s="16" t="s">
        <v>1376</v>
      </c>
      <c r="E587" s="16" t="s">
        <v>40</v>
      </c>
      <c r="F587" s="16" t="s">
        <v>41</v>
      </c>
      <c r="G587" s="16" t="s">
        <v>42</v>
      </c>
      <c r="H587" s="15"/>
      <c r="I587" s="15" t="s">
        <v>30</v>
      </c>
      <c r="J587" s="17" t="s">
        <v>25</v>
      </c>
      <c r="K587" s="18"/>
      <c r="L587" s="19">
        <v>92371.56</v>
      </c>
      <c r="M587" s="20">
        <v>89825</v>
      </c>
      <c r="N587" s="21">
        <f t="shared" si="451"/>
        <v>0.97243134142153709</v>
      </c>
      <c r="O587" s="21" t="str">
        <f t="shared" si="448"/>
        <v>&gt;=80%-&lt;100%</v>
      </c>
      <c r="P587" s="20">
        <f t="shared" si="452"/>
        <v>198898.21428571429</v>
      </c>
      <c r="Q587" s="21">
        <f t="shared" si="449"/>
        <v>2.1532408274334038</v>
      </c>
      <c r="R587" s="27"/>
      <c r="S587" s="23">
        <v>34650</v>
      </c>
      <c r="T587" s="24">
        <f t="shared" si="453"/>
        <v>2</v>
      </c>
      <c r="U587" s="24"/>
      <c r="V587" s="23">
        <f t="shared" si="450"/>
        <v>76725</v>
      </c>
      <c r="W587" s="24"/>
    </row>
    <row r="588" spans="1:23" ht="13.5" x14ac:dyDescent="0.25">
      <c r="A588" s="15" t="s">
        <v>79</v>
      </c>
      <c r="B588" s="16" t="s">
        <v>80</v>
      </c>
      <c r="C588" s="16" t="s">
        <v>1377</v>
      </c>
      <c r="D588" s="16" t="s">
        <v>1378</v>
      </c>
      <c r="E588" s="16" t="s">
        <v>83</v>
      </c>
      <c r="F588" s="16" t="s">
        <v>41</v>
      </c>
      <c r="G588" s="16" t="s">
        <v>514</v>
      </c>
      <c r="H588" s="15"/>
      <c r="I588" s="15" t="s">
        <v>30</v>
      </c>
      <c r="J588" s="17" t="s">
        <v>25</v>
      </c>
      <c r="K588" s="18" t="s">
        <v>25</v>
      </c>
      <c r="L588" s="19">
        <v>41830</v>
      </c>
      <c r="M588" s="20">
        <v>11520</v>
      </c>
      <c r="N588" s="21">
        <f t="shared" si="451"/>
        <v>0.27540043031317235</v>
      </c>
      <c r="O588" s="21" t="str">
        <f t="shared" ref="O588:O597" si="454">IF(N588&gt;=120%, "120% equal &amp; above", IF(N588&gt;=100%,"&gt;=100%- &lt;120%",IF(N588&gt;=80%,"&gt;=80%-&lt;100%",IF(N588&gt;=50%,"&gt;=50%-&lt;80%",IF(N588&gt;=20%,"&gt;=20%-&lt;50%","&lt;20%")))))</f>
        <v>&gt;=20%-&lt;50%</v>
      </c>
      <c r="P588" s="20">
        <f t="shared" si="452"/>
        <v>25508.571428571431</v>
      </c>
      <c r="Q588" s="21">
        <f t="shared" ref="Q588:Q597" si="455">IFERROR(P588/L588,2)</f>
        <v>0.60981523855059605</v>
      </c>
      <c r="R588" s="27">
        <v>50000</v>
      </c>
      <c r="S588" s="23">
        <v>17190</v>
      </c>
      <c r="T588" s="24">
        <f t="shared" si="453"/>
        <v>0.34379999999999999</v>
      </c>
      <c r="U588" s="24"/>
      <c r="V588" s="23">
        <f t="shared" si="450"/>
        <v>38063.571428571428</v>
      </c>
      <c r="W588" s="24"/>
    </row>
    <row r="589" spans="1:23" ht="13.5" x14ac:dyDescent="0.25">
      <c r="A589" s="15" t="s">
        <v>143</v>
      </c>
      <c r="B589" s="16" t="s">
        <v>144</v>
      </c>
      <c r="C589" s="16" t="s">
        <v>1380</v>
      </c>
      <c r="D589" s="16" t="s">
        <v>1381</v>
      </c>
      <c r="E589" s="16" t="s">
        <v>66</v>
      </c>
      <c r="F589" s="16" t="s">
        <v>41</v>
      </c>
      <c r="G589" s="16" t="s">
        <v>278</v>
      </c>
      <c r="H589" s="15"/>
      <c r="I589" s="15" t="s">
        <v>30</v>
      </c>
      <c r="J589" s="17" t="s">
        <v>25</v>
      </c>
      <c r="K589" s="18" t="s">
        <v>25</v>
      </c>
      <c r="L589" s="19">
        <v>56000</v>
      </c>
      <c r="M589" s="20">
        <v>0</v>
      </c>
      <c r="N589" s="21">
        <f t="shared" si="451"/>
        <v>0</v>
      </c>
      <c r="O589" s="21" t="str">
        <f t="shared" si="454"/>
        <v>&lt;20%</v>
      </c>
      <c r="P589" s="20">
        <f t="shared" si="452"/>
        <v>0</v>
      </c>
      <c r="Q589" s="21">
        <f t="shared" si="455"/>
        <v>0</v>
      </c>
      <c r="R589" s="27">
        <v>35000</v>
      </c>
      <c r="S589" s="23">
        <v>0</v>
      </c>
      <c r="T589" s="24">
        <f t="shared" si="453"/>
        <v>0</v>
      </c>
      <c r="U589" s="24"/>
      <c r="V589" s="23">
        <f t="shared" si="450"/>
        <v>0</v>
      </c>
      <c r="W589" s="24"/>
    </row>
    <row r="590" spans="1:23" ht="13.5" x14ac:dyDescent="0.25">
      <c r="A590" s="15" t="s">
        <v>109</v>
      </c>
      <c r="B590" s="16" t="s">
        <v>110</v>
      </c>
      <c r="C590" s="16" t="s">
        <v>1382</v>
      </c>
      <c r="D590" s="16" t="s">
        <v>1383</v>
      </c>
      <c r="E590" s="16" t="s">
        <v>113</v>
      </c>
      <c r="F590" s="16" t="s">
        <v>41</v>
      </c>
      <c r="G590" s="16" t="s">
        <v>1333</v>
      </c>
      <c r="H590" s="15"/>
      <c r="I590" s="15" t="s">
        <v>30</v>
      </c>
      <c r="J590" s="17" t="s">
        <v>25</v>
      </c>
      <c r="K590" s="18"/>
      <c r="L590" s="19">
        <v>90302.85</v>
      </c>
      <c r="M590" s="20">
        <v>42135</v>
      </c>
      <c r="N590" s="21">
        <f t="shared" si="451"/>
        <v>0.46659656921127068</v>
      </c>
      <c r="O590" s="21" t="str">
        <f t="shared" si="454"/>
        <v>&gt;=20%-&lt;50%</v>
      </c>
      <c r="P590" s="20">
        <f t="shared" si="452"/>
        <v>93298.92857142858</v>
      </c>
      <c r="Q590" s="21">
        <f t="shared" si="455"/>
        <v>1.0331781175392423</v>
      </c>
      <c r="R590" s="27"/>
      <c r="S590" s="23">
        <v>4050</v>
      </c>
      <c r="T590" s="24">
        <f t="shared" si="453"/>
        <v>2</v>
      </c>
      <c r="U590" s="24"/>
      <c r="V590" s="23">
        <f t="shared" si="450"/>
        <v>8967.8571428571431</v>
      </c>
      <c r="W590" s="24"/>
    </row>
    <row r="591" spans="1:23" ht="13.5" x14ac:dyDescent="0.25">
      <c r="A591" s="15" t="s">
        <v>44</v>
      </c>
      <c r="B591" s="16" t="s">
        <v>37</v>
      </c>
      <c r="C591" s="16" t="s">
        <v>1384</v>
      </c>
      <c r="D591" s="16" t="s">
        <v>1385</v>
      </c>
      <c r="E591" s="16" t="s">
        <v>40</v>
      </c>
      <c r="F591" s="16" t="s">
        <v>41</v>
      </c>
      <c r="G591" s="16" t="s">
        <v>330</v>
      </c>
      <c r="H591" s="15"/>
      <c r="I591" s="15" t="s">
        <v>30</v>
      </c>
      <c r="J591" s="17" t="s">
        <v>25</v>
      </c>
      <c r="K591" s="18" t="s">
        <v>25</v>
      </c>
      <c r="L591" s="19">
        <v>41522.625</v>
      </c>
      <c r="M591" s="20">
        <v>7670</v>
      </c>
      <c r="N591" s="21">
        <f t="shared" si="451"/>
        <v>0.18471857210376272</v>
      </c>
      <c r="O591" s="21" t="str">
        <f t="shared" si="454"/>
        <v>&lt;20%</v>
      </c>
      <c r="P591" s="20">
        <f t="shared" si="452"/>
        <v>16983.571428571431</v>
      </c>
      <c r="Q591" s="21">
        <f t="shared" si="455"/>
        <v>0.40901969537261751</v>
      </c>
      <c r="R591" s="27">
        <v>48595.24</v>
      </c>
      <c r="S591" s="23">
        <v>12120</v>
      </c>
      <c r="T591" s="24">
        <f t="shared" si="453"/>
        <v>0.24940714358031776</v>
      </c>
      <c r="U591" s="24"/>
      <c r="V591" s="23">
        <f t="shared" si="450"/>
        <v>26837.142857142855</v>
      </c>
      <c r="W591" s="24"/>
    </row>
    <row r="592" spans="1:23" ht="13.5" x14ac:dyDescent="0.25">
      <c r="A592" s="15" t="s">
        <v>184</v>
      </c>
      <c r="B592" s="16" t="s">
        <v>185</v>
      </c>
      <c r="C592" s="16" t="s">
        <v>1386</v>
      </c>
      <c r="D592" s="16" t="s">
        <v>101</v>
      </c>
      <c r="E592" s="16" t="s">
        <v>113</v>
      </c>
      <c r="F592" s="16" t="s">
        <v>41</v>
      </c>
      <c r="G592" s="16" t="s">
        <v>499</v>
      </c>
      <c r="H592" s="15"/>
      <c r="I592" s="15" t="s">
        <v>30</v>
      </c>
      <c r="J592" s="17" t="s">
        <v>25</v>
      </c>
      <c r="K592" s="18" t="s">
        <v>25</v>
      </c>
      <c r="L592" s="19">
        <v>64046.025000000001</v>
      </c>
      <c r="M592" s="20">
        <v>60870</v>
      </c>
      <c r="N592" s="21">
        <f t="shared" si="451"/>
        <v>0.95041027136344525</v>
      </c>
      <c r="O592" s="21" t="str">
        <f t="shared" si="454"/>
        <v>&gt;=80%-&lt;100%</v>
      </c>
      <c r="P592" s="20">
        <f t="shared" si="452"/>
        <v>134783.57142857145</v>
      </c>
      <c r="Q592" s="21">
        <f t="shared" si="455"/>
        <v>2.1044798865904863</v>
      </c>
      <c r="R592" s="27">
        <v>26000</v>
      </c>
      <c r="S592" s="23">
        <v>0</v>
      </c>
      <c r="T592" s="24">
        <f t="shared" si="453"/>
        <v>0</v>
      </c>
      <c r="U592" s="24"/>
      <c r="V592" s="23">
        <f t="shared" si="450"/>
        <v>0</v>
      </c>
      <c r="W592" s="24"/>
    </row>
    <row r="593" spans="1:23" ht="13.5" x14ac:dyDescent="0.25">
      <c r="A593" s="15" t="s">
        <v>93</v>
      </c>
      <c r="B593" s="16" t="s">
        <v>94</v>
      </c>
      <c r="C593" s="16" t="s">
        <v>1387</v>
      </c>
      <c r="D593" s="16" t="s">
        <v>1388</v>
      </c>
      <c r="E593" s="16" t="s">
        <v>73</v>
      </c>
      <c r="F593" s="16" t="s">
        <v>41</v>
      </c>
      <c r="G593" s="16" t="s">
        <v>97</v>
      </c>
      <c r="H593" s="15"/>
      <c r="I593" s="15" t="s">
        <v>30</v>
      </c>
      <c r="J593" s="17" t="s">
        <v>25</v>
      </c>
      <c r="K593" s="18"/>
      <c r="L593" s="19">
        <v>90000</v>
      </c>
      <c r="M593" s="20">
        <v>49190</v>
      </c>
      <c r="N593" s="21">
        <f t="shared" si="451"/>
        <v>0.54655555555555557</v>
      </c>
      <c r="O593" s="21" t="str">
        <f t="shared" si="454"/>
        <v>&gt;=50%-&lt;80%</v>
      </c>
      <c r="P593" s="20">
        <f t="shared" si="452"/>
        <v>108920.71428571428</v>
      </c>
      <c r="Q593" s="21">
        <f t="shared" si="455"/>
        <v>1.2102301587301587</v>
      </c>
      <c r="R593" s="27"/>
      <c r="S593" s="23">
        <v>7890</v>
      </c>
      <c r="T593" s="24">
        <f t="shared" si="453"/>
        <v>2</v>
      </c>
      <c r="U593" s="24"/>
      <c r="V593" s="23">
        <f t="shared" si="450"/>
        <v>17470.714285714286</v>
      </c>
      <c r="W593" s="24"/>
    </row>
    <row r="594" spans="1:23" ht="13.5" x14ac:dyDescent="0.25">
      <c r="A594" s="15" t="s">
        <v>70</v>
      </c>
      <c r="B594" s="16" t="s">
        <v>71</v>
      </c>
      <c r="C594" s="16" t="s">
        <v>1390</v>
      </c>
      <c r="D594" s="16" t="s">
        <v>511</v>
      </c>
      <c r="E594" s="16" t="s">
        <v>73</v>
      </c>
      <c r="F594" s="16" t="s">
        <v>41</v>
      </c>
      <c r="G594" s="16" t="s">
        <v>74</v>
      </c>
      <c r="H594" s="15"/>
      <c r="I594" s="15" t="s">
        <v>30</v>
      </c>
      <c r="J594" s="17" t="s">
        <v>25</v>
      </c>
      <c r="K594" s="18" t="s">
        <v>25</v>
      </c>
      <c r="L594" s="19">
        <v>50000</v>
      </c>
      <c r="M594" s="20">
        <v>32390</v>
      </c>
      <c r="N594" s="21">
        <f t="shared" ref="N594:N606" si="456">IFERROR(M594/L594,2)</f>
        <v>0.64780000000000004</v>
      </c>
      <c r="O594" s="21" t="str">
        <f t="shared" si="454"/>
        <v>&gt;=50%-&lt;80%</v>
      </c>
      <c r="P594" s="20">
        <f t="shared" ref="P594:P606" si="457">IFERROR(M594/B$3*31,0)</f>
        <v>71720.714285714275</v>
      </c>
      <c r="Q594" s="21">
        <f t="shared" si="455"/>
        <v>1.4344142857142854</v>
      </c>
      <c r="R594" s="27">
        <v>40000</v>
      </c>
      <c r="S594" s="23">
        <v>0</v>
      </c>
      <c r="T594" s="24">
        <f t="shared" ref="T594:T606" si="458">IFERROR(S594/R594,2)</f>
        <v>0</v>
      </c>
      <c r="U594" s="24"/>
      <c r="V594" s="23">
        <f t="shared" ref="V594:V606" si="459">IFERROR(S594/B$3*31,0)</f>
        <v>0</v>
      </c>
      <c r="W594" s="24"/>
    </row>
    <row r="595" spans="1:23" ht="13.5" x14ac:dyDescent="0.25">
      <c r="A595" s="15" t="s">
        <v>93</v>
      </c>
      <c r="B595" s="16" t="s">
        <v>94</v>
      </c>
      <c r="C595" s="16" t="s">
        <v>1391</v>
      </c>
      <c r="D595" s="16" t="s">
        <v>158</v>
      </c>
      <c r="E595" s="16" t="s">
        <v>73</v>
      </c>
      <c r="F595" s="16" t="s">
        <v>41</v>
      </c>
      <c r="G595" s="16" t="s">
        <v>244</v>
      </c>
      <c r="H595" s="15"/>
      <c r="I595" s="15" t="s">
        <v>30</v>
      </c>
      <c r="J595" s="17" t="s">
        <v>25</v>
      </c>
      <c r="K595" s="18" t="s">
        <v>25</v>
      </c>
      <c r="L595" s="19">
        <v>45000</v>
      </c>
      <c r="M595" s="20">
        <v>13440</v>
      </c>
      <c r="N595" s="21">
        <f t="shared" si="456"/>
        <v>0.29866666666666669</v>
      </c>
      <c r="O595" s="21" t="str">
        <f t="shared" si="454"/>
        <v>&gt;=20%-&lt;50%</v>
      </c>
      <c r="P595" s="20">
        <f t="shared" si="457"/>
        <v>29760</v>
      </c>
      <c r="Q595" s="21">
        <f t="shared" si="455"/>
        <v>0.66133333333333333</v>
      </c>
      <c r="R595" s="27">
        <v>45000</v>
      </c>
      <c r="S595" s="23">
        <v>16720</v>
      </c>
      <c r="T595" s="24">
        <f t="shared" si="458"/>
        <v>0.37155555555555553</v>
      </c>
      <c r="U595" s="24"/>
      <c r="V595" s="23">
        <f t="shared" si="459"/>
        <v>37022.857142857138</v>
      </c>
      <c r="W595" s="24"/>
    </row>
    <row r="596" spans="1:23" ht="13.5" x14ac:dyDescent="0.25">
      <c r="A596" s="15" t="s">
        <v>176</v>
      </c>
      <c r="B596" s="16" t="s">
        <v>177</v>
      </c>
      <c r="C596" s="16" t="s">
        <v>1392</v>
      </c>
      <c r="D596" s="16" t="s">
        <v>450</v>
      </c>
      <c r="E596" s="16" t="s">
        <v>73</v>
      </c>
      <c r="F596" s="16" t="s">
        <v>41</v>
      </c>
      <c r="G596" s="16" t="s">
        <v>272</v>
      </c>
      <c r="H596" s="15"/>
      <c r="I596" s="15" t="s">
        <v>30</v>
      </c>
      <c r="J596" s="17" t="s">
        <v>25</v>
      </c>
      <c r="K596" s="18" t="s">
        <v>25</v>
      </c>
      <c r="L596" s="19">
        <v>60000</v>
      </c>
      <c r="M596" s="20">
        <v>24100</v>
      </c>
      <c r="N596" s="21">
        <f t="shared" si="456"/>
        <v>0.40166666666666667</v>
      </c>
      <c r="O596" s="21" t="str">
        <f t="shared" si="454"/>
        <v>&gt;=20%-&lt;50%</v>
      </c>
      <c r="P596" s="20">
        <f t="shared" si="457"/>
        <v>53364.28571428571</v>
      </c>
      <c r="Q596" s="21">
        <f t="shared" si="455"/>
        <v>0.88940476190476181</v>
      </c>
      <c r="R596" s="27">
        <v>30000</v>
      </c>
      <c r="S596" s="23">
        <v>0</v>
      </c>
      <c r="T596" s="24">
        <f t="shared" si="458"/>
        <v>0</v>
      </c>
      <c r="U596" s="24"/>
      <c r="V596" s="23">
        <f t="shared" si="459"/>
        <v>0</v>
      </c>
      <c r="W596" s="24"/>
    </row>
    <row r="597" spans="1:23" ht="13.5" x14ac:dyDescent="0.25">
      <c r="A597" s="15" t="s">
        <v>118</v>
      </c>
      <c r="B597" s="16" t="s">
        <v>119</v>
      </c>
      <c r="C597" s="16" t="s">
        <v>1393</v>
      </c>
      <c r="D597" s="16" t="s">
        <v>1394</v>
      </c>
      <c r="E597" s="16" t="s">
        <v>66</v>
      </c>
      <c r="F597" s="16" t="s">
        <v>41</v>
      </c>
      <c r="G597" s="16" t="s">
        <v>156</v>
      </c>
      <c r="H597" s="15"/>
      <c r="I597" s="15" t="s">
        <v>30</v>
      </c>
      <c r="J597" s="17" t="s">
        <v>25</v>
      </c>
      <c r="K597" s="18" t="s">
        <v>25</v>
      </c>
      <c r="L597" s="19">
        <v>45000</v>
      </c>
      <c r="M597" s="20">
        <v>33065</v>
      </c>
      <c r="N597" s="21">
        <f t="shared" si="456"/>
        <v>0.73477777777777775</v>
      </c>
      <c r="O597" s="21" t="str">
        <f t="shared" si="454"/>
        <v>&gt;=50%-&lt;80%</v>
      </c>
      <c r="P597" s="20">
        <f t="shared" si="457"/>
        <v>73215.357142857145</v>
      </c>
      <c r="Q597" s="21">
        <f t="shared" si="455"/>
        <v>1.6270079365079366</v>
      </c>
      <c r="R597" s="27">
        <v>45000</v>
      </c>
      <c r="S597" s="23">
        <v>10750</v>
      </c>
      <c r="T597" s="24">
        <f t="shared" si="458"/>
        <v>0.2388888888888889</v>
      </c>
      <c r="U597" s="24"/>
      <c r="V597" s="23">
        <f t="shared" si="459"/>
        <v>23803.571428571431</v>
      </c>
      <c r="W597" s="24"/>
    </row>
    <row r="598" spans="1:23" ht="13.5" x14ac:dyDescent="0.25">
      <c r="A598" s="15" t="s">
        <v>49</v>
      </c>
      <c r="B598" s="16" t="s">
        <v>50</v>
      </c>
      <c r="C598" s="16" t="s">
        <v>1395</v>
      </c>
      <c r="D598" s="16" t="s">
        <v>68</v>
      </c>
      <c r="E598" s="16" t="s">
        <v>41</v>
      </c>
      <c r="F598" s="16" t="s">
        <v>41</v>
      </c>
      <c r="G598" s="16" t="s">
        <v>349</v>
      </c>
      <c r="H598" s="15"/>
      <c r="I598" s="15" t="s">
        <v>30</v>
      </c>
      <c r="J598" s="17" t="s">
        <v>25</v>
      </c>
      <c r="K598" s="18" t="s">
        <v>25</v>
      </c>
      <c r="L598" s="19">
        <v>40000</v>
      </c>
      <c r="M598" s="20">
        <v>12200</v>
      </c>
      <c r="N598" s="21">
        <f t="shared" si="456"/>
        <v>0.30499999999999999</v>
      </c>
      <c r="O598" s="21" t="str">
        <f t="shared" ref="O598:O610" si="460">IF(N598&gt;=120%, "120% equal &amp; above", IF(N598&gt;=100%,"&gt;=100%- &lt;120%",IF(N598&gt;=80%,"&gt;=80%-&lt;100%",IF(N598&gt;=50%,"&gt;=50%-&lt;80%",IF(N598&gt;=20%,"&gt;=20%-&lt;50%","&lt;20%")))))</f>
        <v>&gt;=20%-&lt;50%</v>
      </c>
      <c r="P598" s="20">
        <f t="shared" si="457"/>
        <v>27014.285714285714</v>
      </c>
      <c r="Q598" s="21">
        <f t="shared" ref="Q598:Q610" si="461">IFERROR(P598/L598,2)</f>
        <v>0.67535714285714288</v>
      </c>
      <c r="R598" s="27">
        <v>50000</v>
      </c>
      <c r="S598" s="23">
        <v>47720</v>
      </c>
      <c r="T598" s="24">
        <f t="shared" si="458"/>
        <v>0.95440000000000003</v>
      </c>
      <c r="U598" s="24"/>
      <c r="V598" s="23">
        <f t="shared" si="459"/>
        <v>105665.71428571428</v>
      </c>
      <c r="W598" s="24"/>
    </row>
    <row r="599" spans="1:23" ht="13.5" x14ac:dyDescent="0.25">
      <c r="A599" s="15" t="s">
        <v>70</v>
      </c>
      <c r="B599" s="16" t="s">
        <v>71</v>
      </c>
      <c r="C599" s="16" t="s">
        <v>1396</v>
      </c>
      <c r="D599" s="16" t="s">
        <v>1397</v>
      </c>
      <c r="E599" s="16" t="s">
        <v>73</v>
      </c>
      <c r="F599" s="16" t="s">
        <v>41</v>
      </c>
      <c r="G599" s="16" t="s">
        <v>640</v>
      </c>
      <c r="H599" s="15"/>
      <c r="I599" s="15" t="s">
        <v>30</v>
      </c>
      <c r="J599" s="17" t="s">
        <v>25</v>
      </c>
      <c r="K599" s="18" t="s">
        <v>25</v>
      </c>
      <c r="L599" s="19">
        <v>45000</v>
      </c>
      <c r="M599" s="20">
        <v>20355</v>
      </c>
      <c r="N599" s="21">
        <f t="shared" si="456"/>
        <v>0.45233333333333331</v>
      </c>
      <c r="O599" s="21" t="str">
        <f t="shared" si="460"/>
        <v>&gt;=20%-&lt;50%</v>
      </c>
      <c r="P599" s="20">
        <f t="shared" si="457"/>
        <v>45071.78571428571</v>
      </c>
      <c r="Q599" s="21">
        <f t="shared" si="461"/>
        <v>1.001595238095238</v>
      </c>
      <c r="R599" s="27">
        <v>45000</v>
      </c>
      <c r="S599" s="23">
        <v>0</v>
      </c>
      <c r="T599" s="24">
        <f t="shared" si="458"/>
        <v>0</v>
      </c>
      <c r="U599" s="24"/>
      <c r="V599" s="23">
        <f t="shared" si="459"/>
        <v>0</v>
      </c>
      <c r="W599" s="24"/>
    </row>
    <row r="600" spans="1:23" ht="13.5" x14ac:dyDescent="0.25">
      <c r="A600" s="15" t="s">
        <v>93</v>
      </c>
      <c r="B600" s="16" t="s">
        <v>94</v>
      </c>
      <c r="C600" s="16" t="s">
        <v>1398</v>
      </c>
      <c r="D600" s="16" t="s">
        <v>1399</v>
      </c>
      <c r="E600" s="16" t="s">
        <v>73</v>
      </c>
      <c r="F600" s="16" t="s">
        <v>41</v>
      </c>
      <c r="G600" s="16" t="s">
        <v>244</v>
      </c>
      <c r="H600" s="15"/>
      <c r="I600" s="15" t="s">
        <v>30</v>
      </c>
      <c r="J600" s="17" t="s">
        <v>25</v>
      </c>
      <c r="K600" s="18" t="s">
        <v>25</v>
      </c>
      <c r="L600" s="19">
        <v>40000</v>
      </c>
      <c r="M600" s="20">
        <v>23030</v>
      </c>
      <c r="N600" s="21">
        <f t="shared" si="456"/>
        <v>0.57574999999999998</v>
      </c>
      <c r="O600" s="21" t="str">
        <f t="shared" si="460"/>
        <v>&gt;=50%-&lt;80%</v>
      </c>
      <c r="P600" s="20">
        <f t="shared" si="457"/>
        <v>50995</v>
      </c>
      <c r="Q600" s="21">
        <f t="shared" si="461"/>
        <v>1.274875</v>
      </c>
      <c r="R600" s="27">
        <v>50000</v>
      </c>
      <c r="S600" s="23">
        <v>6470</v>
      </c>
      <c r="T600" s="24">
        <f t="shared" si="458"/>
        <v>0.12939999999999999</v>
      </c>
      <c r="U600" s="24"/>
      <c r="V600" s="23">
        <f t="shared" si="459"/>
        <v>14326.428571428572</v>
      </c>
      <c r="W600" s="24"/>
    </row>
    <row r="601" spans="1:23" ht="13.5" x14ac:dyDescent="0.25">
      <c r="A601" s="15" t="s">
        <v>62</v>
      </c>
      <c r="B601" s="16" t="s">
        <v>63</v>
      </c>
      <c r="C601" s="16" t="s">
        <v>1400</v>
      </c>
      <c r="D601" s="16" t="s">
        <v>1401</v>
      </c>
      <c r="E601" s="16" t="s">
        <v>66</v>
      </c>
      <c r="F601" s="16" t="s">
        <v>41</v>
      </c>
      <c r="G601" s="16" t="s">
        <v>264</v>
      </c>
      <c r="H601" s="15"/>
      <c r="I601" s="15" t="s">
        <v>30</v>
      </c>
      <c r="J601" s="17" t="s">
        <v>25</v>
      </c>
      <c r="K601" s="18" t="s">
        <v>25</v>
      </c>
      <c r="L601" s="19">
        <v>40000</v>
      </c>
      <c r="M601" s="20">
        <v>3230</v>
      </c>
      <c r="N601" s="21">
        <f t="shared" si="456"/>
        <v>8.0750000000000002E-2</v>
      </c>
      <c r="O601" s="21" t="str">
        <f t="shared" si="460"/>
        <v>&lt;20%</v>
      </c>
      <c r="P601" s="20">
        <f t="shared" si="457"/>
        <v>7152.1428571428578</v>
      </c>
      <c r="Q601" s="21">
        <f t="shared" si="461"/>
        <v>0.17880357142857145</v>
      </c>
      <c r="R601" s="27">
        <v>50000</v>
      </c>
      <c r="S601" s="23">
        <v>0</v>
      </c>
      <c r="T601" s="24">
        <f t="shared" si="458"/>
        <v>0</v>
      </c>
      <c r="U601" s="24"/>
      <c r="V601" s="23">
        <f t="shared" si="459"/>
        <v>0</v>
      </c>
      <c r="W601" s="24"/>
    </row>
    <row r="602" spans="1:23" ht="13.5" x14ac:dyDescent="0.25">
      <c r="A602" s="15" t="s">
        <v>176</v>
      </c>
      <c r="B602" s="16" t="s">
        <v>177</v>
      </c>
      <c r="C602" s="16" t="s">
        <v>1403</v>
      </c>
      <c r="D602" s="16" t="s">
        <v>1404</v>
      </c>
      <c r="E602" s="16" t="s">
        <v>73</v>
      </c>
      <c r="F602" s="16" t="s">
        <v>41</v>
      </c>
      <c r="G602" s="16" t="s">
        <v>362</v>
      </c>
      <c r="H602" s="15"/>
      <c r="I602" s="15" t="s">
        <v>30</v>
      </c>
      <c r="J602" s="17" t="s">
        <v>25</v>
      </c>
      <c r="K602" s="18" t="s">
        <v>25</v>
      </c>
      <c r="L602" s="19">
        <v>45000</v>
      </c>
      <c r="M602" s="20">
        <v>20350</v>
      </c>
      <c r="N602" s="21">
        <f t="shared" si="456"/>
        <v>0.45222222222222225</v>
      </c>
      <c r="O602" s="21" t="str">
        <f t="shared" si="460"/>
        <v>&gt;=20%-&lt;50%</v>
      </c>
      <c r="P602" s="20">
        <f t="shared" si="457"/>
        <v>45060.71428571429</v>
      </c>
      <c r="Q602" s="21">
        <f t="shared" si="461"/>
        <v>1.0013492063492064</v>
      </c>
      <c r="R602" s="27">
        <v>45000</v>
      </c>
      <c r="S602" s="23">
        <v>0</v>
      </c>
      <c r="T602" s="24">
        <f t="shared" si="458"/>
        <v>0</v>
      </c>
      <c r="U602" s="24"/>
      <c r="V602" s="23">
        <f t="shared" si="459"/>
        <v>0</v>
      </c>
      <c r="W602" s="24"/>
    </row>
    <row r="603" spans="1:23" ht="13.5" x14ac:dyDescent="0.25">
      <c r="A603" s="15" t="s">
        <v>118</v>
      </c>
      <c r="B603" s="16" t="s">
        <v>119</v>
      </c>
      <c r="C603" s="16" t="s">
        <v>1405</v>
      </c>
      <c r="D603" s="16" t="s">
        <v>1406</v>
      </c>
      <c r="E603" s="16" t="s">
        <v>66</v>
      </c>
      <c r="F603" s="16" t="s">
        <v>41</v>
      </c>
      <c r="G603" s="16" t="s">
        <v>587</v>
      </c>
      <c r="H603" s="15"/>
      <c r="I603" s="15" t="s">
        <v>30</v>
      </c>
      <c r="J603" s="17" t="s">
        <v>25</v>
      </c>
      <c r="K603" s="18" t="s">
        <v>25</v>
      </c>
      <c r="L603" s="19">
        <v>30000</v>
      </c>
      <c r="M603" s="20">
        <v>0</v>
      </c>
      <c r="N603" s="21">
        <f t="shared" si="456"/>
        <v>0</v>
      </c>
      <c r="O603" s="21" t="str">
        <f t="shared" si="460"/>
        <v>&lt;20%</v>
      </c>
      <c r="P603" s="20">
        <f t="shared" si="457"/>
        <v>0</v>
      </c>
      <c r="Q603" s="21">
        <f t="shared" si="461"/>
        <v>0</v>
      </c>
      <c r="R603" s="27">
        <v>60000</v>
      </c>
      <c r="S603" s="23">
        <v>0</v>
      </c>
      <c r="T603" s="24">
        <f t="shared" si="458"/>
        <v>0</v>
      </c>
      <c r="U603" s="24"/>
      <c r="V603" s="23">
        <f t="shared" si="459"/>
        <v>0</v>
      </c>
      <c r="W603" s="24"/>
    </row>
    <row r="604" spans="1:23" ht="13.5" x14ac:dyDescent="0.25">
      <c r="A604" s="15" t="s">
        <v>118</v>
      </c>
      <c r="B604" s="16" t="s">
        <v>119</v>
      </c>
      <c r="C604" s="16" t="s">
        <v>1407</v>
      </c>
      <c r="D604" s="16" t="s">
        <v>1408</v>
      </c>
      <c r="E604" s="16" t="s">
        <v>66</v>
      </c>
      <c r="F604" s="16" t="s">
        <v>41</v>
      </c>
      <c r="G604" s="16" t="s">
        <v>214</v>
      </c>
      <c r="H604" s="15"/>
      <c r="I604" s="15" t="s">
        <v>30</v>
      </c>
      <c r="J604" s="17" t="s">
        <v>25</v>
      </c>
      <c r="K604" s="18" t="s">
        <v>25</v>
      </c>
      <c r="L604" s="19">
        <v>30000</v>
      </c>
      <c r="M604" s="20">
        <v>10280</v>
      </c>
      <c r="N604" s="21">
        <f t="shared" si="456"/>
        <v>0.34266666666666667</v>
      </c>
      <c r="O604" s="21" t="str">
        <f t="shared" si="460"/>
        <v>&gt;=20%-&lt;50%</v>
      </c>
      <c r="P604" s="20">
        <f t="shared" si="457"/>
        <v>22762.857142857145</v>
      </c>
      <c r="Q604" s="21">
        <f t="shared" si="461"/>
        <v>0.75876190476190486</v>
      </c>
      <c r="R604" s="27">
        <v>60000</v>
      </c>
      <c r="S604" s="23">
        <v>20400</v>
      </c>
      <c r="T604" s="24">
        <f t="shared" si="458"/>
        <v>0.34</v>
      </c>
      <c r="U604" s="24"/>
      <c r="V604" s="23">
        <f t="shared" si="459"/>
        <v>45171.428571428572</v>
      </c>
      <c r="W604" s="24"/>
    </row>
    <row r="605" spans="1:23" ht="13.5" x14ac:dyDescent="0.25">
      <c r="A605" s="15" t="s">
        <v>79</v>
      </c>
      <c r="B605" s="16" t="s">
        <v>80</v>
      </c>
      <c r="C605" s="16" t="s">
        <v>1409</v>
      </c>
      <c r="D605" s="16" t="s">
        <v>1410</v>
      </c>
      <c r="E605" s="16" t="s">
        <v>83</v>
      </c>
      <c r="F605" s="16" t="s">
        <v>41</v>
      </c>
      <c r="G605" s="16" t="s">
        <v>514</v>
      </c>
      <c r="H605" s="15"/>
      <c r="I605" s="15" t="s">
        <v>30</v>
      </c>
      <c r="J605" s="17" t="s">
        <v>25</v>
      </c>
      <c r="K605" s="18" t="s">
        <v>25</v>
      </c>
      <c r="L605" s="19">
        <v>30000</v>
      </c>
      <c r="M605" s="20">
        <v>11915</v>
      </c>
      <c r="N605" s="21">
        <f t="shared" si="456"/>
        <v>0.39716666666666667</v>
      </c>
      <c r="O605" s="21" t="str">
        <f t="shared" si="460"/>
        <v>&gt;=20%-&lt;50%</v>
      </c>
      <c r="P605" s="20">
        <f t="shared" si="457"/>
        <v>26383.214285714286</v>
      </c>
      <c r="Q605" s="21">
        <f t="shared" si="461"/>
        <v>0.87944047619047616</v>
      </c>
      <c r="R605" s="27">
        <v>60000</v>
      </c>
      <c r="S605" s="23">
        <v>14670</v>
      </c>
      <c r="T605" s="24">
        <f t="shared" si="458"/>
        <v>0.2445</v>
      </c>
      <c r="U605" s="24"/>
      <c r="V605" s="23">
        <f t="shared" si="459"/>
        <v>32483.571428571431</v>
      </c>
      <c r="W605" s="24"/>
    </row>
    <row r="606" spans="1:23" ht="13.5" x14ac:dyDescent="0.25">
      <c r="A606" s="15" t="s">
        <v>62</v>
      </c>
      <c r="B606" s="16" t="s">
        <v>63</v>
      </c>
      <c r="C606" s="16" t="s">
        <v>1411</v>
      </c>
      <c r="D606" s="16" t="s">
        <v>1412</v>
      </c>
      <c r="E606" s="16" t="s">
        <v>66</v>
      </c>
      <c r="F606" s="16" t="s">
        <v>41</v>
      </c>
      <c r="G606" s="16" t="s">
        <v>67</v>
      </c>
      <c r="H606" s="15"/>
      <c r="I606" s="15" t="s">
        <v>30</v>
      </c>
      <c r="J606" s="17" t="s">
        <v>25</v>
      </c>
      <c r="K606" s="18" t="s">
        <v>25</v>
      </c>
      <c r="L606" s="19">
        <v>30000</v>
      </c>
      <c r="M606" s="20">
        <v>0</v>
      </c>
      <c r="N606" s="21">
        <f t="shared" si="456"/>
        <v>0</v>
      </c>
      <c r="O606" s="21" t="str">
        <f t="shared" si="460"/>
        <v>&lt;20%</v>
      </c>
      <c r="P606" s="20">
        <f t="shared" si="457"/>
        <v>0</v>
      </c>
      <c r="Q606" s="21">
        <f t="shared" si="461"/>
        <v>0</v>
      </c>
      <c r="R606" s="27">
        <v>60000</v>
      </c>
      <c r="S606" s="23">
        <v>0</v>
      </c>
      <c r="T606" s="24">
        <f t="shared" si="458"/>
        <v>0</v>
      </c>
      <c r="U606" s="24"/>
      <c r="V606" s="23">
        <f t="shared" si="459"/>
        <v>0</v>
      </c>
      <c r="W606" s="24"/>
    </row>
    <row r="607" spans="1:23" ht="13.5" x14ac:dyDescent="0.25">
      <c r="A607" s="15" t="s">
        <v>36</v>
      </c>
      <c r="B607" s="16" t="s">
        <v>37</v>
      </c>
      <c r="C607" s="16" t="s">
        <v>1413</v>
      </c>
      <c r="D607" s="16" t="s">
        <v>1414</v>
      </c>
      <c r="E607" s="16" t="s">
        <v>40</v>
      </c>
      <c r="F607" s="16" t="s">
        <v>41</v>
      </c>
      <c r="G607" s="16" t="s">
        <v>372</v>
      </c>
      <c r="H607" s="15"/>
      <c r="I607" s="15" t="s">
        <v>30</v>
      </c>
      <c r="J607" s="17" t="s">
        <v>25</v>
      </c>
      <c r="K607" s="18" t="s">
        <v>25</v>
      </c>
      <c r="L607" s="19">
        <v>63231.3</v>
      </c>
      <c r="M607" s="20">
        <v>25440</v>
      </c>
      <c r="N607" s="21">
        <f t="shared" ref="N607:N619" si="462">IFERROR(M607/L607,2)</f>
        <v>0.40233238918067477</v>
      </c>
      <c r="O607" s="21" t="str">
        <f t="shared" si="460"/>
        <v>&gt;=20%-&lt;50%</v>
      </c>
      <c r="P607" s="20">
        <f t="shared" ref="P607:P619" si="463">IFERROR(M607/B$3*31,0)</f>
        <v>56331.428571428572</v>
      </c>
      <c r="Q607" s="21">
        <f t="shared" si="461"/>
        <v>0.89087886175720843</v>
      </c>
      <c r="R607" s="27">
        <v>26000</v>
      </c>
      <c r="S607" s="23">
        <v>0</v>
      </c>
      <c r="T607" s="24">
        <f t="shared" ref="T607:T619" si="464">IFERROR(S607/R607,2)</f>
        <v>0</v>
      </c>
      <c r="U607" s="24"/>
      <c r="V607" s="23">
        <f t="shared" ref="V607:V619" si="465">IFERROR(S607/B$3*31,0)</f>
        <v>0</v>
      </c>
      <c r="W607" s="24"/>
    </row>
    <row r="608" spans="1:23" ht="13.5" x14ac:dyDescent="0.25">
      <c r="A608" s="15" t="s">
        <v>109</v>
      </c>
      <c r="B608" s="16" t="s">
        <v>110</v>
      </c>
      <c r="C608" s="16" t="s">
        <v>1415</v>
      </c>
      <c r="D608" s="16" t="s">
        <v>1416</v>
      </c>
      <c r="E608" s="16" t="s">
        <v>113</v>
      </c>
      <c r="F608" s="16" t="s">
        <v>41</v>
      </c>
      <c r="G608" s="16" t="s">
        <v>139</v>
      </c>
      <c r="H608" s="15"/>
      <c r="I608" s="15" t="s">
        <v>30</v>
      </c>
      <c r="J608" s="17" t="s">
        <v>25</v>
      </c>
      <c r="K608" s="18"/>
      <c r="L608" s="19">
        <v>88767.900000000009</v>
      </c>
      <c r="M608" s="20">
        <v>70835</v>
      </c>
      <c r="N608" s="21">
        <f t="shared" si="462"/>
        <v>0.7979799003919209</v>
      </c>
      <c r="O608" s="21" t="str">
        <f t="shared" si="460"/>
        <v>&gt;=50%-&lt;80%</v>
      </c>
      <c r="P608" s="20">
        <f t="shared" si="463"/>
        <v>156848.92857142855</v>
      </c>
      <c r="Q608" s="21">
        <f t="shared" si="461"/>
        <v>1.7669554937249674</v>
      </c>
      <c r="R608" s="27"/>
      <c r="S608" s="23">
        <v>0</v>
      </c>
      <c r="T608" s="24">
        <f t="shared" si="464"/>
        <v>2</v>
      </c>
      <c r="U608" s="24"/>
      <c r="V608" s="23">
        <f t="shared" si="465"/>
        <v>0</v>
      </c>
      <c r="W608" s="24"/>
    </row>
    <row r="609" spans="1:23" ht="13.5" x14ac:dyDescent="0.25">
      <c r="A609" s="15" t="s">
        <v>132</v>
      </c>
      <c r="B609" s="16" t="s">
        <v>133</v>
      </c>
      <c r="C609" s="16" t="s">
        <v>1417</v>
      </c>
      <c r="D609" s="16" t="s">
        <v>1418</v>
      </c>
      <c r="E609" s="16" t="s">
        <v>73</v>
      </c>
      <c r="F609" s="16" t="s">
        <v>41</v>
      </c>
      <c r="G609" s="16" t="s">
        <v>153</v>
      </c>
      <c r="H609" s="15"/>
      <c r="I609" s="15" t="s">
        <v>30</v>
      </c>
      <c r="J609" s="17" t="s">
        <v>25</v>
      </c>
      <c r="K609" s="18"/>
      <c r="L609" s="19">
        <v>88568.333333333328</v>
      </c>
      <c r="M609" s="20">
        <v>47015</v>
      </c>
      <c r="N609" s="21">
        <f t="shared" si="462"/>
        <v>0.53083306674695629</v>
      </c>
      <c r="O609" s="21" t="str">
        <f t="shared" si="460"/>
        <v>&gt;=50%-&lt;80%</v>
      </c>
      <c r="P609" s="20">
        <f t="shared" si="463"/>
        <v>104104.64285714286</v>
      </c>
      <c r="Q609" s="21">
        <f t="shared" si="461"/>
        <v>1.1754160763682602</v>
      </c>
      <c r="R609" s="27"/>
      <c r="S609" s="23">
        <v>7790</v>
      </c>
      <c r="T609" s="24">
        <f t="shared" si="464"/>
        <v>2</v>
      </c>
      <c r="U609" s="24"/>
      <c r="V609" s="23">
        <f t="shared" si="465"/>
        <v>17249.285714285714</v>
      </c>
      <c r="W609" s="24"/>
    </row>
    <row r="610" spans="1:23" ht="13.5" x14ac:dyDescent="0.25">
      <c r="A610" s="15" t="s">
        <v>143</v>
      </c>
      <c r="B610" s="16" t="s">
        <v>144</v>
      </c>
      <c r="C610" s="16" t="s">
        <v>1419</v>
      </c>
      <c r="D610" s="16" t="s">
        <v>1420</v>
      </c>
      <c r="E610" s="16" t="s">
        <v>66</v>
      </c>
      <c r="F610" s="16" t="s">
        <v>41</v>
      </c>
      <c r="G610" s="16" t="s">
        <v>147</v>
      </c>
      <c r="H610" s="15"/>
      <c r="I610" s="15" t="s">
        <v>30</v>
      </c>
      <c r="J610" s="17" t="s">
        <v>25</v>
      </c>
      <c r="K610" s="18" t="s">
        <v>25</v>
      </c>
      <c r="L610" s="19">
        <v>40000</v>
      </c>
      <c r="M610" s="20">
        <v>11670</v>
      </c>
      <c r="N610" s="21">
        <f t="shared" si="462"/>
        <v>0.29175000000000001</v>
      </c>
      <c r="O610" s="21" t="str">
        <f t="shared" si="460"/>
        <v>&gt;=20%-&lt;50%</v>
      </c>
      <c r="P610" s="20">
        <f t="shared" si="463"/>
        <v>25840.714285714286</v>
      </c>
      <c r="Q610" s="21">
        <f t="shared" si="461"/>
        <v>0.6460178571428572</v>
      </c>
      <c r="R610" s="27">
        <v>48456</v>
      </c>
      <c r="S610" s="23">
        <v>39240</v>
      </c>
      <c r="T610" s="24">
        <f t="shared" si="464"/>
        <v>0.80980683506686479</v>
      </c>
      <c r="U610" s="24"/>
      <c r="V610" s="23">
        <f t="shared" si="465"/>
        <v>86888.57142857142</v>
      </c>
      <c r="W610" s="24"/>
    </row>
    <row r="611" spans="1:23" ht="13.5" x14ac:dyDescent="0.25">
      <c r="A611" s="15" t="s">
        <v>184</v>
      </c>
      <c r="B611" s="16" t="s">
        <v>185</v>
      </c>
      <c r="C611" s="16" t="s">
        <v>1421</v>
      </c>
      <c r="D611" s="16" t="s">
        <v>1422</v>
      </c>
      <c r="E611" s="16" t="s">
        <v>113</v>
      </c>
      <c r="F611" s="16" t="s">
        <v>41</v>
      </c>
      <c r="G611" s="16" t="s">
        <v>322</v>
      </c>
      <c r="H611" s="15"/>
      <c r="I611" s="15" t="s">
        <v>30</v>
      </c>
      <c r="J611" s="17" t="s">
        <v>25</v>
      </c>
      <c r="K611" s="18"/>
      <c r="L611" s="19">
        <v>87969.375</v>
      </c>
      <c r="M611" s="20">
        <v>30665</v>
      </c>
      <c r="N611" s="21">
        <f t="shared" si="462"/>
        <v>0.34858722140517651</v>
      </c>
      <c r="O611" s="21" t="str">
        <f t="shared" ref="O611:O624" si="466">IF(N611&gt;=120%, "120% equal &amp; above", IF(N611&gt;=100%,"&gt;=100%- &lt;120%",IF(N611&gt;=80%,"&gt;=80%-&lt;100%",IF(N611&gt;=50%,"&gt;=50%-&lt;80%",IF(N611&gt;=20%,"&gt;=20%-&lt;50%","&lt;20%")))))</f>
        <v>&gt;=20%-&lt;50%</v>
      </c>
      <c r="P611" s="20">
        <f t="shared" si="463"/>
        <v>67901.07142857142</v>
      </c>
      <c r="Q611" s="21">
        <f t="shared" ref="Q611:Q624" si="467">IFERROR(P611/L611,2)</f>
        <v>0.77187170454003362</v>
      </c>
      <c r="R611" s="27"/>
      <c r="S611" s="23">
        <v>0</v>
      </c>
      <c r="T611" s="24">
        <f t="shared" si="464"/>
        <v>2</v>
      </c>
      <c r="U611" s="24"/>
      <c r="V611" s="23">
        <f t="shared" si="465"/>
        <v>0</v>
      </c>
      <c r="W611" s="24"/>
    </row>
    <row r="612" spans="1:23" ht="13.5" x14ac:dyDescent="0.25">
      <c r="A612" s="15" t="s">
        <v>79</v>
      </c>
      <c r="B612" s="16" t="s">
        <v>80</v>
      </c>
      <c r="C612" s="16" t="s">
        <v>1423</v>
      </c>
      <c r="D612" s="16" t="s">
        <v>47</v>
      </c>
      <c r="E612" s="16" t="s">
        <v>83</v>
      </c>
      <c r="F612" s="16" t="s">
        <v>41</v>
      </c>
      <c r="G612" s="16" t="s">
        <v>701</v>
      </c>
      <c r="H612" s="15"/>
      <c r="I612" s="15" t="s">
        <v>30</v>
      </c>
      <c r="J612" s="17" t="s">
        <v>25</v>
      </c>
      <c r="K612" s="18" t="s">
        <v>25</v>
      </c>
      <c r="L612" s="19">
        <v>18568.59</v>
      </c>
      <c r="M612" s="20">
        <v>10150</v>
      </c>
      <c r="N612" s="21">
        <f t="shared" si="462"/>
        <v>0.54662201061039095</v>
      </c>
      <c r="O612" s="21" t="str">
        <f t="shared" si="466"/>
        <v>&gt;=50%-&lt;80%</v>
      </c>
      <c r="P612" s="20">
        <f t="shared" si="463"/>
        <v>22475</v>
      </c>
      <c r="Q612" s="21">
        <f t="shared" si="467"/>
        <v>1.2103773092087229</v>
      </c>
      <c r="R612" s="27">
        <v>68909.759999999995</v>
      </c>
      <c r="S612" s="23">
        <v>0</v>
      </c>
      <c r="T612" s="24">
        <f t="shared" si="464"/>
        <v>0</v>
      </c>
      <c r="U612" s="24"/>
      <c r="V612" s="23">
        <f t="shared" si="465"/>
        <v>0</v>
      </c>
      <c r="W612" s="24"/>
    </row>
    <row r="613" spans="1:23" ht="13.5" x14ac:dyDescent="0.25">
      <c r="A613" s="15" t="s">
        <v>768</v>
      </c>
      <c r="B613" s="16" t="s">
        <v>769</v>
      </c>
      <c r="C613" s="16" t="s">
        <v>1424</v>
      </c>
      <c r="D613" s="16" t="s">
        <v>1425</v>
      </c>
      <c r="E613" s="16" t="s">
        <v>41</v>
      </c>
      <c r="F613" s="16" t="s">
        <v>41</v>
      </c>
      <c r="G613" s="16" t="s">
        <v>1109</v>
      </c>
      <c r="H613" s="15"/>
      <c r="I613" s="15" t="s">
        <v>30</v>
      </c>
      <c r="J613" s="17" t="s">
        <v>25</v>
      </c>
      <c r="K613" s="18"/>
      <c r="L613" s="19">
        <v>86583.333333333328</v>
      </c>
      <c r="M613" s="20">
        <v>15320</v>
      </c>
      <c r="N613" s="21">
        <f t="shared" si="462"/>
        <v>0.176939364773821</v>
      </c>
      <c r="O613" s="21" t="str">
        <f t="shared" si="466"/>
        <v>&lt;20%</v>
      </c>
      <c r="P613" s="20">
        <f t="shared" si="463"/>
        <v>33922.857142857138</v>
      </c>
      <c r="Q613" s="21">
        <f t="shared" si="467"/>
        <v>0.39179430771346069</v>
      </c>
      <c r="R613" s="27"/>
      <c r="S613" s="23">
        <v>0</v>
      </c>
      <c r="T613" s="24">
        <f t="shared" si="464"/>
        <v>2</v>
      </c>
      <c r="U613" s="24"/>
      <c r="V613" s="23">
        <f t="shared" si="465"/>
        <v>0</v>
      </c>
      <c r="W613" s="24"/>
    </row>
    <row r="614" spans="1:23" ht="13.5" x14ac:dyDescent="0.25">
      <c r="A614" s="15" t="s">
        <v>79</v>
      </c>
      <c r="B614" s="16" t="s">
        <v>80</v>
      </c>
      <c r="C614" s="16" t="s">
        <v>1426</v>
      </c>
      <c r="D614" s="16" t="s">
        <v>1427</v>
      </c>
      <c r="E614" s="16" t="s">
        <v>83</v>
      </c>
      <c r="F614" s="16" t="s">
        <v>41</v>
      </c>
      <c r="G614" s="16" t="s">
        <v>84</v>
      </c>
      <c r="H614" s="15"/>
      <c r="I614" s="15" t="s">
        <v>30</v>
      </c>
      <c r="J614" s="17" t="s">
        <v>25</v>
      </c>
      <c r="K614" s="18" t="s">
        <v>25</v>
      </c>
      <c r="L614" s="19">
        <v>13000</v>
      </c>
      <c r="M614" s="20">
        <v>0</v>
      </c>
      <c r="N614" s="21">
        <f t="shared" si="462"/>
        <v>0</v>
      </c>
      <c r="O614" s="21" t="str">
        <f t="shared" si="466"/>
        <v>&lt;20%</v>
      </c>
      <c r="P614" s="20">
        <f t="shared" si="463"/>
        <v>0</v>
      </c>
      <c r="Q614" s="21">
        <f t="shared" si="467"/>
        <v>0</v>
      </c>
      <c r="R614" s="27">
        <v>73512</v>
      </c>
      <c r="S614" s="23">
        <v>55200</v>
      </c>
      <c r="T614" s="24">
        <f t="shared" si="464"/>
        <v>0.75089781260202415</v>
      </c>
      <c r="U614" s="24"/>
      <c r="V614" s="23">
        <f t="shared" si="465"/>
        <v>122228.57142857142</v>
      </c>
      <c r="W614" s="24"/>
    </row>
    <row r="615" spans="1:23" ht="13.5" x14ac:dyDescent="0.25">
      <c r="A615" s="15" t="s">
        <v>93</v>
      </c>
      <c r="B615" s="16" t="s">
        <v>94</v>
      </c>
      <c r="C615" s="16" t="s">
        <v>1428</v>
      </c>
      <c r="D615" s="16" t="s">
        <v>1429</v>
      </c>
      <c r="E615" s="16" t="s">
        <v>73</v>
      </c>
      <c r="F615" s="16" t="s">
        <v>41</v>
      </c>
      <c r="G615" s="16" t="s">
        <v>383</v>
      </c>
      <c r="H615" s="15"/>
      <c r="I615" s="15" t="s">
        <v>30</v>
      </c>
      <c r="J615" s="17" t="s">
        <v>25</v>
      </c>
      <c r="K615" s="18" t="s">
        <v>25</v>
      </c>
      <c r="L615" s="19">
        <v>60000</v>
      </c>
      <c r="M615" s="20">
        <v>16500</v>
      </c>
      <c r="N615" s="21">
        <f t="shared" si="462"/>
        <v>0.27500000000000002</v>
      </c>
      <c r="O615" s="21" t="str">
        <f t="shared" si="466"/>
        <v>&gt;=20%-&lt;50%</v>
      </c>
      <c r="P615" s="20">
        <f t="shared" si="463"/>
        <v>36535.71428571429</v>
      </c>
      <c r="Q615" s="21">
        <f t="shared" si="467"/>
        <v>0.60892857142857149</v>
      </c>
      <c r="R615" s="27">
        <v>26000</v>
      </c>
      <c r="S615" s="23">
        <v>0</v>
      </c>
      <c r="T615" s="24">
        <f t="shared" si="464"/>
        <v>0</v>
      </c>
      <c r="U615" s="24"/>
      <c r="V615" s="23">
        <f t="shared" si="465"/>
        <v>0</v>
      </c>
      <c r="W615" s="24"/>
    </row>
    <row r="616" spans="1:23" ht="13.5" x14ac:dyDescent="0.25">
      <c r="A616" s="15" t="s">
        <v>118</v>
      </c>
      <c r="B616" s="16" t="s">
        <v>119</v>
      </c>
      <c r="C616" s="16" t="s">
        <v>1430</v>
      </c>
      <c r="D616" s="16" t="s">
        <v>1431</v>
      </c>
      <c r="E616" s="16" t="s">
        <v>66</v>
      </c>
      <c r="F616" s="16" t="s">
        <v>41</v>
      </c>
      <c r="G616" s="16" t="s">
        <v>214</v>
      </c>
      <c r="H616" s="15"/>
      <c r="I616" s="15" t="s">
        <v>30</v>
      </c>
      <c r="J616" s="17" t="s">
        <v>25</v>
      </c>
      <c r="K616" s="18" t="s">
        <v>25</v>
      </c>
      <c r="L616" s="19">
        <v>60000</v>
      </c>
      <c r="M616" s="20">
        <v>8675</v>
      </c>
      <c r="N616" s="21">
        <f t="shared" si="462"/>
        <v>0.14458333333333334</v>
      </c>
      <c r="O616" s="21" t="str">
        <f t="shared" si="466"/>
        <v>&lt;20%</v>
      </c>
      <c r="P616" s="20">
        <f t="shared" si="463"/>
        <v>19208.928571428569</v>
      </c>
      <c r="Q616" s="21">
        <f t="shared" si="467"/>
        <v>0.32014880952380947</v>
      </c>
      <c r="R616" s="27">
        <v>26000</v>
      </c>
      <c r="S616" s="23">
        <v>0</v>
      </c>
      <c r="T616" s="24">
        <f t="shared" si="464"/>
        <v>0</v>
      </c>
      <c r="U616" s="24"/>
      <c r="V616" s="23">
        <f t="shared" si="465"/>
        <v>0</v>
      </c>
      <c r="W616" s="24"/>
    </row>
    <row r="617" spans="1:23" ht="13.5" x14ac:dyDescent="0.25">
      <c r="A617" s="15" t="s">
        <v>93</v>
      </c>
      <c r="B617" s="16" t="s">
        <v>94</v>
      </c>
      <c r="C617" s="16" t="s">
        <v>1432</v>
      </c>
      <c r="D617" s="16" t="s">
        <v>1433</v>
      </c>
      <c r="E617" s="16" t="s">
        <v>73</v>
      </c>
      <c r="F617" s="16" t="s">
        <v>41</v>
      </c>
      <c r="G617" s="16" t="s">
        <v>258</v>
      </c>
      <c r="H617" s="15"/>
      <c r="I617" s="15" t="s">
        <v>30</v>
      </c>
      <c r="J617" s="17" t="s">
        <v>25</v>
      </c>
      <c r="K617" s="18" t="s">
        <v>25</v>
      </c>
      <c r="L617" s="19">
        <v>60000</v>
      </c>
      <c r="M617" s="20">
        <v>10105</v>
      </c>
      <c r="N617" s="21">
        <f t="shared" si="462"/>
        <v>0.16841666666666666</v>
      </c>
      <c r="O617" s="21" t="str">
        <f t="shared" si="466"/>
        <v>&lt;20%</v>
      </c>
      <c r="P617" s="20">
        <f t="shared" si="463"/>
        <v>22375.357142857145</v>
      </c>
      <c r="Q617" s="21">
        <f t="shared" si="467"/>
        <v>0.37292261904761909</v>
      </c>
      <c r="R617" s="27">
        <v>26000</v>
      </c>
      <c r="S617" s="23">
        <v>0</v>
      </c>
      <c r="T617" s="24">
        <f t="shared" si="464"/>
        <v>0</v>
      </c>
      <c r="U617" s="24"/>
      <c r="V617" s="23">
        <f t="shared" si="465"/>
        <v>0</v>
      </c>
      <c r="W617" s="24"/>
    </row>
    <row r="618" spans="1:23" ht="13.5" x14ac:dyDescent="0.25">
      <c r="A618" s="15" t="s">
        <v>62</v>
      </c>
      <c r="B618" s="16" t="s">
        <v>63</v>
      </c>
      <c r="C618" s="16" t="s">
        <v>1434</v>
      </c>
      <c r="D618" s="16" t="s">
        <v>1435</v>
      </c>
      <c r="E618" s="16" t="s">
        <v>66</v>
      </c>
      <c r="F618" s="16" t="s">
        <v>41</v>
      </c>
      <c r="G618" s="16" t="s">
        <v>318</v>
      </c>
      <c r="H618" s="15"/>
      <c r="I618" s="15" t="s">
        <v>30</v>
      </c>
      <c r="J618" s="17" t="s">
        <v>25</v>
      </c>
      <c r="K618" s="18" t="s">
        <v>25</v>
      </c>
      <c r="L618" s="19">
        <v>60000</v>
      </c>
      <c r="M618" s="20">
        <v>28260</v>
      </c>
      <c r="N618" s="21">
        <f t="shared" si="462"/>
        <v>0.47099999999999997</v>
      </c>
      <c r="O618" s="21" t="str">
        <f t="shared" si="466"/>
        <v>&gt;=20%-&lt;50%</v>
      </c>
      <c r="P618" s="20">
        <f t="shared" si="463"/>
        <v>62575.71428571429</v>
      </c>
      <c r="Q618" s="21">
        <f t="shared" si="467"/>
        <v>1.0429285714285714</v>
      </c>
      <c r="R618" s="27">
        <v>26000</v>
      </c>
      <c r="S618" s="23">
        <v>11500</v>
      </c>
      <c r="T618" s="24">
        <f t="shared" si="464"/>
        <v>0.44230769230769229</v>
      </c>
      <c r="U618" s="24"/>
      <c r="V618" s="23">
        <f t="shared" si="465"/>
        <v>25464.285714285714</v>
      </c>
      <c r="W618" s="24"/>
    </row>
    <row r="619" spans="1:23" ht="13.5" x14ac:dyDescent="0.25">
      <c r="A619" s="15" t="s">
        <v>184</v>
      </c>
      <c r="B619" s="16" t="s">
        <v>185</v>
      </c>
      <c r="C619" s="16" t="s">
        <v>1436</v>
      </c>
      <c r="D619" s="16" t="s">
        <v>1437</v>
      </c>
      <c r="E619" s="16" t="s">
        <v>113</v>
      </c>
      <c r="F619" s="16" t="s">
        <v>41</v>
      </c>
      <c r="G619" s="16" t="s">
        <v>312</v>
      </c>
      <c r="H619" s="15"/>
      <c r="I619" s="15" t="s">
        <v>30</v>
      </c>
      <c r="J619" s="17" t="s">
        <v>25</v>
      </c>
      <c r="K619" s="18"/>
      <c r="L619" s="19">
        <v>85598.775000000009</v>
      </c>
      <c r="M619" s="20">
        <v>50420</v>
      </c>
      <c r="N619" s="21">
        <f t="shared" si="462"/>
        <v>0.58902712100728072</v>
      </c>
      <c r="O619" s="21" t="str">
        <f t="shared" si="466"/>
        <v>&gt;=50%-&lt;80%</v>
      </c>
      <c r="P619" s="20">
        <f t="shared" si="463"/>
        <v>111644.28571428572</v>
      </c>
      <c r="Q619" s="21">
        <f t="shared" si="467"/>
        <v>1.3042743393732645</v>
      </c>
      <c r="R619" s="27"/>
      <c r="S619" s="23">
        <v>13920</v>
      </c>
      <c r="T619" s="24">
        <f t="shared" si="464"/>
        <v>2</v>
      </c>
      <c r="U619" s="24"/>
      <c r="V619" s="23">
        <f t="shared" si="465"/>
        <v>30822.857142857145</v>
      </c>
      <c r="W619" s="24"/>
    </row>
    <row r="620" spans="1:23" ht="13.5" x14ac:dyDescent="0.25">
      <c r="A620" s="15" t="s">
        <v>176</v>
      </c>
      <c r="B620" s="16" t="s">
        <v>177</v>
      </c>
      <c r="C620" s="16" t="s">
        <v>1438</v>
      </c>
      <c r="D620" s="16" t="s">
        <v>1439</v>
      </c>
      <c r="E620" s="16" t="s">
        <v>73</v>
      </c>
      <c r="F620" s="16" t="s">
        <v>41</v>
      </c>
      <c r="G620" s="16" t="s">
        <v>300</v>
      </c>
      <c r="H620" s="15"/>
      <c r="I620" s="15" t="s">
        <v>30</v>
      </c>
      <c r="J620" s="17" t="s">
        <v>25</v>
      </c>
      <c r="K620" s="18" t="s">
        <v>25</v>
      </c>
      <c r="L620" s="19">
        <v>36370</v>
      </c>
      <c r="M620" s="20">
        <v>7140</v>
      </c>
      <c r="N620" s="21">
        <f t="shared" ref="N620:N633" si="468">IFERROR(M620/L620,2)</f>
        <v>0.19631564476216662</v>
      </c>
      <c r="O620" s="21" t="str">
        <f t="shared" si="466"/>
        <v>&lt;20%</v>
      </c>
      <c r="P620" s="20">
        <f t="shared" ref="P620:P633" si="469">IFERROR(M620/B$3*31,0)</f>
        <v>15810</v>
      </c>
      <c r="Q620" s="21">
        <f t="shared" si="467"/>
        <v>0.43469892768765467</v>
      </c>
      <c r="R620" s="27">
        <v>48703.159999999996</v>
      </c>
      <c r="S620" s="23">
        <v>0</v>
      </c>
      <c r="T620" s="24">
        <f t="shared" ref="T620:T633" si="470">IFERROR(S620/R620,2)</f>
        <v>0</v>
      </c>
      <c r="U620" s="24"/>
      <c r="V620" s="23">
        <f t="shared" ref="V620:V633" si="471">IFERROR(S620/B$3*31,0)</f>
        <v>0</v>
      </c>
      <c r="W620" s="24"/>
    </row>
    <row r="621" spans="1:23" ht="13.5" x14ac:dyDescent="0.25">
      <c r="A621" s="15" t="s">
        <v>143</v>
      </c>
      <c r="B621" s="16" t="s">
        <v>144</v>
      </c>
      <c r="C621" s="16" t="s">
        <v>1440</v>
      </c>
      <c r="D621" s="16" t="s">
        <v>1441</v>
      </c>
      <c r="E621" s="16" t="s">
        <v>66</v>
      </c>
      <c r="F621" s="16" t="s">
        <v>41</v>
      </c>
      <c r="G621" s="16" t="s">
        <v>147</v>
      </c>
      <c r="H621" s="15"/>
      <c r="I621" s="15" t="s">
        <v>30</v>
      </c>
      <c r="J621" s="17" t="s">
        <v>25</v>
      </c>
      <c r="K621" s="18" t="s">
        <v>25</v>
      </c>
      <c r="L621" s="19">
        <v>25000</v>
      </c>
      <c r="M621" s="20">
        <v>9805</v>
      </c>
      <c r="N621" s="21">
        <f t="shared" si="468"/>
        <v>0.39219999999999999</v>
      </c>
      <c r="O621" s="21" t="str">
        <f t="shared" si="466"/>
        <v>&gt;=20%-&lt;50%</v>
      </c>
      <c r="P621" s="20">
        <f t="shared" si="469"/>
        <v>21711.071428571431</v>
      </c>
      <c r="Q621" s="21">
        <f t="shared" si="467"/>
        <v>0.86844285714285729</v>
      </c>
      <c r="R621" s="27">
        <v>60012.039999999994</v>
      </c>
      <c r="S621" s="23">
        <v>0</v>
      </c>
      <c r="T621" s="24">
        <f t="shared" si="470"/>
        <v>0</v>
      </c>
      <c r="U621" s="24"/>
      <c r="V621" s="23">
        <f t="shared" si="471"/>
        <v>0</v>
      </c>
      <c r="W621" s="24"/>
    </row>
    <row r="622" spans="1:23" ht="13.5" x14ac:dyDescent="0.25">
      <c r="A622" s="15" t="s">
        <v>93</v>
      </c>
      <c r="B622" s="16" t="s">
        <v>94</v>
      </c>
      <c r="C622" s="16" t="s">
        <v>1442</v>
      </c>
      <c r="D622" s="16" t="s">
        <v>1443</v>
      </c>
      <c r="E622" s="16" t="s">
        <v>73</v>
      </c>
      <c r="F622" s="16" t="s">
        <v>41</v>
      </c>
      <c r="G622" s="16" t="s">
        <v>97</v>
      </c>
      <c r="H622" s="15"/>
      <c r="I622" s="15" t="s">
        <v>30</v>
      </c>
      <c r="J622" s="17" t="s">
        <v>25</v>
      </c>
      <c r="K622" s="18"/>
      <c r="L622" s="19">
        <v>85000</v>
      </c>
      <c r="M622" s="20">
        <v>54070</v>
      </c>
      <c r="N622" s="21">
        <f t="shared" si="468"/>
        <v>0.63611764705882357</v>
      </c>
      <c r="O622" s="21" t="str">
        <f t="shared" si="466"/>
        <v>&gt;=50%-&lt;80%</v>
      </c>
      <c r="P622" s="20">
        <f t="shared" si="469"/>
        <v>119726.42857142858</v>
      </c>
      <c r="Q622" s="21">
        <f t="shared" si="467"/>
        <v>1.4085462184873951</v>
      </c>
      <c r="R622" s="27"/>
      <c r="S622" s="23">
        <v>0</v>
      </c>
      <c r="T622" s="24">
        <f t="shared" si="470"/>
        <v>2</v>
      </c>
      <c r="U622" s="24"/>
      <c r="V622" s="23">
        <f t="shared" si="471"/>
        <v>0</v>
      </c>
      <c r="W622" s="24"/>
    </row>
    <row r="623" spans="1:23" ht="13.5" x14ac:dyDescent="0.25">
      <c r="A623" s="15" t="s">
        <v>70</v>
      </c>
      <c r="B623" s="16" t="s">
        <v>71</v>
      </c>
      <c r="C623" s="16" t="s">
        <v>1444</v>
      </c>
      <c r="D623" s="16" t="s">
        <v>1445</v>
      </c>
      <c r="E623" s="16" t="s">
        <v>73</v>
      </c>
      <c r="F623" s="16" t="s">
        <v>41</v>
      </c>
      <c r="G623" s="16" t="s">
        <v>74</v>
      </c>
      <c r="H623" s="15"/>
      <c r="I623" s="15" t="s">
        <v>30</v>
      </c>
      <c r="J623" s="17" t="s">
        <v>25</v>
      </c>
      <c r="K623" s="18"/>
      <c r="L623" s="19">
        <v>85000</v>
      </c>
      <c r="M623" s="20">
        <v>78195</v>
      </c>
      <c r="N623" s="21">
        <f t="shared" si="468"/>
        <v>0.91994117647058826</v>
      </c>
      <c r="O623" s="21" t="str">
        <f t="shared" si="466"/>
        <v>&gt;=80%-&lt;100%</v>
      </c>
      <c r="P623" s="20">
        <f t="shared" si="469"/>
        <v>173146.07142857145</v>
      </c>
      <c r="Q623" s="21">
        <f t="shared" si="467"/>
        <v>2.0370126050420172</v>
      </c>
      <c r="R623" s="27"/>
      <c r="S623" s="23">
        <v>0</v>
      </c>
      <c r="T623" s="24">
        <f t="shared" si="470"/>
        <v>2</v>
      </c>
      <c r="U623" s="24"/>
      <c r="V623" s="23">
        <f t="shared" si="471"/>
        <v>0</v>
      </c>
      <c r="W623" s="24"/>
    </row>
    <row r="624" spans="1:23" ht="13.5" x14ac:dyDescent="0.25">
      <c r="A624" s="15" t="s">
        <v>70</v>
      </c>
      <c r="B624" s="16" t="s">
        <v>71</v>
      </c>
      <c r="C624" s="16" t="s">
        <v>1446</v>
      </c>
      <c r="D624" s="16" t="s">
        <v>1447</v>
      </c>
      <c r="E624" s="16" t="s">
        <v>73</v>
      </c>
      <c r="F624" s="16" t="s">
        <v>41</v>
      </c>
      <c r="G624" s="16" t="s">
        <v>640</v>
      </c>
      <c r="H624" s="15"/>
      <c r="I624" s="15" t="s">
        <v>30</v>
      </c>
      <c r="J624" s="17" t="s">
        <v>25</v>
      </c>
      <c r="K624" s="18"/>
      <c r="L624" s="19">
        <v>85000</v>
      </c>
      <c r="M624" s="20">
        <v>52470</v>
      </c>
      <c r="N624" s="21">
        <f t="shared" si="468"/>
        <v>0.61729411764705877</v>
      </c>
      <c r="O624" s="21" t="str">
        <f t="shared" si="466"/>
        <v>&gt;=50%-&lt;80%</v>
      </c>
      <c r="P624" s="20">
        <f t="shared" si="469"/>
        <v>116183.57142857142</v>
      </c>
      <c r="Q624" s="21">
        <f t="shared" si="467"/>
        <v>1.3668655462184873</v>
      </c>
      <c r="R624" s="27"/>
      <c r="S624" s="23">
        <v>7790</v>
      </c>
      <c r="T624" s="24">
        <f t="shared" si="470"/>
        <v>2</v>
      </c>
      <c r="U624" s="24"/>
      <c r="V624" s="23">
        <f t="shared" si="471"/>
        <v>17249.285714285714</v>
      </c>
      <c r="W624" s="24"/>
    </row>
    <row r="625" spans="1:23" ht="13.5" x14ac:dyDescent="0.25">
      <c r="A625" s="15" t="s">
        <v>132</v>
      </c>
      <c r="B625" s="16" t="s">
        <v>133</v>
      </c>
      <c r="C625" s="16" t="s">
        <v>1448</v>
      </c>
      <c r="D625" s="16" t="s">
        <v>1449</v>
      </c>
      <c r="E625" s="16" t="s">
        <v>73</v>
      </c>
      <c r="F625" s="16" t="s">
        <v>41</v>
      </c>
      <c r="G625" s="16" t="s">
        <v>356</v>
      </c>
      <c r="H625" s="15"/>
      <c r="I625" s="15" t="s">
        <v>30</v>
      </c>
      <c r="J625" s="17" t="s">
        <v>25</v>
      </c>
      <c r="K625" s="18"/>
      <c r="L625" s="19">
        <v>85000</v>
      </c>
      <c r="M625" s="20">
        <v>31600</v>
      </c>
      <c r="N625" s="21">
        <f t="shared" si="468"/>
        <v>0.37176470588235294</v>
      </c>
      <c r="O625" s="21" t="str">
        <f t="shared" ref="O625:O634" si="472">IF(N625&gt;=120%, "120% equal &amp; above", IF(N625&gt;=100%,"&gt;=100%- &lt;120%",IF(N625&gt;=80%,"&gt;=80%-&lt;100%",IF(N625&gt;=50%,"&gt;=50%-&lt;80%",IF(N625&gt;=20%,"&gt;=20%-&lt;50%","&lt;20%")))))</f>
        <v>&gt;=20%-&lt;50%</v>
      </c>
      <c r="P625" s="20">
        <f t="shared" si="469"/>
        <v>69971.42857142858</v>
      </c>
      <c r="Q625" s="21">
        <f t="shared" ref="Q625:Q634" si="473">IFERROR(P625/L625,2)</f>
        <v>0.82319327731092451</v>
      </c>
      <c r="R625" s="27"/>
      <c r="S625" s="23">
        <v>4150</v>
      </c>
      <c r="T625" s="24">
        <f t="shared" si="470"/>
        <v>2</v>
      </c>
      <c r="U625" s="24"/>
      <c r="V625" s="23">
        <f t="shared" si="471"/>
        <v>9189.2857142857156</v>
      </c>
      <c r="W625" s="24"/>
    </row>
    <row r="626" spans="1:23" ht="13.5" x14ac:dyDescent="0.25">
      <c r="A626" s="15" t="s">
        <v>132</v>
      </c>
      <c r="B626" s="16" t="s">
        <v>133</v>
      </c>
      <c r="C626" s="16" t="s">
        <v>1450</v>
      </c>
      <c r="D626" s="16" t="s">
        <v>1451</v>
      </c>
      <c r="E626" s="16" t="s">
        <v>73</v>
      </c>
      <c r="F626" s="16" t="s">
        <v>41</v>
      </c>
      <c r="G626" s="16" t="s">
        <v>352</v>
      </c>
      <c r="H626" s="15"/>
      <c r="I626" s="15" t="s">
        <v>30</v>
      </c>
      <c r="J626" s="17" t="s">
        <v>25</v>
      </c>
      <c r="K626" s="18"/>
      <c r="L626" s="19">
        <v>85000</v>
      </c>
      <c r="M626" s="20">
        <v>147200</v>
      </c>
      <c r="N626" s="21">
        <f t="shared" si="468"/>
        <v>1.7317647058823529</v>
      </c>
      <c r="O626" s="21" t="str">
        <f t="shared" si="472"/>
        <v>120% equal &amp; above</v>
      </c>
      <c r="P626" s="20">
        <f t="shared" si="469"/>
        <v>325942.8571428571</v>
      </c>
      <c r="Q626" s="21">
        <f t="shared" si="473"/>
        <v>3.8346218487394954</v>
      </c>
      <c r="R626" s="27"/>
      <c r="S626" s="23">
        <v>4150</v>
      </c>
      <c r="T626" s="24">
        <f t="shared" si="470"/>
        <v>2</v>
      </c>
      <c r="U626" s="24"/>
      <c r="V626" s="23">
        <f t="shared" si="471"/>
        <v>9189.2857142857156</v>
      </c>
      <c r="W626" s="24"/>
    </row>
    <row r="627" spans="1:23" ht="13.5" x14ac:dyDescent="0.25">
      <c r="A627" s="15" t="s">
        <v>93</v>
      </c>
      <c r="B627" s="16" t="s">
        <v>94</v>
      </c>
      <c r="C627" s="16" t="s">
        <v>1452</v>
      </c>
      <c r="D627" s="16" t="s">
        <v>1453</v>
      </c>
      <c r="E627" s="16" t="s">
        <v>73</v>
      </c>
      <c r="F627" s="16" t="s">
        <v>41</v>
      </c>
      <c r="G627" s="16" t="s">
        <v>258</v>
      </c>
      <c r="H627" s="15"/>
      <c r="I627" s="15" t="s">
        <v>30</v>
      </c>
      <c r="J627" s="17" t="s">
        <v>25</v>
      </c>
      <c r="K627" s="18"/>
      <c r="L627" s="19">
        <v>85000</v>
      </c>
      <c r="M627" s="20">
        <v>36545</v>
      </c>
      <c r="N627" s="21">
        <f t="shared" si="468"/>
        <v>0.42994117647058822</v>
      </c>
      <c r="O627" s="21" t="str">
        <f t="shared" si="472"/>
        <v>&gt;=20%-&lt;50%</v>
      </c>
      <c r="P627" s="20">
        <f t="shared" si="469"/>
        <v>80921.07142857142</v>
      </c>
      <c r="Q627" s="21">
        <f t="shared" si="473"/>
        <v>0.95201260504201668</v>
      </c>
      <c r="R627" s="27"/>
      <c r="S627" s="23">
        <v>0</v>
      </c>
      <c r="T627" s="24">
        <f t="shared" si="470"/>
        <v>2</v>
      </c>
      <c r="U627" s="24"/>
      <c r="V627" s="23">
        <f t="shared" si="471"/>
        <v>0</v>
      </c>
      <c r="W627" s="24"/>
    </row>
    <row r="628" spans="1:23" ht="13.5" x14ac:dyDescent="0.25">
      <c r="A628" s="15" t="s">
        <v>176</v>
      </c>
      <c r="B628" s="16" t="s">
        <v>177</v>
      </c>
      <c r="C628" s="16" t="s">
        <v>1454</v>
      </c>
      <c r="D628" s="16" t="s">
        <v>1455</v>
      </c>
      <c r="E628" s="16" t="s">
        <v>73</v>
      </c>
      <c r="F628" s="16" t="s">
        <v>41</v>
      </c>
      <c r="G628" s="16" t="s">
        <v>180</v>
      </c>
      <c r="H628" s="15"/>
      <c r="I628" s="15" t="s">
        <v>30</v>
      </c>
      <c r="J628" s="17" t="s">
        <v>25</v>
      </c>
      <c r="K628" s="18"/>
      <c r="L628" s="19">
        <v>85000</v>
      </c>
      <c r="M628" s="20">
        <v>29930</v>
      </c>
      <c r="N628" s="21">
        <f t="shared" si="468"/>
        <v>0.35211764705882354</v>
      </c>
      <c r="O628" s="21" t="str">
        <f t="shared" si="472"/>
        <v>&gt;=20%-&lt;50%</v>
      </c>
      <c r="P628" s="20">
        <f t="shared" si="469"/>
        <v>66273.57142857142</v>
      </c>
      <c r="Q628" s="21">
        <f t="shared" si="473"/>
        <v>0.77968907563025203</v>
      </c>
      <c r="R628" s="27"/>
      <c r="S628" s="23">
        <v>9300</v>
      </c>
      <c r="T628" s="24">
        <f t="shared" si="470"/>
        <v>2</v>
      </c>
      <c r="U628" s="24"/>
      <c r="V628" s="23">
        <f t="shared" si="471"/>
        <v>20592.857142857145</v>
      </c>
      <c r="W628" s="24"/>
    </row>
    <row r="629" spans="1:23" ht="13.5" x14ac:dyDescent="0.25">
      <c r="A629" s="15" t="s">
        <v>93</v>
      </c>
      <c r="B629" s="16" t="s">
        <v>94</v>
      </c>
      <c r="C629" s="16" t="s">
        <v>1456</v>
      </c>
      <c r="D629" s="16" t="s">
        <v>1457</v>
      </c>
      <c r="E629" s="16" t="s">
        <v>73</v>
      </c>
      <c r="F629" s="16" t="s">
        <v>41</v>
      </c>
      <c r="G629" s="16" t="s">
        <v>244</v>
      </c>
      <c r="H629" s="15"/>
      <c r="I629" s="15" t="s">
        <v>30</v>
      </c>
      <c r="J629" s="17" t="s">
        <v>25</v>
      </c>
      <c r="K629" s="18" t="s">
        <v>25</v>
      </c>
      <c r="L629" s="19">
        <v>45000</v>
      </c>
      <c r="M629" s="20">
        <v>24940</v>
      </c>
      <c r="N629" s="21">
        <f t="shared" si="468"/>
        <v>0.55422222222222217</v>
      </c>
      <c r="O629" s="21" t="str">
        <f t="shared" si="472"/>
        <v>&gt;=50%-&lt;80%</v>
      </c>
      <c r="P629" s="20">
        <f t="shared" si="469"/>
        <v>55224.28571428571</v>
      </c>
      <c r="Q629" s="21">
        <f t="shared" si="473"/>
        <v>1.2272063492063492</v>
      </c>
      <c r="R629" s="27">
        <v>40000</v>
      </c>
      <c r="S629" s="23">
        <v>11400</v>
      </c>
      <c r="T629" s="24">
        <f t="shared" si="470"/>
        <v>0.28499999999999998</v>
      </c>
      <c r="U629" s="24"/>
      <c r="V629" s="23">
        <f t="shared" si="471"/>
        <v>25242.857142857145</v>
      </c>
      <c r="W629" s="24"/>
    </row>
    <row r="630" spans="1:23" ht="13.5" x14ac:dyDescent="0.25">
      <c r="A630" s="15" t="s">
        <v>118</v>
      </c>
      <c r="B630" s="16" t="s">
        <v>119</v>
      </c>
      <c r="C630" s="16" t="s">
        <v>1458</v>
      </c>
      <c r="D630" s="16" t="s">
        <v>1459</v>
      </c>
      <c r="E630" s="16" t="s">
        <v>66</v>
      </c>
      <c r="F630" s="16" t="s">
        <v>41</v>
      </c>
      <c r="G630" s="16" t="s">
        <v>156</v>
      </c>
      <c r="H630" s="15"/>
      <c r="I630" s="15" t="s">
        <v>30</v>
      </c>
      <c r="J630" s="17" t="s">
        <v>25</v>
      </c>
      <c r="K630" s="18" t="s">
        <v>25</v>
      </c>
      <c r="L630" s="19">
        <v>40000</v>
      </c>
      <c r="M630" s="20">
        <v>25470</v>
      </c>
      <c r="N630" s="21">
        <f t="shared" si="468"/>
        <v>0.63675000000000004</v>
      </c>
      <c r="O630" s="21" t="str">
        <f t="shared" si="472"/>
        <v>&gt;=50%-&lt;80%</v>
      </c>
      <c r="P630" s="20">
        <f t="shared" si="469"/>
        <v>56397.857142857138</v>
      </c>
      <c r="Q630" s="21">
        <f t="shared" si="473"/>
        <v>1.4099464285714285</v>
      </c>
      <c r="R630" s="27">
        <v>45000</v>
      </c>
      <c r="S630" s="23">
        <v>42110</v>
      </c>
      <c r="T630" s="24">
        <f t="shared" si="470"/>
        <v>0.93577777777777782</v>
      </c>
      <c r="U630" s="24"/>
      <c r="V630" s="23">
        <f t="shared" si="471"/>
        <v>93243.57142857142</v>
      </c>
      <c r="W630" s="24"/>
    </row>
    <row r="631" spans="1:23" ht="13.5" x14ac:dyDescent="0.25">
      <c r="A631" s="15" t="s">
        <v>118</v>
      </c>
      <c r="B631" s="16" t="s">
        <v>119</v>
      </c>
      <c r="C631" s="16" t="s">
        <v>1460</v>
      </c>
      <c r="D631" s="16" t="s">
        <v>1461</v>
      </c>
      <c r="E631" s="16" t="s">
        <v>66</v>
      </c>
      <c r="F631" s="16" t="s">
        <v>41</v>
      </c>
      <c r="G631" s="16" t="s">
        <v>587</v>
      </c>
      <c r="H631" s="15"/>
      <c r="I631" s="15" t="s">
        <v>30</v>
      </c>
      <c r="J631" s="17" t="s">
        <v>25</v>
      </c>
      <c r="K631" s="18" t="s">
        <v>25</v>
      </c>
      <c r="L631" s="19">
        <v>40000</v>
      </c>
      <c r="M631" s="20">
        <v>1480</v>
      </c>
      <c r="N631" s="21">
        <f t="shared" si="468"/>
        <v>3.6999999999999998E-2</v>
      </c>
      <c r="O631" s="21" t="str">
        <f t="shared" si="472"/>
        <v>&lt;20%</v>
      </c>
      <c r="P631" s="20">
        <f t="shared" si="469"/>
        <v>3277.1428571428569</v>
      </c>
      <c r="Q631" s="21">
        <f t="shared" si="473"/>
        <v>8.192857142857142E-2</v>
      </c>
      <c r="R631" s="27">
        <v>45000</v>
      </c>
      <c r="S631" s="23">
        <v>0</v>
      </c>
      <c r="T631" s="24">
        <f t="shared" si="470"/>
        <v>0</v>
      </c>
      <c r="U631" s="24"/>
      <c r="V631" s="23">
        <f t="shared" si="471"/>
        <v>0</v>
      </c>
      <c r="W631" s="24"/>
    </row>
    <row r="632" spans="1:23" ht="13.5" x14ac:dyDescent="0.25">
      <c r="A632" s="15" t="s">
        <v>93</v>
      </c>
      <c r="B632" s="16" t="s">
        <v>94</v>
      </c>
      <c r="C632" s="16" t="s">
        <v>1462</v>
      </c>
      <c r="D632" s="16" t="s">
        <v>75</v>
      </c>
      <c r="E632" s="16" t="s">
        <v>73</v>
      </c>
      <c r="F632" s="16" t="s">
        <v>41</v>
      </c>
      <c r="G632" s="16" t="s">
        <v>258</v>
      </c>
      <c r="H632" s="15"/>
      <c r="I632" s="15" t="s">
        <v>30</v>
      </c>
      <c r="J632" s="17" t="s">
        <v>25</v>
      </c>
      <c r="K632" s="18" t="s">
        <v>25</v>
      </c>
      <c r="L632" s="19">
        <v>35000</v>
      </c>
      <c r="M632" s="20">
        <v>8320</v>
      </c>
      <c r="N632" s="21">
        <f t="shared" si="468"/>
        <v>0.23771428571428571</v>
      </c>
      <c r="O632" s="21" t="str">
        <f t="shared" si="472"/>
        <v>&gt;=20%-&lt;50%</v>
      </c>
      <c r="P632" s="20">
        <f t="shared" si="469"/>
        <v>18422.857142857145</v>
      </c>
      <c r="Q632" s="21">
        <f t="shared" si="473"/>
        <v>0.52636734693877552</v>
      </c>
      <c r="R632" s="27">
        <v>50000</v>
      </c>
      <c r="S632" s="23">
        <v>21270</v>
      </c>
      <c r="T632" s="24">
        <f t="shared" si="470"/>
        <v>0.4254</v>
      </c>
      <c r="U632" s="24"/>
      <c r="V632" s="23">
        <f t="shared" si="471"/>
        <v>47097.857142857138</v>
      </c>
      <c r="W632" s="24"/>
    </row>
    <row r="633" spans="1:23" ht="13.5" x14ac:dyDescent="0.25">
      <c r="A633" s="15" t="s">
        <v>118</v>
      </c>
      <c r="B633" s="16" t="s">
        <v>119</v>
      </c>
      <c r="C633" s="16" t="s">
        <v>1463</v>
      </c>
      <c r="D633" s="16" t="s">
        <v>1464</v>
      </c>
      <c r="E633" s="16" t="s">
        <v>66</v>
      </c>
      <c r="F633" s="16" t="s">
        <v>41</v>
      </c>
      <c r="G633" s="16" t="s">
        <v>521</v>
      </c>
      <c r="H633" s="15"/>
      <c r="I633" s="15" t="s">
        <v>30</v>
      </c>
      <c r="J633" s="17" t="s">
        <v>25</v>
      </c>
      <c r="K633" s="18" t="s">
        <v>25</v>
      </c>
      <c r="L633" s="19">
        <v>25000</v>
      </c>
      <c r="M633" s="20">
        <v>43710</v>
      </c>
      <c r="N633" s="21">
        <f t="shared" si="468"/>
        <v>1.7484</v>
      </c>
      <c r="O633" s="21" t="str">
        <f t="shared" si="472"/>
        <v>120% equal &amp; above</v>
      </c>
      <c r="P633" s="20">
        <f t="shared" si="469"/>
        <v>96786.42857142858</v>
      </c>
      <c r="Q633" s="21">
        <f t="shared" si="473"/>
        <v>3.8714571428571434</v>
      </c>
      <c r="R633" s="27">
        <v>60000</v>
      </c>
      <c r="S633" s="23">
        <v>45590</v>
      </c>
      <c r="T633" s="24">
        <f t="shared" si="470"/>
        <v>0.75983333333333336</v>
      </c>
      <c r="U633" s="24"/>
      <c r="V633" s="23">
        <f t="shared" si="471"/>
        <v>100949.28571428572</v>
      </c>
      <c r="W633" s="24"/>
    </row>
    <row r="634" spans="1:23" ht="13.5" x14ac:dyDescent="0.25">
      <c r="A634" s="15" t="s">
        <v>118</v>
      </c>
      <c r="B634" s="16" t="s">
        <v>119</v>
      </c>
      <c r="C634" s="16" t="s">
        <v>1465</v>
      </c>
      <c r="D634" s="16" t="s">
        <v>29</v>
      </c>
      <c r="E634" s="16" t="s">
        <v>66</v>
      </c>
      <c r="F634" s="16" t="s">
        <v>41</v>
      </c>
      <c r="G634" s="16" t="s">
        <v>386</v>
      </c>
      <c r="H634" s="15"/>
      <c r="I634" s="15" t="s">
        <v>30</v>
      </c>
      <c r="J634" s="17" t="s">
        <v>25</v>
      </c>
      <c r="K634" s="18" t="s">
        <v>25</v>
      </c>
      <c r="L634" s="19">
        <v>15000</v>
      </c>
      <c r="M634" s="20">
        <v>16500</v>
      </c>
      <c r="N634" s="21">
        <f t="shared" ref="N634:N637" si="474">IFERROR(M634/L634,2)</f>
        <v>1.1000000000000001</v>
      </c>
      <c r="O634" s="21" t="str">
        <f t="shared" si="472"/>
        <v>&gt;=100%- &lt;120%</v>
      </c>
      <c r="P634" s="20">
        <f t="shared" ref="P634:P637" si="475">IFERROR(M634/B$3*31,0)</f>
        <v>36535.71428571429</v>
      </c>
      <c r="Q634" s="21">
        <f t="shared" si="473"/>
        <v>2.4357142857142859</v>
      </c>
      <c r="R634" s="27">
        <v>70000</v>
      </c>
      <c r="S634" s="23">
        <v>30180</v>
      </c>
      <c r="T634" s="24">
        <f t="shared" ref="T634:T637" si="476">IFERROR(S634/R634,2)</f>
        <v>0.43114285714285716</v>
      </c>
      <c r="U634" s="24"/>
      <c r="V634" s="23">
        <f t="shared" ref="V634:V636" si="477">IFERROR(S634/B$3*31,0)</f>
        <v>66827.142857142855</v>
      </c>
      <c r="W634" s="24"/>
    </row>
    <row r="635" spans="1:23" ht="13.5" x14ac:dyDescent="0.25">
      <c r="A635" s="15" t="s">
        <v>118</v>
      </c>
      <c r="B635" s="16" t="s">
        <v>119</v>
      </c>
      <c r="C635" s="16" t="s">
        <v>1467</v>
      </c>
      <c r="D635" s="16" t="s">
        <v>338</v>
      </c>
      <c r="E635" s="16" t="s">
        <v>66</v>
      </c>
      <c r="F635" s="16" t="s">
        <v>41</v>
      </c>
      <c r="G635" s="16" t="s">
        <v>521</v>
      </c>
      <c r="H635" s="15"/>
      <c r="I635" s="15" t="s">
        <v>30</v>
      </c>
      <c r="J635" s="17" t="s">
        <v>25</v>
      </c>
      <c r="K635" s="18" t="s">
        <v>25</v>
      </c>
      <c r="L635" s="19">
        <v>36366.300000000003</v>
      </c>
      <c r="M635" s="20">
        <v>21180</v>
      </c>
      <c r="N635" s="21">
        <f t="shared" si="474"/>
        <v>0.58240733866244287</v>
      </c>
      <c r="O635" s="21" t="str">
        <f t="shared" ref="O635:O638" si="478">IF(N635&gt;=120%, "120% equal &amp; above", IF(N635&gt;=100%,"&gt;=100%- &lt;120%",IF(N635&gt;=80%,"&gt;=80%-&lt;100%",IF(N635&gt;=50%,"&gt;=50%-&lt;80%",IF(N635&gt;=20%,"&gt;=20%-&lt;50%","&lt;20%")))))</f>
        <v>&gt;=50%-&lt;80%</v>
      </c>
      <c r="P635" s="20">
        <f t="shared" si="475"/>
        <v>46898.571428571428</v>
      </c>
      <c r="Q635" s="21">
        <f t="shared" ref="Q635:Q638" si="479">IFERROR(P635/L635,2)</f>
        <v>1.2896162498954094</v>
      </c>
      <c r="R635" s="27">
        <v>48474</v>
      </c>
      <c r="S635" s="23">
        <v>45380</v>
      </c>
      <c r="T635" s="24">
        <f t="shared" si="476"/>
        <v>0.93617196847794693</v>
      </c>
      <c r="U635" s="24"/>
      <c r="V635" s="23">
        <f t="shared" si="477"/>
        <v>100484.28571428572</v>
      </c>
      <c r="W635" s="24"/>
    </row>
    <row r="636" spans="1:23" ht="13.5" x14ac:dyDescent="0.25">
      <c r="A636" s="15" t="s">
        <v>36</v>
      </c>
      <c r="B636" s="16" t="s">
        <v>37</v>
      </c>
      <c r="C636" s="16" t="s">
        <v>1468</v>
      </c>
      <c r="D636" s="16" t="s">
        <v>342</v>
      </c>
      <c r="E636" s="16" t="s">
        <v>40</v>
      </c>
      <c r="F636" s="16" t="s">
        <v>41</v>
      </c>
      <c r="G636" s="16" t="s">
        <v>372</v>
      </c>
      <c r="H636" s="15"/>
      <c r="I636" s="15" t="s">
        <v>30</v>
      </c>
      <c r="J636" s="17" t="s">
        <v>25</v>
      </c>
      <c r="K636" s="18"/>
      <c r="L636" s="19">
        <v>84323.700000000012</v>
      </c>
      <c r="M636" s="20">
        <v>54900</v>
      </c>
      <c r="N636" s="21">
        <f t="shared" si="474"/>
        <v>0.65106251267437254</v>
      </c>
      <c r="O636" s="21" t="str">
        <f t="shared" si="478"/>
        <v>&gt;=50%-&lt;80%</v>
      </c>
      <c r="P636" s="20">
        <f t="shared" si="475"/>
        <v>121564.28571428572</v>
      </c>
      <c r="Q636" s="21">
        <f t="shared" si="479"/>
        <v>1.4416384209218251</v>
      </c>
      <c r="R636" s="27"/>
      <c r="S636" s="23">
        <v>4150</v>
      </c>
      <c r="T636" s="24">
        <f t="shared" si="476"/>
        <v>2</v>
      </c>
      <c r="U636" s="24"/>
      <c r="V636" s="23">
        <f t="shared" si="477"/>
        <v>9189.2857142857156</v>
      </c>
      <c r="W636" s="24"/>
    </row>
    <row r="637" spans="1:23" ht="13.5" x14ac:dyDescent="0.25">
      <c r="A637" s="15" t="s">
        <v>36</v>
      </c>
      <c r="B637" s="16" t="s">
        <v>37</v>
      </c>
      <c r="C637" s="16" t="s">
        <v>1469</v>
      </c>
      <c r="D637" s="16" t="s">
        <v>1470</v>
      </c>
      <c r="E637" s="16" t="s">
        <v>40</v>
      </c>
      <c r="F637" s="16" t="s">
        <v>41</v>
      </c>
      <c r="G637" s="16" t="s">
        <v>330</v>
      </c>
      <c r="H637" s="15"/>
      <c r="I637" s="15" t="s">
        <v>30</v>
      </c>
      <c r="J637" s="17" t="s">
        <v>25</v>
      </c>
      <c r="K637" s="18"/>
      <c r="L637" s="19">
        <v>82779.975000000006</v>
      </c>
      <c r="M637" s="20">
        <v>37165</v>
      </c>
      <c r="N637" s="21">
        <f t="shared" si="474"/>
        <v>0.44896123730407017</v>
      </c>
      <c r="O637" s="21" t="str">
        <f t="shared" si="478"/>
        <v>&gt;=20%-&lt;50%</v>
      </c>
      <c r="P637" s="20">
        <f t="shared" si="475"/>
        <v>82293.92857142858</v>
      </c>
      <c r="Q637" s="21">
        <f t="shared" si="479"/>
        <v>0.99412845403044126</v>
      </c>
      <c r="R637" s="27"/>
      <c r="S637" s="23">
        <v>0</v>
      </c>
      <c r="T637" s="24">
        <f t="shared" si="476"/>
        <v>2</v>
      </c>
      <c r="U637" s="24"/>
      <c r="V637" s="23">
        <f t="shared" ref="V637:V645" si="480">IFERROR(S637/B$3*31,0)</f>
        <v>0</v>
      </c>
      <c r="W637" s="24"/>
    </row>
    <row r="638" spans="1:23" ht="13.5" x14ac:dyDescent="0.25">
      <c r="A638" s="15" t="s">
        <v>184</v>
      </c>
      <c r="B638" s="16" t="s">
        <v>185</v>
      </c>
      <c r="C638" s="16" t="s">
        <v>1471</v>
      </c>
      <c r="D638" s="16" t="s">
        <v>1472</v>
      </c>
      <c r="E638" s="16" t="s">
        <v>113</v>
      </c>
      <c r="F638" s="16" t="s">
        <v>41</v>
      </c>
      <c r="G638" s="16" t="s">
        <v>416</v>
      </c>
      <c r="H638" s="15"/>
      <c r="I638" s="15" t="s">
        <v>30</v>
      </c>
      <c r="J638" s="17" t="s">
        <v>25</v>
      </c>
      <c r="K638" s="18"/>
      <c r="L638" s="19">
        <v>82466.775000000009</v>
      </c>
      <c r="M638" s="20">
        <v>39865</v>
      </c>
      <c r="N638" s="21">
        <f t="shared" ref="N638:N646" si="481">IFERROR(M638/L638,2)</f>
        <v>0.48340680231523536</v>
      </c>
      <c r="O638" s="21" t="str">
        <f t="shared" si="478"/>
        <v>&gt;=20%-&lt;50%</v>
      </c>
      <c r="P638" s="20">
        <f t="shared" ref="P638:P646" si="482">IFERROR(M638/B$3*31,0)</f>
        <v>88272.5</v>
      </c>
      <c r="Q638" s="21">
        <f t="shared" si="479"/>
        <v>1.070400776555164</v>
      </c>
      <c r="R638" s="27"/>
      <c r="S638" s="23">
        <v>0</v>
      </c>
      <c r="T638" s="24">
        <f t="shared" ref="T638:T646" si="483">IFERROR(S638/R638,2)</f>
        <v>2</v>
      </c>
      <c r="U638" s="24"/>
      <c r="V638" s="23">
        <f t="shared" si="480"/>
        <v>0</v>
      </c>
      <c r="W638" s="24"/>
    </row>
    <row r="639" spans="1:23" ht="13.5" x14ac:dyDescent="0.25">
      <c r="A639" s="15" t="s">
        <v>79</v>
      </c>
      <c r="B639" s="16" t="s">
        <v>80</v>
      </c>
      <c r="C639" s="16" t="s">
        <v>1473</v>
      </c>
      <c r="D639" s="16" t="s">
        <v>1474</v>
      </c>
      <c r="E639" s="16" t="s">
        <v>83</v>
      </c>
      <c r="F639" s="16" t="s">
        <v>41</v>
      </c>
      <c r="G639" s="16" t="s">
        <v>686</v>
      </c>
      <c r="H639" s="15"/>
      <c r="I639" s="15" t="s">
        <v>30</v>
      </c>
      <c r="J639" s="17"/>
      <c r="K639" s="18" t="s">
        <v>25</v>
      </c>
      <c r="L639" s="19"/>
      <c r="M639" s="20">
        <v>7750</v>
      </c>
      <c r="N639" s="21">
        <f t="shared" si="481"/>
        <v>2</v>
      </c>
      <c r="O639" s="21" t="str">
        <f t="shared" ref="O639:O650" si="484">IF(N639&gt;=120%, "120% equal &amp; above", IF(N639&gt;=100%,"&gt;=100%- &lt;120%",IF(N639&gt;=80%,"&gt;=80%-&lt;100%",IF(N639&gt;=50%,"&gt;=50%-&lt;80%",IF(N639&gt;=20%,"&gt;=20%-&lt;50%","&lt;20%")))))</f>
        <v>120% equal &amp; above</v>
      </c>
      <c r="P639" s="20">
        <f t="shared" si="482"/>
        <v>17160.714285714286</v>
      </c>
      <c r="Q639" s="21">
        <f t="shared" ref="Q639:Q650" si="485">IFERROR(P639/L639,2)</f>
        <v>2</v>
      </c>
      <c r="R639" s="27">
        <v>81757.2</v>
      </c>
      <c r="S639" s="23">
        <v>17290</v>
      </c>
      <c r="T639" s="24">
        <f t="shared" si="483"/>
        <v>0.2114798452001781</v>
      </c>
      <c r="U639" s="24"/>
      <c r="V639" s="23">
        <f t="shared" si="480"/>
        <v>38285</v>
      </c>
      <c r="W639" s="24"/>
    </row>
    <row r="640" spans="1:23" ht="13.5" x14ac:dyDescent="0.25">
      <c r="A640" s="15" t="s">
        <v>184</v>
      </c>
      <c r="B640" s="16" t="s">
        <v>185</v>
      </c>
      <c r="C640" s="16" t="s">
        <v>1475</v>
      </c>
      <c r="D640" s="16" t="s">
        <v>200</v>
      </c>
      <c r="E640" s="16" t="s">
        <v>113</v>
      </c>
      <c r="F640" s="16" t="s">
        <v>41</v>
      </c>
      <c r="G640" s="16" t="s">
        <v>499</v>
      </c>
      <c r="H640" s="15"/>
      <c r="I640" s="15" t="s">
        <v>30</v>
      </c>
      <c r="J640" s="17" t="s">
        <v>25</v>
      </c>
      <c r="K640" s="18"/>
      <c r="L640" s="19">
        <v>81506.925000000003</v>
      </c>
      <c r="M640" s="20">
        <v>34890</v>
      </c>
      <c r="N640" s="21">
        <f t="shared" si="481"/>
        <v>0.42806178738800416</v>
      </c>
      <c r="O640" s="21" t="str">
        <f t="shared" si="484"/>
        <v>&gt;=20%-&lt;50%</v>
      </c>
      <c r="P640" s="20">
        <f t="shared" si="482"/>
        <v>77256.42857142858</v>
      </c>
      <c r="Q640" s="21">
        <f t="shared" si="485"/>
        <v>0.94785110064486644</v>
      </c>
      <c r="R640" s="27"/>
      <c r="S640" s="23">
        <v>0</v>
      </c>
      <c r="T640" s="24">
        <f t="shared" si="483"/>
        <v>2</v>
      </c>
      <c r="U640" s="24"/>
      <c r="V640" s="23">
        <f t="shared" si="480"/>
        <v>0</v>
      </c>
      <c r="W640" s="24"/>
    </row>
    <row r="641" spans="1:23" ht="13.5" x14ac:dyDescent="0.25">
      <c r="A641" s="15" t="s">
        <v>36</v>
      </c>
      <c r="B641" s="16" t="s">
        <v>37</v>
      </c>
      <c r="C641" s="16" t="s">
        <v>1476</v>
      </c>
      <c r="D641" s="16" t="s">
        <v>1477</v>
      </c>
      <c r="E641" s="16" t="s">
        <v>40</v>
      </c>
      <c r="F641" s="16" t="s">
        <v>41</v>
      </c>
      <c r="G641" s="16" t="s">
        <v>42</v>
      </c>
      <c r="H641" s="15"/>
      <c r="I641" s="15" t="s">
        <v>30</v>
      </c>
      <c r="J641" s="17" t="s">
        <v>25</v>
      </c>
      <c r="K641" s="18"/>
      <c r="L641" s="19">
        <v>81312.525000000009</v>
      </c>
      <c r="M641" s="20">
        <v>44685</v>
      </c>
      <c r="N641" s="21">
        <f t="shared" si="481"/>
        <v>0.54954633372902872</v>
      </c>
      <c r="O641" s="21" t="str">
        <f t="shared" si="484"/>
        <v>&gt;=50%-&lt;80%</v>
      </c>
      <c r="P641" s="20">
        <f t="shared" si="482"/>
        <v>98945.357142857145</v>
      </c>
      <c r="Q641" s="21">
        <f t="shared" si="485"/>
        <v>1.216852596114278</v>
      </c>
      <c r="R641" s="27"/>
      <c r="S641" s="23">
        <v>0</v>
      </c>
      <c r="T641" s="24">
        <f t="shared" si="483"/>
        <v>2</v>
      </c>
      <c r="U641" s="24"/>
      <c r="V641" s="23">
        <f t="shared" si="480"/>
        <v>0</v>
      </c>
      <c r="W641" s="24"/>
    </row>
    <row r="642" spans="1:23" ht="13.5" x14ac:dyDescent="0.25">
      <c r="A642" s="15" t="s">
        <v>79</v>
      </c>
      <c r="B642" s="16" t="s">
        <v>80</v>
      </c>
      <c r="C642" s="16" t="s">
        <v>1478</v>
      </c>
      <c r="D642" s="16" t="s">
        <v>373</v>
      </c>
      <c r="E642" s="16" t="s">
        <v>83</v>
      </c>
      <c r="F642" s="16" t="s">
        <v>41</v>
      </c>
      <c r="G642" s="16" t="s">
        <v>742</v>
      </c>
      <c r="H642" s="15"/>
      <c r="I642" s="15" t="s">
        <v>30</v>
      </c>
      <c r="J642" s="17" t="s">
        <v>25</v>
      </c>
      <c r="K642" s="18" t="s">
        <v>25</v>
      </c>
      <c r="L642" s="19">
        <v>54604.125</v>
      </c>
      <c r="M642" s="20">
        <v>14750</v>
      </c>
      <c r="N642" s="21">
        <f t="shared" si="481"/>
        <v>0.27012611226715932</v>
      </c>
      <c r="O642" s="21" t="str">
        <f t="shared" si="484"/>
        <v>&gt;=20%-&lt;50%</v>
      </c>
      <c r="P642" s="20">
        <f t="shared" si="482"/>
        <v>32660.71428571429</v>
      </c>
      <c r="Q642" s="21">
        <f t="shared" si="485"/>
        <v>0.59813639144871</v>
      </c>
      <c r="R642" s="27">
        <v>26000</v>
      </c>
      <c r="S642" s="23">
        <v>0</v>
      </c>
      <c r="T642" s="24">
        <f t="shared" si="483"/>
        <v>0</v>
      </c>
      <c r="U642" s="24"/>
      <c r="V642" s="23">
        <f t="shared" si="480"/>
        <v>0</v>
      </c>
      <c r="W642" s="24"/>
    </row>
    <row r="643" spans="1:23" ht="13.5" x14ac:dyDescent="0.25">
      <c r="A643" s="15" t="s">
        <v>85</v>
      </c>
      <c r="B643" s="16" t="s">
        <v>86</v>
      </c>
      <c r="C643" s="16" t="s">
        <v>1479</v>
      </c>
      <c r="D643" s="16" t="s">
        <v>1480</v>
      </c>
      <c r="E643" s="16" t="s">
        <v>40</v>
      </c>
      <c r="F643" s="16" t="s">
        <v>41</v>
      </c>
      <c r="G643" s="16" t="s">
        <v>117</v>
      </c>
      <c r="H643" s="15"/>
      <c r="I643" s="15" t="s">
        <v>30</v>
      </c>
      <c r="J643" s="17" t="s">
        <v>25</v>
      </c>
      <c r="K643" s="18"/>
      <c r="L643" s="19">
        <v>80576.100000000006</v>
      </c>
      <c r="M643" s="20">
        <v>5540</v>
      </c>
      <c r="N643" s="21">
        <f t="shared" si="481"/>
        <v>6.8754878928118879E-2</v>
      </c>
      <c r="O643" s="21" t="str">
        <f t="shared" si="484"/>
        <v>&lt;20%</v>
      </c>
      <c r="P643" s="20">
        <f t="shared" si="482"/>
        <v>12267.142857142857</v>
      </c>
      <c r="Q643" s="21">
        <f t="shared" si="485"/>
        <v>0.15224294619797751</v>
      </c>
      <c r="R643" s="27"/>
      <c r="S643" s="23">
        <v>0</v>
      </c>
      <c r="T643" s="24">
        <f t="shared" si="483"/>
        <v>2</v>
      </c>
      <c r="U643" s="24"/>
      <c r="V643" s="23">
        <f t="shared" si="480"/>
        <v>0</v>
      </c>
      <c r="W643" s="24"/>
    </row>
    <row r="644" spans="1:23" ht="13.5" x14ac:dyDescent="0.25">
      <c r="A644" s="15" t="s">
        <v>36</v>
      </c>
      <c r="B644" s="16" t="s">
        <v>37</v>
      </c>
      <c r="C644" s="16" t="s">
        <v>1481</v>
      </c>
      <c r="D644" s="16" t="s">
        <v>1020</v>
      </c>
      <c r="E644" s="16" t="s">
        <v>40</v>
      </c>
      <c r="F644" s="16" t="s">
        <v>41</v>
      </c>
      <c r="G644" s="16" t="s">
        <v>42</v>
      </c>
      <c r="H644" s="15"/>
      <c r="I644" s="15" t="s">
        <v>30</v>
      </c>
      <c r="J644" s="17"/>
      <c r="K644" s="18" t="s">
        <v>25</v>
      </c>
      <c r="L644" s="19"/>
      <c r="M644" s="20">
        <v>5710</v>
      </c>
      <c r="N644" s="21">
        <f t="shared" si="481"/>
        <v>2</v>
      </c>
      <c r="O644" s="21" t="str">
        <f t="shared" si="484"/>
        <v>120% equal &amp; above</v>
      </c>
      <c r="P644" s="20">
        <f t="shared" si="482"/>
        <v>12643.571428571428</v>
      </c>
      <c r="Q644" s="21">
        <f t="shared" si="485"/>
        <v>2</v>
      </c>
      <c r="R644" s="27">
        <v>80544.799999999988</v>
      </c>
      <c r="S644" s="23">
        <v>6570</v>
      </c>
      <c r="T644" s="24">
        <f t="shared" si="483"/>
        <v>8.1569511625828123E-2</v>
      </c>
      <c r="U644" s="24"/>
      <c r="V644" s="23">
        <f t="shared" si="480"/>
        <v>14547.857142857143</v>
      </c>
      <c r="W644" s="24"/>
    </row>
    <row r="645" spans="1:23" ht="13.5" x14ac:dyDescent="0.25">
      <c r="A645" s="15" t="s">
        <v>70</v>
      </c>
      <c r="B645" s="16" t="s">
        <v>71</v>
      </c>
      <c r="C645" s="16" t="s">
        <v>1482</v>
      </c>
      <c r="D645" s="16" t="s">
        <v>1483</v>
      </c>
      <c r="E645" s="16" t="s">
        <v>73</v>
      </c>
      <c r="F645" s="16" t="s">
        <v>41</v>
      </c>
      <c r="G645" s="16" t="s">
        <v>556</v>
      </c>
      <c r="H645" s="15"/>
      <c r="I645" s="15" t="s">
        <v>30</v>
      </c>
      <c r="J645" s="17" t="s">
        <v>25</v>
      </c>
      <c r="K645" s="18"/>
      <c r="L645" s="19">
        <v>80475</v>
      </c>
      <c r="M645" s="20">
        <v>91140</v>
      </c>
      <c r="N645" s="21">
        <f t="shared" si="481"/>
        <v>1.1325256290773533</v>
      </c>
      <c r="O645" s="21" t="str">
        <f t="shared" si="484"/>
        <v>&gt;=100%- &lt;120%</v>
      </c>
      <c r="P645" s="20">
        <f t="shared" si="482"/>
        <v>201810</v>
      </c>
      <c r="Q645" s="21">
        <f t="shared" si="485"/>
        <v>2.507735321528425</v>
      </c>
      <c r="R645" s="27"/>
      <c r="S645" s="23">
        <v>68480</v>
      </c>
      <c r="T645" s="24">
        <f t="shared" si="483"/>
        <v>2</v>
      </c>
      <c r="U645" s="24"/>
      <c r="V645" s="23">
        <f t="shared" si="480"/>
        <v>151634.28571428571</v>
      </c>
      <c r="W645" s="24"/>
    </row>
    <row r="646" spans="1:23" ht="13.5" x14ac:dyDescent="0.25">
      <c r="A646" s="15" t="s">
        <v>143</v>
      </c>
      <c r="B646" s="16" t="s">
        <v>144</v>
      </c>
      <c r="C646" s="16" t="s">
        <v>1485</v>
      </c>
      <c r="D646" s="16" t="s">
        <v>1486</v>
      </c>
      <c r="E646" s="16" t="s">
        <v>66</v>
      </c>
      <c r="F646" s="16" t="s">
        <v>41</v>
      </c>
      <c r="G646" s="16" t="s">
        <v>162</v>
      </c>
      <c r="H646" s="15"/>
      <c r="I646" s="15" t="s">
        <v>30</v>
      </c>
      <c r="J646" s="17" t="s">
        <v>25</v>
      </c>
      <c r="K646" s="18"/>
      <c r="L646" s="19">
        <v>80000</v>
      </c>
      <c r="M646" s="20">
        <v>95975</v>
      </c>
      <c r="N646" s="21">
        <f t="shared" si="481"/>
        <v>1.1996875</v>
      </c>
      <c r="O646" s="21" t="str">
        <f t="shared" si="484"/>
        <v>&gt;=100%- &lt;120%</v>
      </c>
      <c r="P646" s="20">
        <f t="shared" si="482"/>
        <v>212516.07142857145</v>
      </c>
      <c r="Q646" s="21">
        <f t="shared" si="485"/>
        <v>2.6564508928571433</v>
      </c>
      <c r="R646" s="27"/>
      <c r="S646" s="23">
        <v>0</v>
      </c>
      <c r="T646" s="24">
        <f t="shared" si="483"/>
        <v>2</v>
      </c>
      <c r="U646" s="24"/>
      <c r="V646" s="23">
        <f t="shared" ref="V646:V653" si="486">IFERROR(S646/B$3*31,0)</f>
        <v>0</v>
      </c>
      <c r="W646" s="24"/>
    </row>
    <row r="647" spans="1:23" ht="13.5" x14ac:dyDescent="0.25">
      <c r="A647" s="15" t="s">
        <v>231</v>
      </c>
      <c r="B647" s="16" t="s">
        <v>232</v>
      </c>
      <c r="C647" s="16" t="s">
        <v>1487</v>
      </c>
      <c r="D647" s="16" t="s">
        <v>434</v>
      </c>
      <c r="E647" s="16" t="s">
        <v>83</v>
      </c>
      <c r="F647" s="16" t="s">
        <v>41</v>
      </c>
      <c r="G647" s="16" t="s">
        <v>239</v>
      </c>
      <c r="H647" s="15"/>
      <c r="I647" s="15" t="s">
        <v>30</v>
      </c>
      <c r="J647" s="17" t="s">
        <v>25</v>
      </c>
      <c r="K647" s="18"/>
      <c r="L647" s="19">
        <v>80000</v>
      </c>
      <c r="M647" s="20">
        <v>45340</v>
      </c>
      <c r="N647" s="21">
        <f t="shared" ref="N647:N653" si="487">IFERROR(M647/L647,2)</f>
        <v>0.56674999999999998</v>
      </c>
      <c r="O647" s="21" t="str">
        <f t="shared" si="484"/>
        <v>&gt;=50%-&lt;80%</v>
      </c>
      <c r="P647" s="20">
        <f t="shared" ref="P647:P653" si="488">IFERROR(M647/B$3*31,0)</f>
        <v>100395.71428571428</v>
      </c>
      <c r="Q647" s="21">
        <f t="shared" si="485"/>
        <v>1.2549464285714285</v>
      </c>
      <c r="R647" s="27"/>
      <c r="S647" s="23">
        <v>13040</v>
      </c>
      <c r="T647" s="24">
        <f t="shared" ref="T647:T653" si="489">IFERROR(S647/R647,2)</f>
        <v>2</v>
      </c>
      <c r="U647" s="24"/>
      <c r="V647" s="23">
        <f t="shared" si="486"/>
        <v>28874.285714285714</v>
      </c>
      <c r="W647" s="24"/>
    </row>
    <row r="648" spans="1:23" ht="13.5" x14ac:dyDescent="0.25">
      <c r="A648" s="15" t="s">
        <v>62</v>
      </c>
      <c r="B648" s="16" t="s">
        <v>63</v>
      </c>
      <c r="C648" s="16" t="s">
        <v>1488</v>
      </c>
      <c r="D648" s="16" t="s">
        <v>1489</v>
      </c>
      <c r="E648" s="16" t="s">
        <v>66</v>
      </c>
      <c r="F648" s="16" t="s">
        <v>41</v>
      </c>
      <c r="G648" s="16" t="s">
        <v>291</v>
      </c>
      <c r="H648" s="15"/>
      <c r="I648" s="15" t="s">
        <v>30</v>
      </c>
      <c r="J648" s="17" t="s">
        <v>25</v>
      </c>
      <c r="K648" s="18"/>
      <c r="L648" s="19">
        <v>80000</v>
      </c>
      <c r="M648" s="20">
        <v>27070</v>
      </c>
      <c r="N648" s="21">
        <f t="shared" si="487"/>
        <v>0.33837499999999998</v>
      </c>
      <c r="O648" s="21" t="str">
        <f t="shared" si="484"/>
        <v>&gt;=20%-&lt;50%</v>
      </c>
      <c r="P648" s="20">
        <f t="shared" si="488"/>
        <v>59940.71428571429</v>
      </c>
      <c r="Q648" s="21">
        <f t="shared" si="485"/>
        <v>0.74925892857142862</v>
      </c>
      <c r="R648" s="27"/>
      <c r="S648" s="23">
        <v>0</v>
      </c>
      <c r="T648" s="24">
        <f t="shared" si="489"/>
        <v>2</v>
      </c>
      <c r="U648" s="24"/>
      <c r="V648" s="23">
        <f t="shared" si="486"/>
        <v>0</v>
      </c>
      <c r="W648" s="24"/>
    </row>
    <row r="649" spans="1:23" ht="13.5" x14ac:dyDescent="0.25">
      <c r="A649" s="15" t="s">
        <v>49</v>
      </c>
      <c r="B649" s="16" t="s">
        <v>50</v>
      </c>
      <c r="C649" s="16" t="s">
        <v>1490</v>
      </c>
      <c r="D649" s="16" t="s">
        <v>1491</v>
      </c>
      <c r="E649" s="16" t="s">
        <v>41</v>
      </c>
      <c r="F649" s="16" t="s">
        <v>41</v>
      </c>
      <c r="G649" s="16" t="s">
        <v>548</v>
      </c>
      <c r="H649" s="15"/>
      <c r="I649" s="15" t="s">
        <v>30</v>
      </c>
      <c r="J649" s="17" t="s">
        <v>25</v>
      </c>
      <c r="K649" s="18"/>
      <c r="L649" s="19">
        <v>80000</v>
      </c>
      <c r="M649" s="20">
        <v>13400</v>
      </c>
      <c r="N649" s="21">
        <f t="shared" si="487"/>
        <v>0.16750000000000001</v>
      </c>
      <c r="O649" s="21" t="str">
        <f t="shared" si="484"/>
        <v>&lt;20%</v>
      </c>
      <c r="P649" s="20">
        <f t="shared" si="488"/>
        <v>29671.428571428569</v>
      </c>
      <c r="Q649" s="21">
        <f t="shared" si="485"/>
        <v>0.37089285714285714</v>
      </c>
      <c r="R649" s="27"/>
      <c r="S649" s="23">
        <v>0</v>
      </c>
      <c r="T649" s="24">
        <f t="shared" si="489"/>
        <v>2</v>
      </c>
      <c r="U649" s="24"/>
      <c r="V649" s="23">
        <f t="shared" si="486"/>
        <v>0</v>
      </c>
      <c r="W649" s="24"/>
    </row>
    <row r="650" spans="1:23" ht="13.5" x14ac:dyDescent="0.25">
      <c r="A650" s="15" t="s">
        <v>79</v>
      </c>
      <c r="B650" s="16" t="s">
        <v>80</v>
      </c>
      <c r="C650" s="16" t="s">
        <v>1492</v>
      </c>
      <c r="D650" s="16" t="s">
        <v>1493</v>
      </c>
      <c r="E650" s="16" t="s">
        <v>83</v>
      </c>
      <c r="F650" s="16" t="s">
        <v>41</v>
      </c>
      <c r="G650" s="16" t="s">
        <v>84</v>
      </c>
      <c r="H650" s="15"/>
      <c r="I650" s="15" t="s">
        <v>30</v>
      </c>
      <c r="J650" s="17" t="s">
        <v>25</v>
      </c>
      <c r="K650" s="18"/>
      <c r="L650" s="19">
        <v>80000</v>
      </c>
      <c r="M650" s="20">
        <v>65355</v>
      </c>
      <c r="N650" s="21">
        <f t="shared" si="487"/>
        <v>0.81693749999999998</v>
      </c>
      <c r="O650" s="21" t="str">
        <f t="shared" si="484"/>
        <v>&gt;=80%-&lt;100%</v>
      </c>
      <c r="P650" s="20">
        <f t="shared" si="488"/>
        <v>144714.64285714284</v>
      </c>
      <c r="Q650" s="21">
        <f t="shared" si="485"/>
        <v>1.8089330357142854</v>
      </c>
      <c r="R650" s="27"/>
      <c r="S650" s="23">
        <v>34980</v>
      </c>
      <c r="T650" s="24">
        <f t="shared" si="489"/>
        <v>2</v>
      </c>
      <c r="U650" s="24"/>
      <c r="V650" s="23">
        <f t="shared" si="486"/>
        <v>77455.714285714275</v>
      </c>
      <c r="W650" s="24"/>
    </row>
    <row r="651" spans="1:23" ht="13.5" x14ac:dyDescent="0.25">
      <c r="A651" s="15" t="s">
        <v>190</v>
      </c>
      <c r="B651" s="16" t="s">
        <v>191</v>
      </c>
      <c r="C651" s="16" t="s">
        <v>1494</v>
      </c>
      <c r="D651" s="16" t="s">
        <v>75</v>
      </c>
      <c r="E651" s="16" t="s">
        <v>41</v>
      </c>
      <c r="F651" s="16" t="s">
        <v>41</v>
      </c>
      <c r="G651" s="16" t="s">
        <v>284</v>
      </c>
      <c r="H651" s="15"/>
      <c r="I651" s="15" t="s">
        <v>30</v>
      </c>
      <c r="J651" s="17" t="s">
        <v>25</v>
      </c>
      <c r="K651" s="18"/>
      <c r="L651" s="19">
        <v>80000</v>
      </c>
      <c r="M651" s="20">
        <v>36920</v>
      </c>
      <c r="N651" s="21">
        <f t="shared" si="487"/>
        <v>0.46150000000000002</v>
      </c>
      <c r="O651" s="21" t="str">
        <f t="shared" ref="O651:O659" si="490">IF(N651&gt;=120%, "120% equal &amp; above", IF(N651&gt;=100%,"&gt;=100%- &lt;120%",IF(N651&gt;=80%,"&gt;=80%-&lt;100%",IF(N651&gt;=50%,"&gt;=50%-&lt;80%",IF(N651&gt;=20%,"&gt;=20%-&lt;50%","&lt;20%")))))</f>
        <v>&gt;=20%-&lt;50%</v>
      </c>
      <c r="P651" s="20">
        <f t="shared" si="488"/>
        <v>81751.42857142858</v>
      </c>
      <c r="Q651" s="21">
        <f t="shared" ref="Q651:Q659" si="491">IFERROR(P651/L651,2)</f>
        <v>1.0218928571428572</v>
      </c>
      <c r="R651" s="27"/>
      <c r="S651" s="23">
        <v>0</v>
      </c>
      <c r="T651" s="24">
        <f t="shared" si="489"/>
        <v>2</v>
      </c>
      <c r="U651" s="24"/>
      <c r="V651" s="23">
        <f t="shared" si="486"/>
        <v>0</v>
      </c>
      <c r="W651" s="24"/>
    </row>
    <row r="652" spans="1:23" ht="13.5" x14ac:dyDescent="0.25">
      <c r="A652" s="15" t="s">
        <v>231</v>
      </c>
      <c r="B652" s="16" t="s">
        <v>232</v>
      </c>
      <c r="C652" s="16" t="s">
        <v>1497</v>
      </c>
      <c r="D652" s="16" t="s">
        <v>357</v>
      </c>
      <c r="E652" s="16" t="s">
        <v>83</v>
      </c>
      <c r="F652" s="16" t="s">
        <v>41</v>
      </c>
      <c r="G652" s="16" t="s">
        <v>235</v>
      </c>
      <c r="H652" s="15"/>
      <c r="I652" s="15" t="s">
        <v>30</v>
      </c>
      <c r="J652" s="17" t="s">
        <v>25</v>
      </c>
      <c r="K652" s="18"/>
      <c r="L652" s="19">
        <v>80000</v>
      </c>
      <c r="M652" s="20">
        <v>76140</v>
      </c>
      <c r="N652" s="21">
        <f t="shared" si="487"/>
        <v>0.95174999999999998</v>
      </c>
      <c r="O652" s="21" t="str">
        <f t="shared" si="490"/>
        <v>&gt;=80%-&lt;100%</v>
      </c>
      <c r="P652" s="20">
        <f t="shared" si="488"/>
        <v>168595.71428571429</v>
      </c>
      <c r="Q652" s="21">
        <f t="shared" si="491"/>
        <v>2.1074464285714285</v>
      </c>
      <c r="R652" s="27"/>
      <c r="S652" s="23">
        <v>30380</v>
      </c>
      <c r="T652" s="24">
        <f t="shared" si="489"/>
        <v>2</v>
      </c>
      <c r="U652" s="24"/>
      <c r="V652" s="23">
        <f t="shared" si="486"/>
        <v>67270</v>
      </c>
      <c r="W652" s="24"/>
    </row>
    <row r="653" spans="1:23" ht="13.5" x14ac:dyDescent="0.25">
      <c r="A653" s="15" t="s">
        <v>62</v>
      </c>
      <c r="B653" s="16" t="s">
        <v>63</v>
      </c>
      <c r="C653" s="16" t="s">
        <v>1499</v>
      </c>
      <c r="D653" s="16" t="s">
        <v>845</v>
      </c>
      <c r="E653" s="16" t="s">
        <v>66</v>
      </c>
      <c r="F653" s="16" t="s">
        <v>41</v>
      </c>
      <c r="G653" s="16" t="s">
        <v>67</v>
      </c>
      <c r="H653" s="15"/>
      <c r="I653" s="15" t="s">
        <v>30</v>
      </c>
      <c r="J653" s="17" t="s">
        <v>25</v>
      </c>
      <c r="K653" s="18" t="s">
        <v>25</v>
      </c>
      <c r="L653" s="19">
        <v>30000</v>
      </c>
      <c r="M653" s="20">
        <v>20130</v>
      </c>
      <c r="N653" s="21">
        <f t="shared" si="487"/>
        <v>0.67100000000000004</v>
      </c>
      <c r="O653" s="21" t="str">
        <f t="shared" si="490"/>
        <v>&gt;=50%-&lt;80%</v>
      </c>
      <c r="P653" s="20">
        <f t="shared" si="488"/>
        <v>44573.571428571428</v>
      </c>
      <c r="Q653" s="21">
        <f t="shared" si="491"/>
        <v>1.4857857142857143</v>
      </c>
      <c r="R653" s="27">
        <v>50000</v>
      </c>
      <c r="S653" s="23">
        <v>14360</v>
      </c>
      <c r="T653" s="24">
        <f t="shared" si="489"/>
        <v>0.28720000000000001</v>
      </c>
      <c r="U653" s="24"/>
      <c r="V653" s="23">
        <f t="shared" si="486"/>
        <v>31797.142857142859</v>
      </c>
      <c r="W653" s="24"/>
    </row>
    <row r="654" spans="1:23" ht="13.5" x14ac:dyDescent="0.25">
      <c r="A654" s="15" t="s">
        <v>118</v>
      </c>
      <c r="B654" s="16" t="s">
        <v>119</v>
      </c>
      <c r="C654" s="16" t="s">
        <v>1501</v>
      </c>
      <c r="D654" s="16" t="s">
        <v>357</v>
      </c>
      <c r="E654" s="16" t="s">
        <v>66</v>
      </c>
      <c r="F654" s="16" t="s">
        <v>41</v>
      </c>
      <c r="G654" s="16" t="s">
        <v>432</v>
      </c>
      <c r="H654" s="15"/>
      <c r="I654" s="15" t="s">
        <v>30</v>
      </c>
      <c r="J654" s="17" t="s">
        <v>25</v>
      </c>
      <c r="K654" s="18" t="s">
        <v>25</v>
      </c>
      <c r="L654" s="19">
        <v>35000</v>
      </c>
      <c r="M654" s="20">
        <v>8735</v>
      </c>
      <c r="N654" s="21">
        <f t="shared" ref="N654:N673" si="492">IFERROR(M654/L654,2)</f>
        <v>0.24957142857142858</v>
      </c>
      <c r="O654" s="21" t="str">
        <f t="shared" si="490"/>
        <v>&gt;=20%-&lt;50%</v>
      </c>
      <c r="P654" s="20">
        <f t="shared" ref="P654:P673" si="493">IFERROR(M654/B$3*31,0)</f>
        <v>19341.785714285714</v>
      </c>
      <c r="Q654" s="21">
        <f t="shared" si="491"/>
        <v>0.55262244897959178</v>
      </c>
      <c r="R654" s="27">
        <v>45000</v>
      </c>
      <c r="S654" s="23">
        <v>0</v>
      </c>
      <c r="T654" s="24">
        <f t="shared" ref="T654:T673" si="494">IFERROR(S654/R654,2)</f>
        <v>0</v>
      </c>
      <c r="U654" s="24"/>
      <c r="V654" s="23">
        <f t="shared" ref="V654:V673" si="495">IFERROR(S654/B$3*31,0)</f>
        <v>0</v>
      </c>
      <c r="W654" s="24"/>
    </row>
    <row r="655" spans="1:23" ht="13.5" x14ac:dyDescent="0.25">
      <c r="A655" s="15" t="s">
        <v>118</v>
      </c>
      <c r="B655" s="16" t="s">
        <v>119</v>
      </c>
      <c r="C655" s="16" t="s">
        <v>1502</v>
      </c>
      <c r="D655" s="16" t="s">
        <v>250</v>
      </c>
      <c r="E655" s="16" t="s">
        <v>66</v>
      </c>
      <c r="F655" s="16" t="s">
        <v>41</v>
      </c>
      <c r="G655" s="16" t="s">
        <v>386</v>
      </c>
      <c r="H655" s="15"/>
      <c r="I655" s="15" t="s">
        <v>30</v>
      </c>
      <c r="J655" s="17" t="s">
        <v>25</v>
      </c>
      <c r="K655" s="18" t="s">
        <v>25</v>
      </c>
      <c r="L655" s="19">
        <v>35000</v>
      </c>
      <c r="M655" s="20">
        <v>2320</v>
      </c>
      <c r="N655" s="21">
        <f t="shared" si="492"/>
        <v>6.6285714285714281E-2</v>
      </c>
      <c r="O655" s="21" t="str">
        <f t="shared" si="490"/>
        <v>&lt;20%</v>
      </c>
      <c r="P655" s="20">
        <f t="shared" si="493"/>
        <v>5137.1428571428578</v>
      </c>
      <c r="Q655" s="21">
        <f t="shared" si="491"/>
        <v>0.14677551020408164</v>
      </c>
      <c r="R655" s="27">
        <v>45000</v>
      </c>
      <c r="S655" s="23">
        <v>0</v>
      </c>
      <c r="T655" s="24">
        <f t="shared" si="494"/>
        <v>0</v>
      </c>
      <c r="U655" s="24"/>
      <c r="V655" s="23">
        <f t="shared" si="495"/>
        <v>0</v>
      </c>
      <c r="W655" s="24"/>
    </row>
    <row r="656" spans="1:23" ht="13.5" x14ac:dyDescent="0.25">
      <c r="A656" s="15" t="s">
        <v>118</v>
      </c>
      <c r="B656" s="16" t="s">
        <v>119</v>
      </c>
      <c r="C656" s="16" t="s">
        <v>1503</v>
      </c>
      <c r="D656" s="16" t="s">
        <v>1504</v>
      </c>
      <c r="E656" s="16" t="s">
        <v>66</v>
      </c>
      <c r="F656" s="16" t="s">
        <v>41</v>
      </c>
      <c r="G656" s="16" t="s">
        <v>587</v>
      </c>
      <c r="H656" s="15"/>
      <c r="I656" s="15" t="s">
        <v>30</v>
      </c>
      <c r="J656" s="17" t="s">
        <v>25</v>
      </c>
      <c r="K656" s="18" t="s">
        <v>25</v>
      </c>
      <c r="L656" s="19">
        <v>35000</v>
      </c>
      <c r="M656" s="20">
        <v>13975</v>
      </c>
      <c r="N656" s="21">
        <f t="shared" si="492"/>
        <v>0.3992857142857143</v>
      </c>
      <c r="O656" s="21" t="str">
        <f t="shared" si="490"/>
        <v>&gt;=20%-&lt;50%</v>
      </c>
      <c r="P656" s="20">
        <f t="shared" si="493"/>
        <v>30944.642857142855</v>
      </c>
      <c r="Q656" s="21">
        <f t="shared" si="491"/>
        <v>0.88413265306122446</v>
      </c>
      <c r="R656" s="27">
        <v>45000</v>
      </c>
      <c r="S656" s="23">
        <v>0</v>
      </c>
      <c r="T656" s="24">
        <f t="shared" si="494"/>
        <v>0</v>
      </c>
      <c r="U656" s="24"/>
      <c r="V656" s="23">
        <f t="shared" si="495"/>
        <v>0</v>
      </c>
      <c r="W656" s="24"/>
    </row>
    <row r="657" spans="1:23" ht="13.5" x14ac:dyDescent="0.25">
      <c r="A657" s="15" t="s">
        <v>231</v>
      </c>
      <c r="B657" s="16" t="s">
        <v>232</v>
      </c>
      <c r="C657" s="16" t="s">
        <v>1505</v>
      </c>
      <c r="D657" s="16" t="s">
        <v>1506</v>
      </c>
      <c r="E657" s="16" t="s">
        <v>83</v>
      </c>
      <c r="F657" s="16" t="s">
        <v>41</v>
      </c>
      <c r="G657" s="16" t="s">
        <v>235</v>
      </c>
      <c r="H657" s="15"/>
      <c r="I657" s="15" t="s">
        <v>30</v>
      </c>
      <c r="J657" s="17" t="s">
        <v>25</v>
      </c>
      <c r="K657" s="18" t="s">
        <v>25</v>
      </c>
      <c r="L657" s="19">
        <v>40000</v>
      </c>
      <c r="M657" s="20">
        <v>15595</v>
      </c>
      <c r="N657" s="21">
        <f t="shared" si="492"/>
        <v>0.38987500000000003</v>
      </c>
      <c r="O657" s="21" t="str">
        <f t="shared" si="490"/>
        <v>&gt;=20%-&lt;50%</v>
      </c>
      <c r="P657" s="20">
        <f t="shared" si="493"/>
        <v>34531.78571428571</v>
      </c>
      <c r="Q657" s="21">
        <f t="shared" si="491"/>
        <v>0.86329464285714275</v>
      </c>
      <c r="R657" s="27">
        <v>40000</v>
      </c>
      <c r="S657" s="23">
        <v>0</v>
      </c>
      <c r="T657" s="24">
        <f t="shared" si="494"/>
        <v>0</v>
      </c>
      <c r="U657" s="24"/>
      <c r="V657" s="23">
        <f t="shared" si="495"/>
        <v>0</v>
      </c>
      <c r="W657" s="24"/>
    </row>
    <row r="658" spans="1:23" ht="13.5" x14ac:dyDescent="0.25">
      <c r="A658" s="15" t="s">
        <v>49</v>
      </c>
      <c r="B658" s="16" t="s">
        <v>50</v>
      </c>
      <c r="C658" s="16" t="s">
        <v>1507</v>
      </c>
      <c r="D658" s="16" t="s">
        <v>1508</v>
      </c>
      <c r="E658" s="16" t="s">
        <v>41</v>
      </c>
      <c r="F658" s="16" t="s">
        <v>41</v>
      </c>
      <c r="G658" s="16" t="s">
        <v>548</v>
      </c>
      <c r="H658" s="15"/>
      <c r="I658" s="15" t="s">
        <v>30</v>
      </c>
      <c r="J658" s="17" t="s">
        <v>25</v>
      </c>
      <c r="K658" s="18" t="s">
        <v>25</v>
      </c>
      <c r="L658" s="19">
        <v>30000</v>
      </c>
      <c r="M658" s="20">
        <v>17835</v>
      </c>
      <c r="N658" s="21">
        <f t="shared" si="492"/>
        <v>0.59450000000000003</v>
      </c>
      <c r="O658" s="21" t="str">
        <f t="shared" si="490"/>
        <v>&gt;=50%-&lt;80%</v>
      </c>
      <c r="P658" s="20">
        <f t="shared" si="493"/>
        <v>39491.78571428571</v>
      </c>
      <c r="Q658" s="21">
        <f t="shared" si="491"/>
        <v>1.3163928571428569</v>
      </c>
      <c r="R658" s="27">
        <v>50000</v>
      </c>
      <c r="S658" s="23">
        <v>24640</v>
      </c>
      <c r="T658" s="24">
        <f t="shared" si="494"/>
        <v>0.49280000000000002</v>
      </c>
      <c r="U658" s="24"/>
      <c r="V658" s="23">
        <f t="shared" si="495"/>
        <v>54560</v>
      </c>
      <c r="W658" s="24"/>
    </row>
    <row r="659" spans="1:23" ht="13.5" x14ac:dyDescent="0.25">
      <c r="A659" s="15" t="s">
        <v>62</v>
      </c>
      <c r="B659" s="16" t="s">
        <v>63</v>
      </c>
      <c r="C659" s="16" t="s">
        <v>1509</v>
      </c>
      <c r="D659" s="16" t="s">
        <v>1510</v>
      </c>
      <c r="E659" s="16" t="s">
        <v>66</v>
      </c>
      <c r="F659" s="16" t="s">
        <v>41</v>
      </c>
      <c r="G659" s="16" t="s">
        <v>291</v>
      </c>
      <c r="H659" s="15"/>
      <c r="I659" s="15" t="s">
        <v>30</v>
      </c>
      <c r="J659" s="17" t="s">
        <v>25</v>
      </c>
      <c r="K659" s="18" t="s">
        <v>25</v>
      </c>
      <c r="L659" s="19">
        <v>30000</v>
      </c>
      <c r="M659" s="20">
        <v>3400</v>
      </c>
      <c r="N659" s="21">
        <f t="shared" si="492"/>
        <v>0.11333333333333333</v>
      </c>
      <c r="O659" s="21" t="str">
        <f t="shared" si="490"/>
        <v>&lt;20%</v>
      </c>
      <c r="P659" s="20">
        <f t="shared" si="493"/>
        <v>7528.5714285714284</v>
      </c>
      <c r="Q659" s="21">
        <f t="shared" si="491"/>
        <v>0.25095238095238093</v>
      </c>
      <c r="R659" s="27">
        <v>50000</v>
      </c>
      <c r="S659" s="23">
        <v>4150</v>
      </c>
      <c r="T659" s="24">
        <f t="shared" si="494"/>
        <v>8.3000000000000004E-2</v>
      </c>
      <c r="U659" s="24"/>
      <c r="V659" s="23">
        <f t="shared" si="495"/>
        <v>9189.2857142857156</v>
      </c>
      <c r="W659" s="24"/>
    </row>
    <row r="660" spans="1:23" ht="13.5" x14ac:dyDescent="0.25">
      <c r="A660" s="15" t="s">
        <v>118</v>
      </c>
      <c r="B660" s="16" t="s">
        <v>119</v>
      </c>
      <c r="C660" s="16" t="s">
        <v>1511</v>
      </c>
      <c r="D660" s="16" t="s">
        <v>1512</v>
      </c>
      <c r="E660" s="16" t="s">
        <v>66</v>
      </c>
      <c r="F660" s="16" t="s">
        <v>41</v>
      </c>
      <c r="G660" s="16" t="s">
        <v>214</v>
      </c>
      <c r="H660" s="15"/>
      <c r="I660" s="15" t="s">
        <v>30</v>
      </c>
      <c r="J660" s="17" t="s">
        <v>25</v>
      </c>
      <c r="K660" s="18" t="s">
        <v>25</v>
      </c>
      <c r="L660" s="19">
        <v>30000</v>
      </c>
      <c r="M660" s="20">
        <v>7130</v>
      </c>
      <c r="N660" s="21">
        <f t="shared" si="492"/>
        <v>0.23766666666666666</v>
      </c>
      <c r="O660" s="21" t="str">
        <f t="shared" ref="O660:O673" si="496">IF(N660&gt;=120%, "120% equal &amp; above", IF(N660&gt;=100%,"&gt;=100%- &lt;120%",IF(N660&gt;=80%,"&gt;=80%-&lt;100%",IF(N660&gt;=50%,"&gt;=50%-&lt;80%",IF(N660&gt;=20%,"&gt;=20%-&lt;50%","&lt;20%")))))</f>
        <v>&gt;=20%-&lt;50%</v>
      </c>
      <c r="P660" s="20">
        <f t="shared" si="493"/>
        <v>15787.857142857143</v>
      </c>
      <c r="Q660" s="21">
        <f t="shared" ref="Q660:Q673" si="497">IFERROR(P660/L660,2)</f>
        <v>0.52626190476190482</v>
      </c>
      <c r="R660" s="27">
        <v>50000</v>
      </c>
      <c r="S660" s="23">
        <v>4180</v>
      </c>
      <c r="T660" s="24">
        <f t="shared" si="494"/>
        <v>8.3599999999999994E-2</v>
      </c>
      <c r="U660" s="24"/>
      <c r="V660" s="23">
        <f t="shared" si="495"/>
        <v>9255.7142857142844</v>
      </c>
      <c r="W660" s="24"/>
    </row>
    <row r="661" spans="1:23" ht="13.5" x14ac:dyDescent="0.25">
      <c r="A661" s="15" t="s">
        <v>62</v>
      </c>
      <c r="B661" s="16" t="s">
        <v>63</v>
      </c>
      <c r="C661" s="16" t="s">
        <v>1513</v>
      </c>
      <c r="D661" s="16" t="s">
        <v>1514</v>
      </c>
      <c r="E661" s="16" t="s">
        <v>66</v>
      </c>
      <c r="F661" s="16" t="s">
        <v>41</v>
      </c>
      <c r="G661" s="16" t="s">
        <v>264</v>
      </c>
      <c r="H661" s="15"/>
      <c r="I661" s="15" t="s">
        <v>30</v>
      </c>
      <c r="J661" s="17" t="s">
        <v>25</v>
      </c>
      <c r="K661" s="18" t="s">
        <v>25</v>
      </c>
      <c r="L661" s="19">
        <v>30000</v>
      </c>
      <c r="M661" s="20">
        <v>5660</v>
      </c>
      <c r="N661" s="21">
        <f t="shared" si="492"/>
        <v>0.18866666666666668</v>
      </c>
      <c r="O661" s="21" t="str">
        <f t="shared" si="496"/>
        <v>&lt;20%</v>
      </c>
      <c r="P661" s="20">
        <f t="shared" si="493"/>
        <v>12532.857142857143</v>
      </c>
      <c r="Q661" s="21">
        <f t="shared" si="497"/>
        <v>0.41776190476190478</v>
      </c>
      <c r="R661" s="27">
        <v>50000</v>
      </c>
      <c r="S661" s="23">
        <v>0</v>
      </c>
      <c r="T661" s="24">
        <f t="shared" si="494"/>
        <v>0</v>
      </c>
      <c r="U661" s="24"/>
      <c r="V661" s="23">
        <f t="shared" si="495"/>
        <v>0</v>
      </c>
      <c r="W661" s="24"/>
    </row>
    <row r="662" spans="1:23" ht="13.5" x14ac:dyDescent="0.25">
      <c r="A662" s="15" t="s">
        <v>93</v>
      </c>
      <c r="B662" s="16" t="s">
        <v>94</v>
      </c>
      <c r="C662" s="16" t="s">
        <v>1515</v>
      </c>
      <c r="D662" s="16" t="s">
        <v>1516</v>
      </c>
      <c r="E662" s="16" t="s">
        <v>73</v>
      </c>
      <c r="F662" s="16" t="s">
        <v>41</v>
      </c>
      <c r="G662" s="16" t="s">
        <v>258</v>
      </c>
      <c r="H662" s="15"/>
      <c r="I662" s="15" t="s">
        <v>30</v>
      </c>
      <c r="J662" s="17" t="s">
        <v>25</v>
      </c>
      <c r="K662" s="18" t="s">
        <v>25</v>
      </c>
      <c r="L662" s="19">
        <v>35000</v>
      </c>
      <c r="M662" s="20">
        <v>20410</v>
      </c>
      <c r="N662" s="21">
        <f t="shared" si="492"/>
        <v>0.58314285714285718</v>
      </c>
      <c r="O662" s="21" t="str">
        <f t="shared" si="496"/>
        <v>&gt;=50%-&lt;80%</v>
      </c>
      <c r="P662" s="20">
        <f t="shared" si="493"/>
        <v>45193.571428571428</v>
      </c>
      <c r="Q662" s="21">
        <f t="shared" si="497"/>
        <v>1.2912448979591837</v>
      </c>
      <c r="R662" s="27">
        <v>45000</v>
      </c>
      <c r="S662" s="23">
        <v>6570</v>
      </c>
      <c r="T662" s="24">
        <f t="shared" si="494"/>
        <v>0.14599999999999999</v>
      </c>
      <c r="U662" s="24"/>
      <c r="V662" s="23">
        <f t="shared" si="495"/>
        <v>14547.857142857143</v>
      </c>
      <c r="W662" s="24"/>
    </row>
    <row r="663" spans="1:23" ht="13.5" x14ac:dyDescent="0.25">
      <c r="A663" s="15" t="s">
        <v>49</v>
      </c>
      <c r="B663" s="16" t="s">
        <v>50</v>
      </c>
      <c r="C663" s="16" t="s">
        <v>1517</v>
      </c>
      <c r="D663" s="16" t="s">
        <v>48</v>
      </c>
      <c r="E663" s="16" t="s">
        <v>41</v>
      </c>
      <c r="F663" s="16" t="s">
        <v>41</v>
      </c>
      <c r="G663" s="16" t="s">
        <v>784</v>
      </c>
      <c r="H663" s="15"/>
      <c r="I663" s="15" t="s">
        <v>30</v>
      </c>
      <c r="J663" s="17" t="s">
        <v>25</v>
      </c>
      <c r="K663" s="18" t="s">
        <v>25</v>
      </c>
      <c r="L663" s="19">
        <v>30000</v>
      </c>
      <c r="M663" s="20">
        <v>26435</v>
      </c>
      <c r="N663" s="21">
        <f t="shared" si="492"/>
        <v>0.88116666666666665</v>
      </c>
      <c r="O663" s="21" t="str">
        <f t="shared" si="496"/>
        <v>&gt;=80%-&lt;100%</v>
      </c>
      <c r="P663" s="20">
        <f t="shared" si="493"/>
        <v>58534.642857142862</v>
      </c>
      <c r="Q663" s="21">
        <f t="shared" si="497"/>
        <v>1.951154761904762</v>
      </c>
      <c r="R663" s="27">
        <v>50000</v>
      </c>
      <c r="S663" s="23">
        <v>21700</v>
      </c>
      <c r="T663" s="24">
        <f t="shared" si="494"/>
        <v>0.434</v>
      </c>
      <c r="U663" s="24"/>
      <c r="V663" s="23">
        <f t="shared" si="495"/>
        <v>48050</v>
      </c>
      <c r="W663" s="24"/>
    </row>
    <row r="664" spans="1:23" ht="13.5" x14ac:dyDescent="0.25">
      <c r="A664" s="15" t="s">
        <v>132</v>
      </c>
      <c r="B664" s="16" t="s">
        <v>133</v>
      </c>
      <c r="C664" s="16" t="s">
        <v>1518</v>
      </c>
      <c r="D664" s="16" t="s">
        <v>326</v>
      </c>
      <c r="E664" s="16" t="s">
        <v>73</v>
      </c>
      <c r="F664" s="16" t="s">
        <v>41</v>
      </c>
      <c r="G664" s="16" t="s">
        <v>136</v>
      </c>
      <c r="H664" s="15"/>
      <c r="I664" s="15" t="s">
        <v>30</v>
      </c>
      <c r="J664" s="17" t="s">
        <v>25</v>
      </c>
      <c r="K664" s="18" t="s">
        <v>25</v>
      </c>
      <c r="L664" s="19">
        <v>30000</v>
      </c>
      <c r="M664" s="20">
        <v>5550</v>
      </c>
      <c r="N664" s="21">
        <f t="shared" si="492"/>
        <v>0.185</v>
      </c>
      <c r="O664" s="21" t="str">
        <f t="shared" si="496"/>
        <v>&lt;20%</v>
      </c>
      <c r="P664" s="20">
        <f t="shared" si="493"/>
        <v>12289.285714285716</v>
      </c>
      <c r="Q664" s="21">
        <f t="shared" si="497"/>
        <v>0.4096428571428572</v>
      </c>
      <c r="R664" s="27">
        <v>50000</v>
      </c>
      <c r="S664" s="23">
        <v>5550</v>
      </c>
      <c r="T664" s="24">
        <f t="shared" si="494"/>
        <v>0.111</v>
      </c>
      <c r="U664" s="24"/>
      <c r="V664" s="23">
        <f t="shared" si="495"/>
        <v>12289.285714285716</v>
      </c>
      <c r="W664" s="24"/>
    </row>
    <row r="665" spans="1:23" ht="13.5" x14ac:dyDescent="0.25">
      <c r="A665" s="15" t="s">
        <v>49</v>
      </c>
      <c r="B665" s="16" t="s">
        <v>50</v>
      </c>
      <c r="C665" s="16" t="s">
        <v>1519</v>
      </c>
      <c r="D665" s="16" t="s">
        <v>1520</v>
      </c>
      <c r="E665" s="16" t="s">
        <v>41</v>
      </c>
      <c r="F665" s="16" t="s">
        <v>41</v>
      </c>
      <c r="G665" s="16" t="s">
        <v>784</v>
      </c>
      <c r="H665" s="15"/>
      <c r="I665" s="15" t="s">
        <v>30</v>
      </c>
      <c r="J665" s="17" t="s">
        <v>25</v>
      </c>
      <c r="K665" s="18" t="s">
        <v>25</v>
      </c>
      <c r="L665" s="19">
        <v>30000</v>
      </c>
      <c r="M665" s="20">
        <v>14500</v>
      </c>
      <c r="N665" s="21">
        <f t="shared" si="492"/>
        <v>0.48333333333333334</v>
      </c>
      <c r="O665" s="21" t="str">
        <f t="shared" si="496"/>
        <v>&gt;=20%-&lt;50%</v>
      </c>
      <c r="P665" s="20">
        <f t="shared" si="493"/>
        <v>32107.142857142859</v>
      </c>
      <c r="Q665" s="21">
        <f t="shared" si="497"/>
        <v>1.0702380952380952</v>
      </c>
      <c r="R665" s="27">
        <v>50000</v>
      </c>
      <c r="S665" s="23">
        <v>0</v>
      </c>
      <c r="T665" s="24">
        <f t="shared" si="494"/>
        <v>0</v>
      </c>
      <c r="U665" s="24"/>
      <c r="V665" s="23">
        <f t="shared" si="495"/>
        <v>0</v>
      </c>
      <c r="W665" s="24"/>
    </row>
    <row r="666" spans="1:23" ht="13.5" x14ac:dyDescent="0.25">
      <c r="A666" s="15" t="s">
        <v>190</v>
      </c>
      <c r="B666" s="16" t="s">
        <v>191</v>
      </c>
      <c r="C666" s="16" t="s">
        <v>1521</v>
      </c>
      <c r="D666" s="16" t="s">
        <v>1389</v>
      </c>
      <c r="E666" s="16" t="s">
        <v>41</v>
      </c>
      <c r="F666" s="16" t="s">
        <v>41</v>
      </c>
      <c r="G666" s="16" t="s">
        <v>403</v>
      </c>
      <c r="H666" s="15"/>
      <c r="I666" s="15" t="s">
        <v>30</v>
      </c>
      <c r="J666" s="17" t="s">
        <v>25</v>
      </c>
      <c r="K666" s="18"/>
      <c r="L666" s="19">
        <v>80000</v>
      </c>
      <c r="M666" s="20">
        <v>21600</v>
      </c>
      <c r="N666" s="21">
        <f t="shared" si="492"/>
        <v>0.27</v>
      </c>
      <c r="O666" s="21" t="str">
        <f t="shared" si="496"/>
        <v>&gt;=20%-&lt;50%</v>
      </c>
      <c r="P666" s="20">
        <f t="shared" si="493"/>
        <v>47828.571428571428</v>
      </c>
      <c r="Q666" s="21">
        <f t="shared" si="497"/>
        <v>0.59785714285714286</v>
      </c>
      <c r="R666" s="27"/>
      <c r="S666" s="23">
        <v>0</v>
      </c>
      <c r="T666" s="24">
        <f t="shared" si="494"/>
        <v>2</v>
      </c>
      <c r="U666" s="24"/>
      <c r="V666" s="23">
        <f t="shared" si="495"/>
        <v>0</v>
      </c>
      <c r="W666" s="24"/>
    </row>
    <row r="667" spans="1:23" ht="13.5" x14ac:dyDescent="0.25">
      <c r="A667" s="15" t="s">
        <v>49</v>
      </c>
      <c r="B667" s="16" t="s">
        <v>50</v>
      </c>
      <c r="C667" s="16" t="s">
        <v>1522</v>
      </c>
      <c r="D667" s="16" t="s">
        <v>1523</v>
      </c>
      <c r="E667" s="16" t="s">
        <v>41</v>
      </c>
      <c r="F667" s="16" t="s">
        <v>41</v>
      </c>
      <c r="G667" s="16" t="s">
        <v>349</v>
      </c>
      <c r="H667" s="15"/>
      <c r="I667" s="15" t="s">
        <v>30</v>
      </c>
      <c r="J667" s="17" t="s">
        <v>25</v>
      </c>
      <c r="K667" s="18" t="s">
        <v>25</v>
      </c>
      <c r="L667" s="19">
        <v>30000</v>
      </c>
      <c r="M667" s="20">
        <v>6920</v>
      </c>
      <c r="N667" s="21">
        <f t="shared" si="492"/>
        <v>0.23066666666666666</v>
      </c>
      <c r="O667" s="21" t="str">
        <f t="shared" si="496"/>
        <v>&gt;=20%-&lt;50%</v>
      </c>
      <c r="P667" s="20">
        <f t="shared" si="493"/>
        <v>15322.857142857143</v>
      </c>
      <c r="Q667" s="21">
        <f t="shared" si="497"/>
        <v>0.51076190476190475</v>
      </c>
      <c r="R667" s="27">
        <v>50000</v>
      </c>
      <c r="S667" s="23">
        <v>3640</v>
      </c>
      <c r="T667" s="24">
        <f t="shared" si="494"/>
        <v>7.2800000000000004E-2</v>
      </c>
      <c r="U667" s="24"/>
      <c r="V667" s="23">
        <f t="shared" si="495"/>
        <v>8060</v>
      </c>
      <c r="W667" s="24"/>
    </row>
    <row r="668" spans="1:23" ht="13.5" x14ac:dyDescent="0.25">
      <c r="A668" s="15" t="s">
        <v>79</v>
      </c>
      <c r="B668" s="16" t="s">
        <v>80</v>
      </c>
      <c r="C668" s="16" t="s">
        <v>1524</v>
      </c>
      <c r="D668" s="16" t="s">
        <v>1525</v>
      </c>
      <c r="E668" s="16" t="s">
        <v>83</v>
      </c>
      <c r="F668" s="16" t="s">
        <v>41</v>
      </c>
      <c r="G668" s="16" t="s">
        <v>84</v>
      </c>
      <c r="H668" s="15"/>
      <c r="I668" s="15" t="s">
        <v>30</v>
      </c>
      <c r="J668" s="17" t="s">
        <v>25</v>
      </c>
      <c r="K668" s="18" t="s">
        <v>25</v>
      </c>
      <c r="L668" s="19">
        <v>40000</v>
      </c>
      <c r="M668" s="20">
        <v>13650</v>
      </c>
      <c r="N668" s="21">
        <f t="shared" si="492"/>
        <v>0.34125</v>
      </c>
      <c r="O668" s="21" t="str">
        <f t="shared" si="496"/>
        <v>&gt;=20%-&lt;50%</v>
      </c>
      <c r="P668" s="20">
        <f t="shared" si="493"/>
        <v>30225</v>
      </c>
      <c r="Q668" s="21">
        <f t="shared" si="497"/>
        <v>0.75562499999999999</v>
      </c>
      <c r="R668" s="27">
        <v>40000</v>
      </c>
      <c r="S668" s="23">
        <v>0</v>
      </c>
      <c r="T668" s="24">
        <f t="shared" si="494"/>
        <v>0</v>
      </c>
      <c r="U668" s="24"/>
      <c r="V668" s="23">
        <f t="shared" si="495"/>
        <v>0</v>
      </c>
      <c r="W668" s="24"/>
    </row>
    <row r="669" spans="1:23" ht="13.5" x14ac:dyDescent="0.25">
      <c r="A669" s="15" t="s">
        <v>79</v>
      </c>
      <c r="B669" s="16" t="s">
        <v>80</v>
      </c>
      <c r="C669" s="16" t="s">
        <v>1526</v>
      </c>
      <c r="D669" s="16" t="s">
        <v>1527</v>
      </c>
      <c r="E669" s="16" t="s">
        <v>83</v>
      </c>
      <c r="F669" s="16" t="s">
        <v>41</v>
      </c>
      <c r="G669" s="16" t="s">
        <v>408</v>
      </c>
      <c r="H669" s="15"/>
      <c r="I669" s="15" t="s">
        <v>30</v>
      </c>
      <c r="J669" s="17"/>
      <c r="K669" s="18" t="s">
        <v>25</v>
      </c>
      <c r="L669" s="19"/>
      <c r="M669" s="20">
        <v>18690</v>
      </c>
      <c r="N669" s="21">
        <f t="shared" si="492"/>
        <v>2</v>
      </c>
      <c r="O669" s="21" t="str">
        <f t="shared" si="496"/>
        <v>120% equal &amp; above</v>
      </c>
      <c r="P669" s="20">
        <f t="shared" si="493"/>
        <v>41385</v>
      </c>
      <c r="Q669" s="21">
        <f t="shared" si="497"/>
        <v>2</v>
      </c>
      <c r="R669" s="27">
        <v>80000</v>
      </c>
      <c r="S669" s="23">
        <v>64470</v>
      </c>
      <c r="T669" s="24">
        <f t="shared" si="494"/>
        <v>0.80587500000000001</v>
      </c>
      <c r="U669" s="24"/>
      <c r="V669" s="23">
        <f t="shared" si="495"/>
        <v>142755</v>
      </c>
      <c r="W669" s="24"/>
    </row>
    <row r="670" spans="1:23" ht="13.5" x14ac:dyDescent="0.25">
      <c r="A670" s="15" t="s">
        <v>118</v>
      </c>
      <c r="B670" s="16" t="s">
        <v>119</v>
      </c>
      <c r="C670" s="16" t="s">
        <v>1528</v>
      </c>
      <c r="D670" s="16" t="s">
        <v>693</v>
      </c>
      <c r="E670" s="16" t="s">
        <v>66</v>
      </c>
      <c r="F670" s="16" t="s">
        <v>41</v>
      </c>
      <c r="G670" s="16" t="s">
        <v>386</v>
      </c>
      <c r="H670" s="15"/>
      <c r="I670" s="15" t="s">
        <v>30</v>
      </c>
      <c r="J670" s="17"/>
      <c r="K670" s="18" t="s">
        <v>25</v>
      </c>
      <c r="L670" s="19"/>
      <c r="M670" s="20">
        <v>9725</v>
      </c>
      <c r="N670" s="21">
        <f t="shared" si="492"/>
        <v>2</v>
      </c>
      <c r="O670" s="21" t="str">
        <f t="shared" si="496"/>
        <v>120% equal &amp; above</v>
      </c>
      <c r="P670" s="20">
        <f t="shared" si="493"/>
        <v>21533.928571428569</v>
      </c>
      <c r="Q670" s="21">
        <f t="shared" si="497"/>
        <v>2</v>
      </c>
      <c r="R670" s="27">
        <v>80000</v>
      </c>
      <c r="S670" s="23">
        <v>22250</v>
      </c>
      <c r="T670" s="24">
        <f t="shared" si="494"/>
        <v>0.27812500000000001</v>
      </c>
      <c r="U670" s="24"/>
      <c r="V670" s="23">
        <f t="shared" si="495"/>
        <v>49267.857142857138</v>
      </c>
      <c r="W670" s="24"/>
    </row>
    <row r="671" spans="1:23" ht="13.5" x14ac:dyDescent="0.25">
      <c r="A671" s="15" t="s">
        <v>79</v>
      </c>
      <c r="B671" s="16" t="s">
        <v>80</v>
      </c>
      <c r="C671" s="16" t="s">
        <v>1529</v>
      </c>
      <c r="D671" s="16" t="s">
        <v>1530</v>
      </c>
      <c r="E671" s="16" t="s">
        <v>83</v>
      </c>
      <c r="F671" s="16" t="s">
        <v>41</v>
      </c>
      <c r="G671" s="16" t="s">
        <v>1362</v>
      </c>
      <c r="H671" s="15"/>
      <c r="I671" s="15" t="s">
        <v>30</v>
      </c>
      <c r="J671" s="17" t="s">
        <v>25</v>
      </c>
      <c r="K671" s="18" t="s">
        <v>25</v>
      </c>
      <c r="L671" s="19">
        <v>39449.025000000001</v>
      </c>
      <c r="M671" s="20">
        <v>16860</v>
      </c>
      <c r="N671" s="21">
        <f t="shared" si="492"/>
        <v>0.4273869886518108</v>
      </c>
      <c r="O671" s="21" t="str">
        <f t="shared" si="496"/>
        <v>&gt;=20%-&lt;50%</v>
      </c>
      <c r="P671" s="20">
        <f t="shared" si="493"/>
        <v>37332.857142857138</v>
      </c>
      <c r="Q671" s="21">
        <f t="shared" si="497"/>
        <v>0.94635690344329515</v>
      </c>
      <c r="R671" s="27">
        <v>40000</v>
      </c>
      <c r="S671" s="23">
        <v>6570</v>
      </c>
      <c r="T671" s="24">
        <f t="shared" si="494"/>
        <v>0.16425000000000001</v>
      </c>
      <c r="U671" s="24"/>
      <c r="V671" s="23">
        <f t="shared" si="495"/>
        <v>14547.857142857143</v>
      </c>
      <c r="W671" s="24"/>
    </row>
    <row r="672" spans="1:23" ht="13.5" x14ac:dyDescent="0.25">
      <c r="A672" s="15" t="s">
        <v>109</v>
      </c>
      <c r="B672" s="16" t="s">
        <v>110</v>
      </c>
      <c r="C672" s="16" t="s">
        <v>1531</v>
      </c>
      <c r="D672" s="16" t="s">
        <v>1532</v>
      </c>
      <c r="E672" s="16" t="s">
        <v>113</v>
      </c>
      <c r="F672" s="16" t="s">
        <v>41</v>
      </c>
      <c r="G672" s="16" t="s">
        <v>1333</v>
      </c>
      <c r="H672" s="15"/>
      <c r="I672" s="15" t="s">
        <v>30</v>
      </c>
      <c r="J672" s="17" t="s">
        <v>25</v>
      </c>
      <c r="K672" s="18"/>
      <c r="L672" s="19">
        <v>79101.900000000009</v>
      </c>
      <c r="M672" s="20">
        <v>23410</v>
      </c>
      <c r="N672" s="21">
        <f t="shared" si="492"/>
        <v>0.2959473792664904</v>
      </c>
      <c r="O672" s="21" t="str">
        <f t="shared" si="496"/>
        <v>&gt;=20%-&lt;50%</v>
      </c>
      <c r="P672" s="20">
        <f t="shared" si="493"/>
        <v>51836.428571428572</v>
      </c>
      <c r="Q672" s="21">
        <f t="shared" si="497"/>
        <v>0.65531205409008586</v>
      </c>
      <c r="R672" s="27"/>
      <c r="S672" s="23">
        <v>11330</v>
      </c>
      <c r="T672" s="24">
        <f t="shared" si="494"/>
        <v>2</v>
      </c>
      <c r="U672" s="24"/>
      <c r="V672" s="23">
        <f t="shared" si="495"/>
        <v>25087.857142857145</v>
      </c>
      <c r="W672" s="24"/>
    </row>
    <row r="673" spans="1:23" ht="13.5" x14ac:dyDescent="0.25">
      <c r="A673" s="15" t="s">
        <v>184</v>
      </c>
      <c r="B673" s="16" t="s">
        <v>185</v>
      </c>
      <c r="C673" s="16" t="s">
        <v>1533</v>
      </c>
      <c r="D673" s="16" t="s">
        <v>1534</v>
      </c>
      <c r="E673" s="16" t="s">
        <v>113</v>
      </c>
      <c r="F673" s="16" t="s">
        <v>41</v>
      </c>
      <c r="G673" s="16" t="s">
        <v>312</v>
      </c>
      <c r="H673" s="15"/>
      <c r="I673" s="15" t="s">
        <v>30</v>
      </c>
      <c r="J673" s="17" t="s">
        <v>25</v>
      </c>
      <c r="K673" s="18" t="s">
        <v>25</v>
      </c>
      <c r="L673" s="19">
        <v>32944.050000000003</v>
      </c>
      <c r="M673" s="20">
        <v>22340</v>
      </c>
      <c r="N673" s="21">
        <f t="shared" si="492"/>
        <v>0.67811941761865946</v>
      </c>
      <c r="O673" s="21" t="str">
        <f t="shared" si="496"/>
        <v>&gt;=50%-&lt;80%</v>
      </c>
      <c r="P673" s="20">
        <f t="shared" si="493"/>
        <v>49467.142857142862</v>
      </c>
      <c r="Q673" s="21">
        <f t="shared" si="497"/>
        <v>1.5015501390127461</v>
      </c>
      <c r="R673" s="27">
        <v>46000</v>
      </c>
      <c r="S673" s="23">
        <v>23660</v>
      </c>
      <c r="T673" s="24">
        <f t="shared" si="494"/>
        <v>0.51434782608695651</v>
      </c>
      <c r="U673" s="24"/>
      <c r="V673" s="23">
        <f t="shared" si="495"/>
        <v>52390</v>
      </c>
      <c r="W673" s="24"/>
    </row>
    <row r="674" spans="1:23" ht="13.5" x14ac:dyDescent="0.25">
      <c r="A674" s="15" t="s">
        <v>118</v>
      </c>
      <c r="B674" s="16" t="s">
        <v>119</v>
      </c>
      <c r="C674" s="16" t="s">
        <v>1535</v>
      </c>
      <c r="D674" s="16" t="s">
        <v>1536</v>
      </c>
      <c r="E674" s="16" t="s">
        <v>66</v>
      </c>
      <c r="F674" s="16" t="s">
        <v>41</v>
      </c>
      <c r="G674" s="16" t="s">
        <v>432</v>
      </c>
      <c r="H674" s="15"/>
      <c r="I674" s="15" t="s">
        <v>30</v>
      </c>
      <c r="J674" s="17" t="s">
        <v>25</v>
      </c>
      <c r="K674" s="18" t="s">
        <v>25</v>
      </c>
      <c r="L674" s="19">
        <v>38084.175000000003</v>
      </c>
      <c r="M674" s="20">
        <v>17745</v>
      </c>
      <c r="N674" s="21">
        <f t="shared" ref="N674:N684" si="498">IFERROR(M674/L674,2)</f>
        <v>0.46594156234183881</v>
      </c>
      <c r="O674" s="21" t="str">
        <f t="shared" ref="O674:O687" si="499">IF(N674&gt;=120%, "120% equal &amp; above", IF(N674&gt;=100%,"&gt;=100%- &lt;120%",IF(N674&gt;=80%,"&gt;=80%-&lt;100%",IF(N674&gt;=50%,"&gt;=50%-&lt;80%",IF(N674&gt;=20%,"&gt;=20%-&lt;50%","&lt;20%")))))</f>
        <v>&gt;=20%-&lt;50%</v>
      </c>
      <c r="P674" s="20">
        <f t="shared" ref="P674:P684" si="500">IFERROR(M674/B$3*31,0)</f>
        <v>39292.5</v>
      </c>
      <c r="Q674" s="21">
        <f t="shared" ref="Q674:Q687" si="501">IFERROR(P674/L674,2)</f>
        <v>1.0317277451855003</v>
      </c>
      <c r="R674" s="27">
        <v>40000</v>
      </c>
      <c r="S674" s="23">
        <v>8300</v>
      </c>
      <c r="T674" s="24">
        <f t="shared" ref="T674:T684" si="502">IFERROR(S674/R674,2)</f>
        <v>0.20749999999999999</v>
      </c>
      <c r="U674" s="24"/>
      <c r="V674" s="23">
        <f t="shared" ref="V674:V684" si="503">IFERROR(S674/B$3*31,0)</f>
        <v>18378.571428571431</v>
      </c>
      <c r="W674" s="24"/>
    </row>
    <row r="675" spans="1:23" ht="13.5" x14ac:dyDescent="0.25">
      <c r="A675" s="15" t="s">
        <v>118</v>
      </c>
      <c r="B675" s="16" t="s">
        <v>119</v>
      </c>
      <c r="C675" s="16" t="s">
        <v>1537</v>
      </c>
      <c r="D675" s="16" t="s">
        <v>1538</v>
      </c>
      <c r="E675" s="16" t="s">
        <v>66</v>
      </c>
      <c r="F675" s="16" t="s">
        <v>41</v>
      </c>
      <c r="G675" s="16" t="s">
        <v>521</v>
      </c>
      <c r="H675" s="15"/>
      <c r="I675" s="15" t="s">
        <v>30</v>
      </c>
      <c r="J675" s="17" t="s">
        <v>25</v>
      </c>
      <c r="K675" s="18" t="s">
        <v>25</v>
      </c>
      <c r="L675" s="19">
        <v>13000</v>
      </c>
      <c r="M675" s="20">
        <v>0</v>
      </c>
      <c r="N675" s="21">
        <f t="shared" si="498"/>
        <v>0</v>
      </c>
      <c r="O675" s="21" t="str">
        <f t="shared" si="499"/>
        <v>&lt;20%</v>
      </c>
      <c r="P675" s="20">
        <f t="shared" si="500"/>
        <v>0</v>
      </c>
      <c r="Q675" s="21">
        <f t="shared" si="501"/>
        <v>0</v>
      </c>
      <c r="R675" s="27">
        <v>65000</v>
      </c>
      <c r="S675" s="23">
        <v>23890</v>
      </c>
      <c r="T675" s="24">
        <f t="shared" si="502"/>
        <v>0.36753846153846154</v>
      </c>
      <c r="U675" s="24"/>
      <c r="V675" s="23">
        <f t="shared" si="503"/>
        <v>52899.28571428571</v>
      </c>
      <c r="W675" s="24"/>
    </row>
    <row r="676" spans="1:23" ht="13.5" x14ac:dyDescent="0.25">
      <c r="A676" s="15" t="s">
        <v>190</v>
      </c>
      <c r="B676" s="16" t="s">
        <v>191</v>
      </c>
      <c r="C676" s="16" t="s">
        <v>1539</v>
      </c>
      <c r="D676" s="16" t="s">
        <v>1540</v>
      </c>
      <c r="E676" s="16" t="s">
        <v>41</v>
      </c>
      <c r="F676" s="16" t="s">
        <v>41</v>
      </c>
      <c r="G676" s="16" t="s">
        <v>1541</v>
      </c>
      <c r="H676" s="15"/>
      <c r="I676" s="15" t="s">
        <v>30</v>
      </c>
      <c r="J676" s="17" t="s">
        <v>25</v>
      </c>
      <c r="K676" s="18"/>
      <c r="L676" s="19">
        <v>76204.125</v>
      </c>
      <c r="M676" s="20">
        <v>30880</v>
      </c>
      <c r="N676" s="21">
        <f t="shared" si="498"/>
        <v>0.40522740730898754</v>
      </c>
      <c r="O676" s="21" t="str">
        <f t="shared" si="499"/>
        <v>&gt;=20%-&lt;50%</v>
      </c>
      <c r="P676" s="20">
        <f t="shared" si="500"/>
        <v>68377.142857142855</v>
      </c>
      <c r="Q676" s="21">
        <f t="shared" si="501"/>
        <v>0.8972892590413295</v>
      </c>
      <c r="R676" s="27"/>
      <c r="S676" s="23">
        <v>0</v>
      </c>
      <c r="T676" s="24">
        <f t="shared" si="502"/>
        <v>2</v>
      </c>
      <c r="U676" s="24"/>
      <c r="V676" s="23">
        <f t="shared" si="503"/>
        <v>0</v>
      </c>
      <c r="W676" s="24"/>
    </row>
    <row r="677" spans="1:23" ht="13.5" x14ac:dyDescent="0.25">
      <c r="A677" s="15" t="s">
        <v>109</v>
      </c>
      <c r="B677" s="16" t="s">
        <v>110</v>
      </c>
      <c r="C677" s="16" t="s">
        <v>1542</v>
      </c>
      <c r="D677" s="16" t="s">
        <v>1543</v>
      </c>
      <c r="E677" s="16" t="s">
        <v>113</v>
      </c>
      <c r="F677" s="16" t="s">
        <v>41</v>
      </c>
      <c r="G677" s="16" t="s">
        <v>692</v>
      </c>
      <c r="H677" s="15"/>
      <c r="I677" s="15" t="s">
        <v>30</v>
      </c>
      <c r="J677" s="17" t="s">
        <v>25</v>
      </c>
      <c r="K677" s="18"/>
      <c r="L677" s="19">
        <v>76196.700000000012</v>
      </c>
      <c r="M677" s="20">
        <v>17420</v>
      </c>
      <c r="N677" s="21">
        <f t="shared" si="498"/>
        <v>0.22861882469975731</v>
      </c>
      <c r="O677" s="21" t="str">
        <f t="shared" si="499"/>
        <v>&gt;=20%-&lt;50%</v>
      </c>
      <c r="P677" s="20">
        <f t="shared" si="500"/>
        <v>38572.857142857138</v>
      </c>
      <c r="Q677" s="21">
        <f t="shared" si="501"/>
        <v>0.50622739754946255</v>
      </c>
      <c r="R677" s="27"/>
      <c r="S677" s="23">
        <v>4990</v>
      </c>
      <c r="T677" s="24">
        <f t="shared" si="502"/>
        <v>2</v>
      </c>
      <c r="U677" s="24"/>
      <c r="V677" s="23">
        <f t="shared" si="503"/>
        <v>11049.285714285716</v>
      </c>
      <c r="W677" s="24"/>
    </row>
    <row r="678" spans="1:23" ht="13.5" x14ac:dyDescent="0.25">
      <c r="A678" s="15" t="s">
        <v>143</v>
      </c>
      <c r="B678" s="16" t="s">
        <v>144</v>
      </c>
      <c r="C678" s="16" t="s">
        <v>1544</v>
      </c>
      <c r="D678" s="16" t="s">
        <v>1545</v>
      </c>
      <c r="E678" s="16" t="s">
        <v>66</v>
      </c>
      <c r="F678" s="16" t="s">
        <v>41</v>
      </c>
      <c r="G678" s="16" t="s">
        <v>716</v>
      </c>
      <c r="H678" s="15"/>
      <c r="I678" s="15" t="s">
        <v>30</v>
      </c>
      <c r="J678" s="17" t="s">
        <v>25</v>
      </c>
      <c r="K678" s="18" t="s">
        <v>25</v>
      </c>
      <c r="L678" s="19">
        <v>50000</v>
      </c>
      <c r="M678" s="20">
        <v>51250</v>
      </c>
      <c r="N678" s="21">
        <f t="shared" si="498"/>
        <v>1.0249999999999999</v>
      </c>
      <c r="O678" s="21" t="str">
        <f t="shared" si="499"/>
        <v>&gt;=100%- &lt;120%</v>
      </c>
      <c r="P678" s="20">
        <f t="shared" si="500"/>
        <v>113482.14285714286</v>
      </c>
      <c r="Q678" s="21">
        <f t="shared" si="501"/>
        <v>2.2696428571428573</v>
      </c>
      <c r="R678" s="27">
        <v>26000</v>
      </c>
      <c r="S678" s="23">
        <v>0</v>
      </c>
      <c r="T678" s="24">
        <f t="shared" si="502"/>
        <v>0</v>
      </c>
      <c r="U678" s="24"/>
      <c r="V678" s="23">
        <f t="shared" si="503"/>
        <v>0</v>
      </c>
      <c r="W678" s="24"/>
    </row>
    <row r="679" spans="1:23" ht="13.5" x14ac:dyDescent="0.25">
      <c r="A679" s="15" t="s">
        <v>79</v>
      </c>
      <c r="B679" s="16" t="s">
        <v>80</v>
      </c>
      <c r="C679" s="16" t="s">
        <v>1546</v>
      </c>
      <c r="D679" s="16" t="s">
        <v>1547</v>
      </c>
      <c r="E679" s="16" t="s">
        <v>83</v>
      </c>
      <c r="F679" s="16" t="s">
        <v>41</v>
      </c>
      <c r="G679" s="16" t="s">
        <v>445</v>
      </c>
      <c r="H679" s="15"/>
      <c r="I679" s="15" t="s">
        <v>30</v>
      </c>
      <c r="J679" s="17" t="s">
        <v>25</v>
      </c>
      <c r="K679" s="18" t="s">
        <v>25</v>
      </c>
      <c r="L679" s="19">
        <v>50000</v>
      </c>
      <c r="M679" s="20">
        <v>10455</v>
      </c>
      <c r="N679" s="21">
        <f t="shared" si="498"/>
        <v>0.20910000000000001</v>
      </c>
      <c r="O679" s="21" t="str">
        <f t="shared" si="499"/>
        <v>&gt;=20%-&lt;50%</v>
      </c>
      <c r="P679" s="20">
        <f t="shared" si="500"/>
        <v>23150.357142857145</v>
      </c>
      <c r="Q679" s="21">
        <f t="shared" si="501"/>
        <v>0.46300714285714289</v>
      </c>
      <c r="R679" s="27">
        <v>26000</v>
      </c>
      <c r="S679" s="23">
        <v>0</v>
      </c>
      <c r="T679" s="24">
        <f t="shared" si="502"/>
        <v>0</v>
      </c>
      <c r="U679" s="24"/>
      <c r="V679" s="23">
        <f t="shared" si="503"/>
        <v>0</v>
      </c>
      <c r="W679" s="24"/>
    </row>
    <row r="680" spans="1:23" ht="13.5" x14ac:dyDescent="0.25">
      <c r="A680" s="15" t="s">
        <v>62</v>
      </c>
      <c r="B680" s="16" t="s">
        <v>63</v>
      </c>
      <c r="C680" s="16" t="s">
        <v>1548</v>
      </c>
      <c r="D680" s="16" t="s">
        <v>1549</v>
      </c>
      <c r="E680" s="16" t="s">
        <v>66</v>
      </c>
      <c r="F680" s="16" t="s">
        <v>41</v>
      </c>
      <c r="G680" s="16" t="s">
        <v>264</v>
      </c>
      <c r="H680" s="15"/>
      <c r="I680" s="15" t="s">
        <v>30</v>
      </c>
      <c r="J680" s="17" t="s">
        <v>25</v>
      </c>
      <c r="K680" s="18" t="s">
        <v>25</v>
      </c>
      <c r="L680" s="19">
        <v>50000</v>
      </c>
      <c r="M680" s="20">
        <v>11420</v>
      </c>
      <c r="N680" s="21">
        <f t="shared" si="498"/>
        <v>0.22839999999999999</v>
      </c>
      <c r="O680" s="21" t="str">
        <f t="shared" si="499"/>
        <v>&gt;=20%-&lt;50%</v>
      </c>
      <c r="P680" s="20">
        <f t="shared" si="500"/>
        <v>25287.142857142855</v>
      </c>
      <c r="Q680" s="21">
        <f t="shared" si="501"/>
        <v>0.50574285714285705</v>
      </c>
      <c r="R680" s="27">
        <v>26000</v>
      </c>
      <c r="S680" s="23">
        <v>0</v>
      </c>
      <c r="T680" s="24">
        <f t="shared" si="502"/>
        <v>0</v>
      </c>
      <c r="U680" s="24"/>
      <c r="V680" s="23">
        <f t="shared" si="503"/>
        <v>0</v>
      </c>
      <c r="W680" s="24"/>
    </row>
    <row r="681" spans="1:23" ht="13.5" x14ac:dyDescent="0.25">
      <c r="A681" s="15" t="s">
        <v>70</v>
      </c>
      <c r="B681" s="16" t="s">
        <v>71</v>
      </c>
      <c r="C681" s="16" t="s">
        <v>1550</v>
      </c>
      <c r="D681" s="16" t="s">
        <v>1551</v>
      </c>
      <c r="E681" s="16" t="s">
        <v>73</v>
      </c>
      <c r="F681" s="16" t="s">
        <v>41</v>
      </c>
      <c r="G681" s="16" t="s">
        <v>640</v>
      </c>
      <c r="H681" s="15"/>
      <c r="I681" s="15" t="s">
        <v>30</v>
      </c>
      <c r="J681" s="17" t="s">
        <v>25</v>
      </c>
      <c r="K681" s="18" t="s">
        <v>25</v>
      </c>
      <c r="L681" s="19">
        <v>50000</v>
      </c>
      <c r="M681" s="20">
        <v>15335</v>
      </c>
      <c r="N681" s="21">
        <f t="shared" si="498"/>
        <v>0.30669999999999997</v>
      </c>
      <c r="O681" s="21" t="str">
        <f t="shared" si="499"/>
        <v>&gt;=20%-&lt;50%</v>
      </c>
      <c r="P681" s="20">
        <f t="shared" si="500"/>
        <v>33956.071428571428</v>
      </c>
      <c r="Q681" s="21">
        <f t="shared" si="501"/>
        <v>0.67912142857142854</v>
      </c>
      <c r="R681" s="27">
        <v>26000</v>
      </c>
      <c r="S681" s="23">
        <v>11880</v>
      </c>
      <c r="T681" s="24">
        <f t="shared" si="502"/>
        <v>0.45692307692307693</v>
      </c>
      <c r="U681" s="24"/>
      <c r="V681" s="23">
        <f t="shared" si="503"/>
        <v>26305.714285714286</v>
      </c>
      <c r="W681" s="24"/>
    </row>
    <row r="682" spans="1:23" ht="13.5" x14ac:dyDescent="0.25">
      <c r="A682" s="15" t="s">
        <v>93</v>
      </c>
      <c r="B682" s="16" t="s">
        <v>94</v>
      </c>
      <c r="C682" s="16" t="s">
        <v>1552</v>
      </c>
      <c r="D682" s="16" t="s">
        <v>1553</v>
      </c>
      <c r="E682" s="16" t="s">
        <v>73</v>
      </c>
      <c r="F682" s="16" t="s">
        <v>41</v>
      </c>
      <c r="G682" s="16" t="s">
        <v>383</v>
      </c>
      <c r="H682" s="15"/>
      <c r="I682" s="15" t="s">
        <v>30</v>
      </c>
      <c r="J682" s="17" t="s">
        <v>25</v>
      </c>
      <c r="K682" s="18" t="s">
        <v>25</v>
      </c>
      <c r="L682" s="19">
        <v>50000</v>
      </c>
      <c r="M682" s="20">
        <v>51140</v>
      </c>
      <c r="N682" s="21">
        <f t="shared" si="498"/>
        <v>1.0227999999999999</v>
      </c>
      <c r="O682" s="21" t="str">
        <f t="shared" si="499"/>
        <v>&gt;=100%- &lt;120%</v>
      </c>
      <c r="P682" s="20">
        <f t="shared" si="500"/>
        <v>113238.57142857142</v>
      </c>
      <c r="Q682" s="21">
        <f t="shared" si="501"/>
        <v>2.2647714285714282</v>
      </c>
      <c r="R682" s="27">
        <v>26000</v>
      </c>
      <c r="S682" s="23">
        <v>19910</v>
      </c>
      <c r="T682" s="24">
        <f t="shared" si="502"/>
        <v>0.76576923076923076</v>
      </c>
      <c r="U682" s="24"/>
      <c r="V682" s="23">
        <f t="shared" si="503"/>
        <v>44086.428571428572</v>
      </c>
      <c r="W682" s="24"/>
    </row>
    <row r="683" spans="1:23" ht="13.5" x14ac:dyDescent="0.25">
      <c r="A683" s="15" t="s">
        <v>118</v>
      </c>
      <c r="B683" s="16" t="s">
        <v>119</v>
      </c>
      <c r="C683" s="16" t="s">
        <v>1554</v>
      </c>
      <c r="D683" s="16" t="s">
        <v>1555</v>
      </c>
      <c r="E683" s="16" t="s">
        <v>66</v>
      </c>
      <c r="F683" s="16" t="s">
        <v>41</v>
      </c>
      <c r="G683" s="16" t="s">
        <v>587</v>
      </c>
      <c r="H683" s="15"/>
      <c r="I683" s="15" t="s">
        <v>30</v>
      </c>
      <c r="J683" s="17" t="s">
        <v>25</v>
      </c>
      <c r="K683" s="18" t="s">
        <v>25</v>
      </c>
      <c r="L683" s="19">
        <v>50000</v>
      </c>
      <c r="M683" s="20">
        <v>8190</v>
      </c>
      <c r="N683" s="21">
        <f t="shared" si="498"/>
        <v>0.1638</v>
      </c>
      <c r="O683" s="21" t="str">
        <f t="shared" si="499"/>
        <v>&lt;20%</v>
      </c>
      <c r="P683" s="20">
        <f t="shared" si="500"/>
        <v>18135</v>
      </c>
      <c r="Q683" s="21">
        <f t="shared" si="501"/>
        <v>0.36270000000000002</v>
      </c>
      <c r="R683" s="27">
        <v>26000</v>
      </c>
      <c r="S683" s="23">
        <v>0</v>
      </c>
      <c r="T683" s="24">
        <f t="shared" si="502"/>
        <v>0</v>
      </c>
      <c r="U683" s="24"/>
      <c r="V683" s="23">
        <f t="shared" si="503"/>
        <v>0</v>
      </c>
      <c r="W683" s="24"/>
    </row>
    <row r="684" spans="1:23" ht="13.5" x14ac:dyDescent="0.25">
      <c r="A684" s="15" t="s">
        <v>70</v>
      </c>
      <c r="B684" s="16" t="s">
        <v>71</v>
      </c>
      <c r="C684" s="16" t="s">
        <v>1556</v>
      </c>
      <c r="D684" s="16" t="s">
        <v>1557</v>
      </c>
      <c r="E684" s="16" t="s">
        <v>73</v>
      </c>
      <c r="F684" s="16" t="s">
        <v>41</v>
      </c>
      <c r="G684" s="16" t="s">
        <v>970</v>
      </c>
      <c r="H684" s="15"/>
      <c r="I684" s="15" t="s">
        <v>30</v>
      </c>
      <c r="J684" s="17" t="s">
        <v>25</v>
      </c>
      <c r="K684" s="18" t="s">
        <v>25</v>
      </c>
      <c r="L684" s="19">
        <v>50000</v>
      </c>
      <c r="M684" s="20">
        <v>25285</v>
      </c>
      <c r="N684" s="21">
        <f t="shared" si="498"/>
        <v>0.50570000000000004</v>
      </c>
      <c r="O684" s="21" t="str">
        <f t="shared" si="499"/>
        <v>&gt;=50%-&lt;80%</v>
      </c>
      <c r="P684" s="20">
        <f t="shared" si="500"/>
        <v>55988.21428571429</v>
      </c>
      <c r="Q684" s="21">
        <f t="shared" si="501"/>
        <v>1.1197642857142858</v>
      </c>
      <c r="R684" s="27">
        <v>26000</v>
      </c>
      <c r="S684" s="23">
        <v>0</v>
      </c>
      <c r="T684" s="24">
        <f t="shared" si="502"/>
        <v>0</v>
      </c>
      <c r="U684" s="24"/>
      <c r="V684" s="23">
        <f t="shared" si="503"/>
        <v>0</v>
      </c>
      <c r="W684" s="24"/>
    </row>
    <row r="685" spans="1:23" ht="13.5" x14ac:dyDescent="0.25">
      <c r="A685" s="15" t="s">
        <v>70</v>
      </c>
      <c r="B685" s="16" t="s">
        <v>71</v>
      </c>
      <c r="C685" s="16" t="s">
        <v>1558</v>
      </c>
      <c r="D685" s="16" t="s">
        <v>1559</v>
      </c>
      <c r="E685" s="16" t="s">
        <v>73</v>
      </c>
      <c r="F685" s="16" t="s">
        <v>41</v>
      </c>
      <c r="G685" s="16" t="s">
        <v>556</v>
      </c>
      <c r="H685" s="15"/>
      <c r="I685" s="15" t="s">
        <v>30</v>
      </c>
      <c r="J685" s="17" t="s">
        <v>25</v>
      </c>
      <c r="K685" s="18" t="s">
        <v>25</v>
      </c>
      <c r="L685" s="19">
        <v>50000</v>
      </c>
      <c r="M685" s="20">
        <v>5050</v>
      </c>
      <c r="N685" s="21">
        <f t="shared" ref="N685:N693" si="504">IFERROR(M685/L685,2)</f>
        <v>0.10100000000000001</v>
      </c>
      <c r="O685" s="21" t="str">
        <f t="shared" si="499"/>
        <v>&lt;20%</v>
      </c>
      <c r="P685" s="20">
        <f t="shared" ref="P685:P693" si="505">IFERROR(M685/B$3*31,0)</f>
        <v>11182.142857142857</v>
      </c>
      <c r="Q685" s="21">
        <f t="shared" si="501"/>
        <v>0.22364285714285714</v>
      </c>
      <c r="R685" s="27">
        <v>26000</v>
      </c>
      <c r="S685" s="23">
        <v>0</v>
      </c>
      <c r="T685" s="24">
        <f t="shared" ref="T685:T693" si="506">IFERROR(S685/R685,2)</f>
        <v>0</v>
      </c>
      <c r="U685" s="24"/>
      <c r="V685" s="23">
        <f t="shared" ref="V685:V693" si="507">IFERROR(S685/B$3*31,0)</f>
        <v>0</v>
      </c>
      <c r="W685" s="24"/>
    </row>
    <row r="686" spans="1:23" ht="13.5" x14ac:dyDescent="0.25">
      <c r="A686" s="15" t="s">
        <v>109</v>
      </c>
      <c r="B686" s="16" t="s">
        <v>110</v>
      </c>
      <c r="C686" s="16" t="s">
        <v>1560</v>
      </c>
      <c r="D686" s="16" t="s">
        <v>1561</v>
      </c>
      <c r="E686" s="16" t="s">
        <v>113</v>
      </c>
      <c r="F686" s="16" t="s">
        <v>41</v>
      </c>
      <c r="G686" s="16" t="s">
        <v>1562</v>
      </c>
      <c r="H686" s="15"/>
      <c r="I686" s="15" t="s">
        <v>30</v>
      </c>
      <c r="J686" s="17" t="s">
        <v>25</v>
      </c>
      <c r="K686" s="18"/>
      <c r="L686" s="19">
        <v>75708</v>
      </c>
      <c r="M686" s="20">
        <v>42160</v>
      </c>
      <c r="N686" s="21">
        <f t="shared" si="504"/>
        <v>0.55687641992920167</v>
      </c>
      <c r="O686" s="21" t="str">
        <f t="shared" si="499"/>
        <v>&gt;=50%-&lt;80%</v>
      </c>
      <c r="P686" s="20">
        <f t="shared" si="505"/>
        <v>93354.285714285725</v>
      </c>
      <c r="Q686" s="21">
        <f t="shared" si="501"/>
        <v>1.2330835012718038</v>
      </c>
      <c r="R686" s="27"/>
      <c r="S686" s="23">
        <v>0</v>
      </c>
      <c r="T686" s="24">
        <f t="shared" si="506"/>
        <v>2</v>
      </c>
      <c r="U686" s="24"/>
      <c r="V686" s="23">
        <f t="shared" si="507"/>
        <v>0</v>
      </c>
      <c r="W686" s="24"/>
    </row>
    <row r="687" spans="1:23" ht="13.5" x14ac:dyDescent="0.25">
      <c r="A687" s="15" t="s">
        <v>184</v>
      </c>
      <c r="B687" s="16" t="s">
        <v>185</v>
      </c>
      <c r="C687" s="16" t="s">
        <v>1563</v>
      </c>
      <c r="D687" s="16" t="s">
        <v>1564</v>
      </c>
      <c r="E687" s="16" t="s">
        <v>113</v>
      </c>
      <c r="F687" s="16" t="s">
        <v>41</v>
      </c>
      <c r="G687" s="16" t="s">
        <v>322</v>
      </c>
      <c r="H687" s="15"/>
      <c r="I687" s="15" t="s">
        <v>30</v>
      </c>
      <c r="J687" s="17" t="s">
        <v>25</v>
      </c>
      <c r="K687" s="18"/>
      <c r="L687" s="19">
        <v>75524.400000000009</v>
      </c>
      <c r="M687" s="20">
        <v>35225</v>
      </c>
      <c r="N687" s="21">
        <f t="shared" si="504"/>
        <v>0.46640555899815156</v>
      </c>
      <c r="O687" s="21" t="str">
        <f t="shared" si="499"/>
        <v>&gt;=20%-&lt;50%</v>
      </c>
      <c r="P687" s="20">
        <f t="shared" si="505"/>
        <v>77998.214285714275</v>
      </c>
      <c r="Q687" s="21">
        <f t="shared" si="501"/>
        <v>1.0327551663530496</v>
      </c>
      <c r="R687" s="27"/>
      <c r="S687" s="23">
        <v>11560</v>
      </c>
      <c r="T687" s="24">
        <f t="shared" si="506"/>
        <v>2</v>
      </c>
      <c r="U687" s="24"/>
      <c r="V687" s="23">
        <f t="shared" si="507"/>
        <v>25597.142857142855</v>
      </c>
      <c r="W687" s="24"/>
    </row>
    <row r="688" spans="1:23" ht="13.5" x14ac:dyDescent="0.25">
      <c r="A688" s="15" t="s">
        <v>768</v>
      </c>
      <c r="B688" s="16" t="s">
        <v>769</v>
      </c>
      <c r="C688" s="16" t="s">
        <v>1565</v>
      </c>
      <c r="D688" s="16" t="s">
        <v>1566</v>
      </c>
      <c r="E688" s="16" t="s">
        <v>41</v>
      </c>
      <c r="F688" s="16" t="s">
        <v>41</v>
      </c>
      <c r="G688" s="16" t="s">
        <v>1109</v>
      </c>
      <c r="H688" s="15"/>
      <c r="I688" s="15" t="s">
        <v>30</v>
      </c>
      <c r="J688" s="17" t="s">
        <v>25</v>
      </c>
      <c r="K688" s="18"/>
      <c r="L688" s="19">
        <v>75040.425000000003</v>
      </c>
      <c r="M688" s="20">
        <v>72300</v>
      </c>
      <c r="N688" s="21">
        <f t="shared" si="504"/>
        <v>0.96348068391137176</v>
      </c>
      <c r="O688" s="21" t="str">
        <f t="shared" ref="O688:O695" si="508">IF(N688&gt;=120%, "120% equal &amp; above", IF(N688&gt;=100%,"&gt;=100%- &lt;120%",IF(N688&gt;=80%,"&gt;=80%-&lt;100%",IF(N688&gt;=50%,"&gt;=50%-&lt;80%",IF(N688&gt;=20%,"&gt;=20%-&lt;50%","&lt;20%")))))</f>
        <v>&gt;=80%-&lt;100%</v>
      </c>
      <c r="P688" s="20">
        <f t="shared" si="505"/>
        <v>160092.85714285716</v>
      </c>
      <c r="Q688" s="21">
        <f t="shared" ref="Q688:Q695" si="509">IFERROR(P688/L688,2)</f>
        <v>2.1334215143751805</v>
      </c>
      <c r="R688" s="27"/>
      <c r="S688" s="23">
        <v>0</v>
      </c>
      <c r="T688" s="24">
        <f t="shared" si="506"/>
        <v>2</v>
      </c>
      <c r="U688" s="24"/>
      <c r="V688" s="23">
        <f t="shared" si="507"/>
        <v>0</v>
      </c>
      <c r="W688" s="24"/>
    </row>
    <row r="689" spans="1:23" ht="13.5" x14ac:dyDescent="0.25">
      <c r="A689" s="15" t="s">
        <v>143</v>
      </c>
      <c r="B689" s="16" t="s">
        <v>144</v>
      </c>
      <c r="C689" s="16" t="s">
        <v>1567</v>
      </c>
      <c r="D689" s="16" t="s">
        <v>1568</v>
      </c>
      <c r="E689" s="16" t="s">
        <v>66</v>
      </c>
      <c r="F689" s="16" t="s">
        <v>41</v>
      </c>
      <c r="G689" s="16" t="s">
        <v>278</v>
      </c>
      <c r="H689" s="15"/>
      <c r="I689" s="15" t="s">
        <v>30</v>
      </c>
      <c r="J689" s="17" t="s">
        <v>25</v>
      </c>
      <c r="K689" s="18" t="s">
        <v>25</v>
      </c>
      <c r="L689" s="19">
        <v>45000</v>
      </c>
      <c r="M689" s="20">
        <v>10875</v>
      </c>
      <c r="N689" s="21">
        <f t="shared" si="504"/>
        <v>0.24166666666666667</v>
      </c>
      <c r="O689" s="21" t="str">
        <f t="shared" si="508"/>
        <v>&gt;=20%-&lt;50%</v>
      </c>
      <c r="P689" s="20">
        <f t="shared" si="505"/>
        <v>24080.357142857145</v>
      </c>
      <c r="Q689" s="21">
        <f t="shared" si="509"/>
        <v>0.53511904761904772</v>
      </c>
      <c r="R689" s="27">
        <v>30000</v>
      </c>
      <c r="S689" s="23">
        <v>9300</v>
      </c>
      <c r="T689" s="24">
        <f t="shared" si="506"/>
        <v>0.31</v>
      </c>
      <c r="U689" s="24"/>
      <c r="V689" s="23">
        <f t="shared" si="507"/>
        <v>20592.857142857145</v>
      </c>
      <c r="W689" s="24"/>
    </row>
    <row r="690" spans="1:23" ht="13.5" x14ac:dyDescent="0.25">
      <c r="A690" s="15" t="s">
        <v>143</v>
      </c>
      <c r="B690" s="16" t="s">
        <v>144</v>
      </c>
      <c r="C690" s="16" t="s">
        <v>1569</v>
      </c>
      <c r="D690" s="16" t="s">
        <v>1570</v>
      </c>
      <c r="E690" s="16" t="s">
        <v>66</v>
      </c>
      <c r="F690" s="16" t="s">
        <v>41</v>
      </c>
      <c r="G690" s="16" t="s">
        <v>716</v>
      </c>
      <c r="H690" s="15"/>
      <c r="I690" s="15" t="s">
        <v>30</v>
      </c>
      <c r="J690" s="17" t="s">
        <v>25</v>
      </c>
      <c r="K690" s="18" t="s">
        <v>25</v>
      </c>
      <c r="L690" s="19">
        <v>35000</v>
      </c>
      <c r="M690" s="20">
        <v>35410</v>
      </c>
      <c r="N690" s="21">
        <f t="shared" si="504"/>
        <v>1.0117142857142858</v>
      </c>
      <c r="O690" s="21" t="str">
        <f t="shared" si="508"/>
        <v>&gt;=100%- &lt;120%</v>
      </c>
      <c r="P690" s="20">
        <f t="shared" si="505"/>
        <v>78407.857142857145</v>
      </c>
      <c r="Q690" s="21">
        <f t="shared" si="509"/>
        <v>2.2402244897959185</v>
      </c>
      <c r="R690" s="27">
        <v>40000</v>
      </c>
      <c r="S690" s="23">
        <v>13140</v>
      </c>
      <c r="T690" s="24">
        <f t="shared" si="506"/>
        <v>0.32850000000000001</v>
      </c>
      <c r="U690" s="24"/>
      <c r="V690" s="23">
        <f t="shared" si="507"/>
        <v>29095.714285714286</v>
      </c>
      <c r="W690" s="24"/>
    </row>
    <row r="691" spans="1:23" ht="13.5" x14ac:dyDescent="0.25">
      <c r="A691" s="15" t="s">
        <v>118</v>
      </c>
      <c r="B691" s="16" t="s">
        <v>119</v>
      </c>
      <c r="C691" s="16" t="s">
        <v>1571</v>
      </c>
      <c r="D691" s="16" t="s">
        <v>1572</v>
      </c>
      <c r="E691" s="16" t="s">
        <v>66</v>
      </c>
      <c r="F691" s="16" t="s">
        <v>41</v>
      </c>
      <c r="G691" s="16" t="s">
        <v>587</v>
      </c>
      <c r="H691" s="15"/>
      <c r="I691" s="15" t="s">
        <v>30</v>
      </c>
      <c r="J691" s="17" t="s">
        <v>25</v>
      </c>
      <c r="K691" s="18" t="s">
        <v>25</v>
      </c>
      <c r="L691" s="19">
        <v>30000</v>
      </c>
      <c r="M691" s="20">
        <v>5710</v>
      </c>
      <c r="N691" s="21">
        <f t="shared" si="504"/>
        <v>0.19033333333333333</v>
      </c>
      <c r="O691" s="21" t="str">
        <f t="shared" si="508"/>
        <v>&lt;20%</v>
      </c>
      <c r="P691" s="20">
        <f t="shared" si="505"/>
        <v>12643.571428571428</v>
      </c>
      <c r="Q691" s="21">
        <f t="shared" si="509"/>
        <v>0.42145238095238091</v>
      </c>
      <c r="R691" s="27">
        <v>45000</v>
      </c>
      <c r="S691" s="23">
        <v>5940</v>
      </c>
      <c r="T691" s="24">
        <f t="shared" si="506"/>
        <v>0.13200000000000001</v>
      </c>
      <c r="U691" s="24"/>
      <c r="V691" s="23">
        <f t="shared" si="507"/>
        <v>13152.857142857143</v>
      </c>
      <c r="W691" s="24"/>
    </row>
    <row r="692" spans="1:23" ht="13.5" x14ac:dyDescent="0.25">
      <c r="A692" s="15" t="s">
        <v>118</v>
      </c>
      <c r="B692" s="16" t="s">
        <v>119</v>
      </c>
      <c r="C692" s="16" t="s">
        <v>1573</v>
      </c>
      <c r="D692" s="16" t="s">
        <v>1574</v>
      </c>
      <c r="E692" s="16" t="s">
        <v>66</v>
      </c>
      <c r="F692" s="16" t="s">
        <v>41</v>
      </c>
      <c r="G692" s="16" t="s">
        <v>122</v>
      </c>
      <c r="H692" s="15"/>
      <c r="I692" s="15" t="s">
        <v>30</v>
      </c>
      <c r="J692" s="17" t="s">
        <v>25</v>
      </c>
      <c r="K692" s="18" t="s">
        <v>25</v>
      </c>
      <c r="L692" s="19">
        <v>25000</v>
      </c>
      <c r="M692" s="20">
        <v>4720</v>
      </c>
      <c r="N692" s="21">
        <f t="shared" si="504"/>
        <v>0.1888</v>
      </c>
      <c r="O692" s="21" t="str">
        <f t="shared" si="508"/>
        <v>&lt;20%</v>
      </c>
      <c r="P692" s="20">
        <f t="shared" si="505"/>
        <v>10451.428571428572</v>
      </c>
      <c r="Q692" s="21">
        <f t="shared" si="509"/>
        <v>0.4180571428571429</v>
      </c>
      <c r="R692" s="27">
        <v>50000</v>
      </c>
      <c r="S692" s="23">
        <v>7790</v>
      </c>
      <c r="T692" s="24">
        <f t="shared" si="506"/>
        <v>0.15579999999999999</v>
      </c>
      <c r="U692" s="24"/>
      <c r="V692" s="23">
        <f t="shared" si="507"/>
        <v>17249.285714285714</v>
      </c>
      <c r="W692" s="24"/>
    </row>
    <row r="693" spans="1:23" ht="13.5" x14ac:dyDescent="0.25">
      <c r="A693" s="15" t="s">
        <v>132</v>
      </c>
      <c r="B693" s="16" t="s">
        <v>133</v>
      </c>
      <c r="C693" s="16" t="s">
        <v>1575</v>
      </c>
      <c r="D693" s="16" t="s">
        <v>1576</v>
      </c>
      <c r="E693" s="16" t="s">
        <v>73</v>
      </c>
      <c r="F693" s="16" t="s">
        <v>41</v>
      </c>
      <c r="G693" s="16" t="s">
        <v>356</v>
      </c>
      <c r="H693" s="15"/>
      <c r="I693" s="15" t="s">
        <v>30</v>
      </c>
      <c r="J693" s="17" t="s">
        <v>25</v>
      </c>
      <c r="K693" s="18" t="s">
        <v>25</v>
      </c>
      <c r="L693" s="19">
        <v>25000</v>
      </c>
      <c r="M693" s="20">
        <v>15410</v>
      </c>
      <c r="N693" s="21">
        <f t="shared" si="504"/>
        <v>0.61639999999999995</v>
      </c>
      <c r="O693" s="21" t="str">
        <f t="shared" si="508"/>
        <v>&gt;=50%-&lt;80%</v>
      </c>
      <c r="P693" s="20">
        <f t="shared" si="505"/>
        <v>34122.142857142862</v>
      </c>
      <c r="Q693" s="21">
        <f t="shared" si="509"/>
        <v>1.3648857142857145</v>
      </c>
      <c r="R693" s="27">
        <v>50000</v>
      </c>
      <c r="S693" s="23">
        <v>14460</v>
      </c>
      <c r="T693" s="24">
        <f t="shared" si="506"/>
        <v>0.28920000000000001</v>
      </c>
      <c r="U693" s="24"/>
      <c r="V693" s="23">
        <f t="shared" si="507"/>
        <v>32018.571428571431</v>
      </c>
      <c r="W693" s="24"/>
    </row>
    <row r="694" spans="1:23" ht="13.5" x14ac:dyDescent="0.25">
      <c r="A694" s="15" t="s">
        <v>93</v>
      </c>
      <c r="B694" s="16" t="s">
        <v>94</v>
      </c>
      <c r="C694" s="16" t="s">
        <v>1577</v>
      </c>
      <c r="D694" s="16" t="s">
        <v>1578</v>
      </c>
      <c r="E694" s="16" t="s">
        <v>73</v>
      </c>
      <c r="F694" s="16" t="s">
        <v>41</v>
      </c>
      <c r="G694" s="16" t="s">
        <v>244</v>
      </c>
      <c r="H694" s="15"/>
      <c r="I694" s="15" t="s">
        <v>30</v>
      </c>
      <c r="J694" s="17" t="s">
        <v>25</v>
      </c>
      <c r="K694" s="18" t="s">
        <v>25</v>
      </c>
      <c r="L694" s="19">
        <v>25000</v>
      </c>
      <c r="M694" s="20">
        <v>6910</v>
      </c>
      <c r="N694" s="21">
        <f t="shared" ref="N694:N705" si="510">IFERROR(M694/L694,2)</f>
        <v>0.27639999999999998</v>
      </c>
      <c r="O694" s="21" t="str">
        <f t="shared" si="508"/>
        <v>&gt;=20%-&lt;50%</v>
      </c>
      <c r="P694" s="20">
        <f t="shared" ref="P694:P705" si="511">IFERROR(M694/B$3*31,0)</f>
        <v>15300.714285714284</v>
      </c>
      <c r="Q694" s="21">
        <f t="shared" si="509"/>
        <v>0.61202857142857137</v>
      </c>
      <c r="R694" s="27">
        <v>49616.219999999994</v>
      </c>
      <c r="S694" s="23">
        <v>0</v>
      </c>
      <c r="T694" s="24">
        <f t="shared" ref="T694:T705" si="512">IFERROR(S694/R694,2)</f>
        <v>0</v>
      </c>
      <c r="U694" s="24"/>
      <c r="V694" s="23">
        <f t="shared" ref="V694:V705" si="513">IFERROR(S694/B$3*31,0)</f>
        <v>0</v>
      </c>
      <c r="W694" s="24"/>
    </row>
    <row r="695" spans="1:23" ht="13.5" x14ac:dyDescent="0.25">
      <c r="A695" s="15" t="s">
        <v>184</v>
      </c>
      <c r="B695" s="16" t="s">
        <v>185</v>
      </c>
      <c r="C695" s="16" t="s">
        <v>1579</v>
      </c>
      <c r="D695" s="16" t="s">
        <v>388</v>
      </c>
      <c r="E695" s="16" t="s">
        <v>113</v>
      </c>
      <c r="F695" s="16" t="s">
        <v>41</v>
      </c>
      <c r="G695" s="16" t="s">
        <v>322</v>
      </c>
      <c r="H695" s="15"/>
      <c r="I695" s="15" t="s">
        <v>30</v>
      </c>
      <c r="J695" s="17" t="s">
        <v>25</v>
      </c>
      <c r="K695" s="18"/>
      <c r="L695" s="19">
        <v>74231.775000000009</v>
      </c>
      <c r="M695" s="20">
        <v>29270</v>
      </c>
      <c r="N695" s="21">
        <f t="shared" si="510"/>
        <v>0.39430553829542669</v>
      </c>
      <c r="O695" s="21" t="str">
        <f t="shared" si="508"/>
        <v>&gt;=20%-&lt;50%</v>
      </c>
      <c r="P695" s="20">
        <f t="shared" si="511"/>
        <v>64812.142857142862</v>
      </c>
      <c r="Q695" s="21">
        <f t="shared" si="509"/>
        <v>0.87310512051130196</v>
      </c>
      <c r="R695" s="27"/>
      <c r="S695" s="23">
        <v>0</v>
      </c>
      <c r="T695" s="24">
        <f t="shared" si="512"/>
        <v>2</v>
      </c>
      <c r="U695" s="24"/>
      <c r="V695" s="23">
        <f t="shared" si="513"/>
        <v>0</v>
      </c>
      <c r="W695" s="24"/>
    </row>
    <row r="696" spans="1:23" ht="13.5" x14ac:dyDescent="0.25">
      <c r="A696" s="15" t="s">
        <v>118</v>
      </c>
      <c r="B696" s="16" t="s">
        <v>119</v>
      </c>
      <c r="C696" s="16" t="s">
        <v>1580</v>
      </c>
      <c r="D696" s="16" t="s">
        <v>417</v>
      </c>
      <c r="E696" s="16" t="s">
        <v>66</v>
      </c>
      <c r="F696" s="16" t="s">
        <v>41</v>
      </c>
      <c r="G696" s="16" t="s">
        <v>156</v>
      </c>
      <c r="H696" s="15"/>
      <c r="I696" s="15" t="s">
        <v>30</v>
      </c>
      <c r="J696" s="17" t="s">
        <v>25</v>
      </c>
      <c r="K696" s="18" t="s">
        <v>25</v>
      </c>
      <c r="L696" s="19">
        <v>40000</v>
      </c>
      <c r="M696" s="20">
        <v>23840</v>
      </c>
      <c r="N696" s="21">
        <f t="shared" si="510"/>
        <v>0.59599999999999997</v>
      </c>
      <c r="O696" s="21" t="str">
        <f t="shared" ref="O696:O706" si="514">IF(N696&gt;=120%, "120% equal &amp; above", IF(N696&gt;=100%,"&gt;=100%- &lt;120%",IF(N696&gt;=80%,"&gt;=80%-&lt;100%",IF(N696&gt;=50%,"&gt;=50%-&lt;80%",IF(N696&gt;=20%,"&gt;=20%-&lt;50%","&lt;20%")))))</f>
        <v>&gt;=50%-&lt;80%</v>
      </c>
      <c r="P696" s="20">
        <f t="shared" si="511"/>
        <v>52788.571428571428</v>
      </c>
      <c r="Q696" s="21">
        <f t="shared" ref="Q696:Q706" si="515">IFERROR(P696/L696,2)</f>
        <v>1.3197142857142856</v>
      </c>
      <c r="R696" s="27">
        <v>33660</v>
      </c>
      <c r="S696" s="23">
        <v>18700</v>
      </c>
      <c r="T696" s="24">
        <f t="shared" si="512"/>
        <v>0.55555555555555558</v>
      </c>
      <c r="U696" s="24"/>
      <c r="V696" s="23">
        <f t="shared" si="513"/>
        <v>41407.142857142862</v>
      </c>
      <c r="W696" s="24"/>
    </row>
    <row r="697" spans="1:23" ht="13.5" x14ac:dyDescent="0.25">
      <c r="A697" s="15" t="s">
        <v>109</v>
      </c>
      <c r="B697" s="16" t="s">
        <v>110</v>
      </c>
      <c r="C697" s="16" t="s">
        <v>1581</v>
      </c>
      <c r="D697" s="16" t="s">
        <v>1582</v>
      </c>
      <c r="E697" s="16" t="s">
        <v>113</v>
      </c>
      <c r="F697" s="16" t="s">
        <v>41</v>
      </c>
      <c r="G697" s="16" t="s">
        <v>139</v>
      </c>
      <c r="H697" s="15"/>
      <c r="I697" s="15" t="s">
        <v>30</v>
      </c>
      <c r="J697" s="17" t="s">
        <v>25</v>
      </c>
      <c r="K697" s="18"/>
      <c r="L697" s="19">
        <v>73350.900000000009</v>
      </c>
      <c r="M697" s="20">
        <v>47860</v>
      </c>
      <c r="N697" s="21">
        <f t="shared" si="510"/>
        <v>0.65248006500261069</v>
      </c>
      <c r="O697" s="21" t="str">
        <f t="shared" si="514"/>
        <v>&gt;=50%-&lt;80%</v>
      </c>
      <c r="P697" s="20">
        <f t="shared" si="511"/>
        <v>105975.71428571428</v>
      </c>
      <c r="Q697" s="21">
        <f t="shared" si="515"/>
        <v>1.444777286791495</v>
      </c>
      <c r="R697" s="27"/>
      <c r="S697" s="23">
        <v>0</v>
      </c>
      <c r="T697" s="24">
        <f t="shared" si="512"/>
        <v>2</v>
      </c>
      <c r="U697" s="24"/>
      <c r="V697" s="23">
        <f t="shared" si="513"/>
        <v>0</v>
      </c>
      <c r="W697" s="24"/>
    </row>
    <row r="698" spans="1:23" ht="13.5" x14ac:dyDescent="0.25">
      <c r="A698" s="15" t="s">
        <v>109</v>
      </c>
      <c r="B698" s="16" t="s">
        <v>110</v>
      </c>
      <c r="C698" s="16" t="s">
        <v>1583</v>
      </c>
      <c r="D698" s="16" t="s">
        <v>1584</v>
      </c>
      <c r="E698" s="16" t="s">
        <v>113</v>
      </c>
      <c r="F698" s="16" t="s">
        <v>41</v>
      </c>
      <c r="G698" s="16" t="s">
        <v>1562</v>
      </c>
      <c r="H698" s="15"/>
      <c r="I698" s="15" t="s">
        <v>30</v>
      </c>
      <c r="J698" s="17" t="s">
        <v>25</v>
      </c>
      <c r="K698" s="18"/>
      <c r="L698" s="19">
        <v>73333.350000000006</v>
      </c>
      <c r="M698" s="20">
        <v>17220</v>
      </c>
      <c r="N698" s="21">
        <f t="shared" si="510"/>
        <v>0.23481812845042532</v>
      </c>
      <c r="O698" s="21" t="str">
        <f t="shared" si="514"/>
        <v>&gt;=20%-&lt;50%</v>
      </c>
      <c r="P698" s="20">
        <f t="shared" si="511"/>
        <v>38130</v>
      </c>
      <c r="Q698" s="21">
        <f t="shared" si="515"/>
        <v>0.51995442728308472</v>
      </c>
      <c r="R698" s="27"/>
      <c r="S698" s="23">
        <v>0</v>
      </c>
      <c r="T698" s="24">
        <f t="shared" si="512"/>
        <v>2</v>
      </c>
      <c r="U698" s="24"/>
      <c r="V698" s="23">
        <f t="shared" si="513"/>
        <v>0</v>
      </c>
      <c r="W698" s="24"/>
    </row>
    <row r="699" spans="1:23" ht="13.5" x14ac:dyDescent="0.25">
      <c r="A699" s="15" t="s">
        <v>109</v>
      </c>
      <c r="B699" s="16" t="s">
        <v>110</v>
      </c>
      <c r="C699" s="16" t="s">
        <v>1585</v>
      </c>
      <c r="D699" s="16" t="s">
        <v>1586</v>
      </c>
      <c r="E699" s="16" t="s">
        <v>113</v>
      </c>
      <c r="F699" s="16" t="s">
        <v>41</v>
      </c>
      <c r="G699" s="16" t="s">
        <v>692</v>
      </c>
      <c r="H699" s="15"/>
      <c r="I699" s="15" t="s">
        <v>30</v>
      </c>
      <c r="J699" s="17" t="s">
        <v>25</v>
      </c>
      <c r="K699" s="18"/>
      <c r="L699" s="19">
        <v>73128.825000000012</v>
      </c>
      <c r="M699" s="20">
        <v>5950</v>
      </c>
      <c r="N699" s="21">
        <f t="shared" si="510"/>
        <v>8.1363265442867413E-2</v>
      </c>
      <c r="O699" s="21" t="str">
        <f t="shared" si="514"/>
        <v>&lt;20%</v>
      </c>
      <c r="P699" s="20">
        <f t="shared" si="511"/>
        <v>13175</v>
      </c>
      <c r="Q699" s="21">
        <f t="shared" si="515"/>
        <v>0.18016151633777786</v>
      </c>
      <c r="R699" s="27"/>
      <c r="S699" s="23">
        <v>0</v>
      </c>
      <c r="T699" s="24">
        <f t="shared" si="512"/>
        <v>2</v>
      </c>
      <c r="U699" s="24"/>
      <c r="V699" s="23">
        <f t="shared" si="513"/>
        <v>0</v>
      </c>
      <c r="W699" s="24"/>
    </row>
    <row r="700" spans="1:23" ht="13.5" x14ac:dyDescent="0.25">
      <c r="A700" s="15" t="s">
        <v>118</v>
      </c>
      <c r="B700" s="16" t="s">
        <v>119</v>
      </c>
      <c r="C700" s="16" t="s">
        <v>1587</v>
      </c>
      <c r="D700" s="16" t="s">
        <v>1218</v>
      </c>
      <c r="E700" s="16" t="s">
        <v>66</v>
      </c>
      <c r="F700" s="16" t="s">
        <v>41</v>
      </c>
      <c r="G700" s="16" t="s">
        <v>521</v>
      </c>
      <c r="H700" s="15"/>
      <c r="I700" s="15" t="s">
        <v>30</v>
      </c>
      <c r="J700" s="17" t="s">
        <v>25</v>
      </c>
      <c r="K700" s="18" t="s">
        <v>25</v>
      </c>
      <c r="L700" s="19">
        <v>13000</v>
      </c>
      <c r="M700" s="20">
        <v>5910</v>
      </c>
      <c r="N700" s="21">
        <f t="shared" si="510"/>
        <v>0.45461538461538459</v>
      </c>
      <c r="O700" s="21" t="str">
        <f t="shared" si="514"/>
        <v>&gt;=20%-&lt;50%</v>
      </c>
      <c r="P700" s="20">
        <f t="shared" si="511"/>
        <v>13086.428571428572</v>
      </c>
      <c r="Q700" s="21">
        <f t="shared" si="515"/>
        <v>1.0066483516483518</v>
      </c>
      <c r="R700" s="27">
        <v>60000</v>
      </c>
      <c r="S700" s="23">
        <v>14360</v>
      </c>
      <c r="T700" s="24">
        <f t="shared" si="512"/>
        <v>0.23933333333333334</v>
      </c>
      <c r="U700" s="24"/>
      <c r="V700" s="23">
        <f t="shared" si="513"/>
        <v>31797.142857142859</v>
      </c>
      <c r="W700" s="24"/>
    </row>
    <row r="701" spans="1:23" ht="13.5" x14ac:dyDescent="0.25">
      <c r="A701" s="15" t="s">
        <v>49</v>
      </c>
      <c r="B701" s="16" t="s">
        <v>50</v>
      </c>
      <c r="C701" s="16" t="s">
        <v>1588</v>
      </c>
      <c r="D701" s="16" t="s">
        <v>1589</v>
      </c>
      <c r="E701" s="16" t="s">
        <v>41</v>
      </c>
      <c r="F701" s="16" t="s">
        <v>41</v>
      </c>
      <c r="G701" s="16" t="s">
        <v>315</v>
      </c>
      <c r="H701" s="15"/>
      <c r="I701" s="15" t="s">
        <v>30</v>
      </c>
      <c r="J701" s="17" t="s">
        <v>25</v>
      </c>
      <c r="K701" s="18"/>
      <c r="L701" s="19">
        <v>72927.5</v>
      </c>
      <c r="M701" s="20">
        <v>24970</v>
      </c>
      <c r="N701" s="21">
        <f t="shared" si="510"/>
        <v>0.34239484419457683</v>
      </c>
      <c r="O701" s="21" t="str">
        <f t="shared" si="514"/>
        <v>&gt;=20%-&lt;50%</v>
      </c>
      <c r="P701" s="20">
        <f t="shared" si="511"/>
        <v>55290.71428571429</v>
      </c>
      <c r="Q701" s="21">
        <f t="shared" si="515"/>
        <v>0.7581600121451344</v>
      </c>
      <c r="R701" s="27"/>
      <c r="S701" s="23">
        <v>0</v>
      </c>
      <c r="T701" s="24">
        <f t="shared" si="512"/>
        <v>2</v>
      </c>
      <c r="U701" s="24"/>
      <c r="V701" s="23">
        <f t="shared" si="513"/>
        <v>0</v>
      </c>
      <c r="W701" s="24"/>
    </row>
    <row r="702" spans="1:23" ht="13.5" x14ac:dyDescent="0.25">
      <c r="A702" s="15" t="s">
        <v>36</v>
      </c>
      <c r="B702" s="16" t="s">
        <v>37</v>
      </c>
      <c r="C702" s="16" t="s">
        <v>1590</v>
      </c>
      <c r="D702" s="16" t="s">
        <v>1591</v>
      </c>
      <c r="E702" s="16" t="s">
        <v>40</v>
      </c>
      <c r="F702" s="16" t="s">
        <v>41</v>
      </c>
      <c r="G702" s="16" t="s">
        <v>198</v>
      </c>
      <c r="H702" s="15"/>
      <c r="I702" s="15" t="s">
        <v>30</v>
      </c>
      <c r="J702" s="17" t="s">
        <v>25</v>
      </c>
      <c r="K702" s="18"/>
      <c r="L702" s="19">
        <v>72823.05</v>
      </c>
      <c r="M702" s="20">
        <v>63495</v>
      </c>
      <c r="N702" s="21">
        <f t="shared" si="510"/>
        <v>0.87190800165606908</v>
      </c>
      <c r="O702" s="21" t="str">
        <f t="shared" si="514"/>
        <v>&gt;=80%-&lt;100%</v>
      </c>
      <c r="P702" s="20">
        <f t="shared" si="511"/>
        <v>140596.07142857145</v>
      </c>
      <c r="Q702" s="21">
        <f t="shared" si="515"/>
        <v>1.9306534322384388</v>
      </c>
      <c r="R702" s="27"/>
      <c r="S702" s="23">
        <v>5940</v>
      </c>
      <c r="T702" s="24">
        <f t="shared" si="512"/>
        <v>2</v>
      </c>
      <c r="U702" s="24"/>
      <c r="V702" s="23">
        <f t="shared" si="513"/>
        <v>13152.857142857143</v>
      </c>
      <c r="W702" s="24"/>
    </row>
    <row r="703" spans="1:23" ht="13.5" x14ac:dyDescent="0.25">
      <c r="A703" s="15" t="s">
        <v>231</v>
      </c>
      <c r="B703" s="16" t="s">
        <v>232</v>
      </c>
      <c r="C703" s="16" t="s">
        <v>1592</v>
      </c>
      <c r="D703" s="16" t="s">
        <v>1379</v>
      </c>
      <c r="E703" s="16" t="s">
        <v>83</v>
      </c>
      <c r="F703" s="16" t="s">
        <v>41</v>
      </c>
      <c r="G703" s="16" t="s">
        <v>235</v>
      </c>
      <c r="H703" s="15"/>
      <c r="I703" s="15" t="s">
        <v>30</v>
      </c>
      <c r="J703" s="17" t="s">
        <v>25</v>
      </c>
      <c r="K703" s="18"/>
      <c r="L703" s="19">
        <v>72500</v>
      </c>
      <c r="M703" s="20">
        <v>27940</v>
      </c>
      <c r="N703" s="21">
        <f t="shared" si="510"/>
        <v>0.38537931034482759</v>
      </c>
      <c r="O703" s="21" t="str">
        <f t="shared" si="514"/>
        <v>&gt;=20%-&lt;50%</v>
      </c>
      <c r="P703" s="20">
        <f t="shared" si="511"/>
        <v>61867.142857142862</v>
      </c>
      <c r="Q703" s="21">
        <f t="shared" si="515"/>
        <v>0.85333990147783256</v>
      </c>
      <c r="R703" s="27"/>
      <c r="S703" s="23">
        <v>0</v>
      </c>
      <c r="T703" s="24">
        <f t="shared" si="512"/>
        <v>2</v>
      </c>
      <c r="U703" s="24"/>
      <c r="V703" s="23">
        <f t="shared" si="513"/>
        <v>0</v>
      </c>
      <c r="W703" s="24"/>
    </row>
    <row r="704" spans="1:23" ht="13.5" x14ac:dyDescent="0.25">
      <c r="A704" s="15" t="s">
        <v>62</v>
      </c>
      <c r="B704" s="16" t="s">
        <v>63</v>
      </c>
      <c r="C704" s="16" t="s">
        <v>1593</v>
      </c>
      <c r="D704" s="16" t="s">
        <v>56</v>
      </c>
      <c r="E704" s="16" t="s">
        <v>66</v>
      </c>
      <c r="F704" s="16" t="s">
        <v>41</v>
      </c>
      <c r="G704" s="16" t="s">
        <v>264</v>
      </c>
      <c r="H704" s="15"/>
      <c r="I704" s="15" t="s">
        <v>30</v>
      </c>
      <c r="J704" s="17" t="s">
        <v>25</v>
      </c>
      <c r="K704" s="18" t="s">
        <v>25</v>
      </c>
      <c r="L704" s="19">
        <v>45656.666666666664</v>
      </c>
      <c r="M704" s="20">
        <v>17970</v>
      </c>
      <c r="N704" s="21">
        <f t="shared" si="510"/>
        <v>0.39358983719062568</v>
      </c>
      <c r="O704" s="21" t="str">
        <f t="shared" si="514"/>
        <v>&gt;=20%-&lt;50%</v>
      </c>
      <c r="P704" s="20">
        <f t="shared" si="511"/>
        <v>39790.71428571429</v>
      </c>
      <c r="Q704" s="21">
        <f t="shared" si="515"/>
        <v>0.87152035377924275</v>
      </c>
      <c r="R704" s="27">
        <v>26000</v>
      </c>
      <c r="S704" s="23">
        <v>0</v>
      </c>
      <c r="T704" s="24">
        <f t="shared" si="512"/>
        <v>0</v>
      </c>
      <c r="U704" s="24"/>
      <c r="V704" s="23">
        <f t="shared" si="513"/>
        <v>0</v>
      </c>
      <c r="W704" s="24"/>
    </row>
    <row r="705" spans="1:23" ht="13.5" x14ac:dyDescent="0.25">
      <c r="A705" s="15" t="s">
        <v>184</v>
      </c>
      <c r="B705" s="16" t="s">
        <v>185</v>
      </c>
      <c r="C705" s="16" t="s">
        <v>1594</v>
      </c>
      <c r="D705" s="16" t="s">
        <v>1595</v>
      </c>
      <c r="E705" s="16" t="s">
        <v>113</v>
      </c>
      <c r="F705" s="16" t="s">
        <v>41</v>
      </c>
      <c r="G705" s="16" t="s">
        <v>499</v>
      </c>
      <c r="H705" s="15"/>
      <c r="I705" s="15" t="s">
        <v>30</v>
      </c>
      <c r="J705" s="17" t="s">
        <v>25</v>
      </c>
      <c r="K705" s="18"/>
      <c r="L705" s="19">
        <v>71530.425000000003</v>
      </c>
      <c r="M705" s="20">
        <v>21885</v>
      </c>
      <c r="N705" s="21">
        <f t="shared" si="510"/>
        <v>0.30595372528542925</v>
      </c>
      <c r="O705" s="21" t="str">
        <f t="shared" si="514"/>
        <v>&gt;=20%-&lt;50%</v>
      </c>
      <c r="P705" s="20">
        <f t="shared" si="511"/>
        <v>48459.642857142862</v>
      </c>
      <c r="Q705" s="21">
        <f t="shared" si="515"/>
        <v>0.67746896313202198</v>
      </c>
      <c r="R705" s="27"/>
      <c r="S705" s="23">
        <v>10620</v>
      </c>
      <c r="T705" s="24">
        <f t="shared" si="512"/>
        <v>2</v>
      </c>
      <c r="U705" s="24"/>
      <c r="V705" s="23">
        <f t="shared" si="513"/>
        <v>23515.714285714286</v>
      </c>
      <c r="W705" s="24"/>
    </row>
    <row r="706" spans="1:23" ht="13.5" x14ac:dyDescent="0.25">
      <c r="A706" s="15" t="s">
        <v>93</v>
      </c>
      <c r="B706" s="16" t="s">
        <v>94</v>
      </c>
      <c r="C706" s="16" t="s">
        <v>1596</v>
      </c>
      <c r="D706" s="16" t="s">
        <v>1597</v>
      </c>
      <c r="E706" s="16" t="s">
        <v>73</v>
      </c>
      <c r="F706" s="16" t="s">
        <v>41</v>
      </c>
      <c r="G706" s="16" t="s">
        <v>244</v>
      </c>
      <c r="H706" s="15"/>
      <c r="I706" s="15" t="s">
        <v>30</v>
      </c>
      <c r="J706" s="17" t="s">
        <v>25</v>
      </c>
      <c r="K706" s="18" t="s">
        <v>25</v>
      </c>
      <c r="L706" s="19">
        <v>45000</v>
      </c>
      <c r="M706" s="20">
        <v>5800</v>
      </c>
      <c r="N706" s="21">
        <f t="shared" ref="N706:N712" si="516">IFERROR(M706/L706,2)</f>
        <v>0.12888888888888889</v>
      </c>
      <c r="O706" s="21" t="str">
        <f t="shared" si="514"/>
        <v>&lt;20%</v>
      </c>
      <c r="P706" s="20">
        <f t="shared" ref="P706:P712" si="517">IFERROR(M706/B$3*31,0)</f>
        <v>12842.857142857143</v>
      </c>
      <c r="Q706" s="21">
        <f t="shared" si="515"/>
        <v>0.28539682539682543</v>
      </c>
      <c r="R706" s="27">
        <v>26000</v>
      </c>
      <c r="S706" s="23">
        <v>24910</v>
      </c>
      <c r="T706" s="24">
        <f t="shared" ref="T706:T712" si="518">IFERROR(S706/R706,2)</f>
        <v>0.95807692307692305</v>
      </c>
      <c r="U706" s="24"/>
      <c r="V706" s="23">
        <f t="shared" ref="V706:V712" si="519">IFERROR(S706/B$3*31,0)</f>
        <v>55157.857142857138</v>
      </c>
      <c r="W706" s="24"/>
    </row>
    <row r="707" spans="1:23" ht="13.5" x14ac:dyDescent="0.25">
      <c r="A707" s="15" t="s">
        <v>85</v>
      </c>
      <c r="B707" s="16" t="s">
        <v>86</v>
      </c>
      <c r="C707" s="16" t="s">
        <v>1600</v>
      </c>
      <c r="D707" s="16" t="s">
        <v>1601</v>
      </c>
      <c r="E707" s="16" t="s">
        <v>40</v>
      </c>
      <c r="F707" s="16" t="s">
        <v>41</v>
      </c>
      <c r="G707" s="16" t="s">
        <v>211</v>
      </c>
      <c r="H707" s="15"/>
      <c r="I707" s="15" t="s">
        <v>30</v>
      </c>
      <c r="J707" s="17" t="s">
        <v>25</v>
      </c>
      <c r="K707" s="18" t="s">
        <v>25</v>
      </c>
      <c r="L707" s="19">
        <v>44223.975000000006</v>
      </c>
      <c r="M707" s="20">
        <v>14530</v>
      </c>
      <c r="N707" s="21">
        <f t="shared" si="516"/>
        <v>0.32855481670293091</v>
      </c>
      <c r="O707" s="21" t="str">
        <f t="shared" ref="O707:O712" si="520">IF(N707&gt;=120%, "120% equal &amp; above", IF(N707&gt;=100%,"&gt;=100%- &lt;120%",IF(N707&gt;=80%,"&gt;=80%-&lt;100%",IF(N707&gt;=50%,"&gt;=50%-&lt;80%",IF(N707&gt;=20%,"&gt;=20%-&lt;50%","&lt;20%")))))</f>
        <v>&gt;=20%-&lt;50%</v>
      </c>
      <c r="P707" s="20">
        <f t="shared" si="517"/>
        <v>32173.571428571431</v>
      </c>
      <c r="Q707" s="21">
        <f t="shared" ref="Q707:Q712" si="521">IFERROR(P707/L707,2)</f>
        <v>0.72751423698506135</v>
      </c>
      <c r="R707" s="27">
        <v>26000</v>
      </c>
      <c r="S707" s="23">
        <v>4150</v>
      </c>
      <c r="T707" s="24">
        <f t="shared" si="518"/>
        <v>0.1596153846153846</v>
      </c>
      <c r="U707" s="24"/>
      <c r="V707" s="23">
        <f t="shared" si="519"/>
        <v>9189.2857142857156</v>
      </c>
      <c r="W707" s="24"/>
    </row>
    <row r="708" spans="1:23" ht="13.5" x14ac:dyDescent="0.25">
      <c r="A708" s="15" t="s">
        <v>49</v>
      </c>
      <c r="B708" s="16" t="s">
        <v>50</v>
      </c>
      <c r="C708" s="16" t="s">
        <v>1602</v>
      </c>
      <c r="D708" s="16" t="s">
        <v>1281</v>
      </c>
      <c r="E708" s="16" t="s">
        <v>41</v>
      </c>
      <c r="F708" s="16" t="s">
        <v>41</v>
      </c>
      <c r="G708" s="16" t="s">
        <v>282</v>
      </c>
      <c r="H708" s="15"/>
      <c r="I708" s="15" t="s">
        <v>30</v>
      </c>
      <c r="J708" s="17" t="s">
        <v>25</v>
      </c>
      <c r="K708" s="18"/>
      <c r="L708" s="19">
        <v>70000</v>
      </c>
      <c r="M708" s="20">
        <v>74915</v>
      </c>
      <c r="N708" s="21">
        <f t="shared" si="516"/>
        <v>1.0702142857142858</v>
      </c>
      <c r="O708" s="21" t="str">
        <f t="shared" si="520"/>
        <v>&gt;=100%- &lt;120%</v>
      </c>
      <c r="P708" s="20">
        <f t="shared" si="517"/>
        <v>165883.21428571429</v>
      </c>
      <c r="Q708" s="21">
        <f t="shared" si="521"/>
        <v>2.3697602040816328</v>
      </c>
      <c r="R708" s="27"/>
      <c r="S708" s="23">
        <v>0</v>
      </c>
      <c r="T708" s="24">
        <f t="shared" si="518"/>
        <v>2</v>
      </c>
      <c r="U708" s="24"/>
      <c r="V708" s="23">
        <f t="shared" si="519"/>
        <v>0</v>
      </c>
      <c r="W708" s="24"/>
    </row>
    <row r="709" spans="1:23" ht="13.5" x14ac:dyDescent="0.25">
      <c r="A709" s="15" t="s">
        <v>49</v>
      </c>
      <c r="B709" s="16" t="s">
        <v>50</v>
      </c>
      <c r="C709" s="16" t="s">
        <v>1603</v>
      </c>
      <c r="D709" s="16" t="s">
        <v>1604</v>
      </c>
      <c r="E709" s="16" t="s">
        <v>41</v>
      </c>
      <c r="F709" s="16" t="s">
        <v>41</v>
      </c>
      <c r="G709" s="16" t="s">
        <v>784</v>
      </c>
      <c r="H709" s="15"/>
      <c r="I709" s="15" t="s">
        <v>30</v>
      </c>
      <c r="J709" s="17" t="s">
        <v>25</v>
      </c>
      <c r="K709" s="18"/>
      <c r="L709" s="19">
        <v>70000</v>
      </c>
      <c r="M709" s="20">
        <v>92455</v>
      </c>
      <c r="N709" s="21">
        <f t="shared" si="516"/>
        <v>1.3207857142857142</v>
      </c>
      <c r="O709" s="21" t="str">
        <f t="shared" si="520"/>
        <v>120% equal &amp; above</v>
      </c>
      <c r="P709" s="20">
        <f t="shared" si="517"/>
        <v>204721.78571428571</v>
      </c>
      <c r="Q709" s="21">
        <f t="shared" si="521"/>
        <v>2.92459693877551</v>
      </c>
      <c r="R709" s="27"/>
      <c r="S709" s="23">
        <v>0</v>
      </c>
      <c r="T709" s="24">
        <f t="shared" si="518"/>
        <v>2</v>
      </c>
      <c r="U709" s="24"/>
      <c r="V709" s="23">
        <f t="shared" si="519"/>
        <v>0</v>
      </c>
      <c r="W709" s="24"/>
    </row>
    <row r="710" spans="1:23" ht="13.5" x14ac:dyDescent="0.25">
      <c r="A710" s="15" t="s">
        <v>79</v>
      </c>
      <c r="B710" s="16" t="s">
        <v>80</v>
      </c>
      <c r="C710" s="16" t="s">
        <v>1605</v>
      </c>
      <c r="D710" s="16" t="s">
        <v>273</v>
      </c>
      <c r="E710" s="16" t="s">
        <v>83</v>
      </c>
      <c r="F710" s="16" t="s">
        <v>41</v>
      </c>
      <c r="G710" s="16" t="s">
        <v>269</v>
      </c>
      <c r="H710" s="15"/>
      <c r="I710" s="15" t="s">
        <v>30</v>
      </c>
      <c r="J710" s="17" t="s">
        <v>25</v>
      </c>
      <c r="K710" s="18"/>
      <c r="L710" s="19">
        <v>70000</v>
      </c>
      <c r="M710" s="20">
        <v>28500</v>
      </c>
      <c r="N710" s="21">
        <f t="shared" si="516"/>
        <v>0.40714285714285714</v>
      </c>
      <c r="O710" s="21" t="str">
        <f t="shared" si="520"/>
        <v>&gt;=20%-&lt;50%</v>
      </c>
      <c r="P710" s="20">
        <f t="shared" si="517"/>
        <v>63107.142857142862</v>
      </c>
      <c r="Q710" s="21">
        <f t="shared" si="521"/>
        <v>0.90153061224489806</v>
      </c>
      <c r="R710" s="27"/>
      <c r="S710" s="23">
        <v>0</v>
      </c>
      <c r="T710" s="24">
        <f t="shared" si="518"/>
        <v>2</v>
      </c>
      <c r="U710" s="24"/>
      <c r="V710" s="23">
        <f t="shared" si="519"/>
        <v>0</v>
      </c>
      <c r="W710" s="24"/>
    </row>
    <row r="711" spans="1:23" ht="13.5" x14ac:dyDescent="0.25">
      <c r="A711" s="15" t="s">
        <v>62</v>
      </c>
      <c r="B711" s="16" t="s">
        <v>63</v>
      </c>
      <c r="C711" s="16" t="s">
        <v>1606</v>
      </c>
      <c r="D711" s="16" t="s">
        <v>1607</v>
      </c>
      <c r="E711" s="16" t="s">
        <v>66</v>
      </c>
      <c r="F711" s="16" t="s">
        <v>41</v>
      </c>
      <c r="G711" s="16" t="s">
        <v>264</v>
      </c>
      <c r="H711" s="15"/>
      <c r="I711" s="15" t="s">
        <v>30</v>
      </c>
      <c r="J711" s="17" t="s">
        <v>25</v>
      </c>
      <c r="K711" s="18"/>
      <c r="L711" s="19">
        <v>70000</v>
      </c>
      <c r="M711" s="20">
        <v>19540</v>
      </c>
      <c r="N711" s="21">
        <f t="shared" si="516"/>
        <v>0.27914285714285714</v>
      </c>
      <c r="O711" s="21" t="str">
        <f t="shared" si="520"/>
        <v>&gt;=20%-&lt;50%</v>
      </c>
      <c r="P711" s="20">
        <f t="shared" si="517"/>
        <v>43267.142857142862</v>
      </c>
      <c r="Q711" s="21">
        <f t="shared" si="521"/>
        <v>0.61810204081632658</v>
      </c>
      <c r="R711" s="27"/>
      <c r="S711" s="23">
        <v>0</v>
      </c>
      <c r="T711" s="24">
        <f t="shared" si="518"/>
        <v>2</v>
      </c>
      <c r="U711" s="24"/>
      <c r="V711" s="23">
        <f t="shared" si="519"/>
        <v>0</v>
      </c>
      <c r="W711" s="24"/>
    </row>
    <row r="712" spans="1:23" ht="13.5" x14ac:dyDescent="0.25">
      <c r="A712" s="15" t="s">
        <v>62</v>
      </c>
      <c r="B712" s="16" t="s">
        <v>63</v>
      </c>
      <c r="C712" s="16" t="s">
        <v>1608</v>
      </c>
      <c r="D712" s="16" t="s">
        <v>1609</v>
      </c>
      <c r="E712" s="16" t="s">
        <v>66</v>
      </c>
      <c r="F712" s="16" t="s">
        <v>41</v>
      </c>
      <c r="G712" s="16" t="s">
        <v>264</v>
      </c>
      <c r="H712" s="15"/>
      <c r="I712" s="15" t="s">
        <v>30</v>
      </c>
      <c r="J712" s="17" t="s">
        <v>25</v>
      </c>
      <c r="K712" s="18"/>
      <c r="L712" s="19">
        <v>70000</v>
      </c>
      <c r="M712" s="20">
        <v>7970</v>
      </c>
      <c r="N712" s="21">
        <f t="shared" si="516"/>
        <v>0.11385714285714285</v>
      </c>
      <c r="O712" s="21" t="str">
        <f t="shared" si="520"/>
        <v>&lt;20%</v>
      </c>
      <c r="P712" s="20">
        <f t="shared" si="517"/>
        <v>17647.857142857145</v>
      </c>
      <c r="Q712" s="21">
        <f t="shared" si="521"/>
        <v>0.25211224489795919</v>
      </c>
      <c r="R712" s="27"/>
      <c r="S712" s="23">
        <v>0</v>
      </c>
      <c r="T712" s="24">
        <f t="shared" si="518"/>
        <v>2</v>
      </c>
      <c r="U712" s="24"/>
      <c r="V712" s="23">
        <f t="shared" si="519"/>
        <v>0</v>
      </c>
      <c r="W712" s="24"/>
    </row>
    <row r="713" spans="1:23" ht="13.5" x14ac:dyDescent="0.25">
      <c r="A713" s="15" t="s">
        <v>118</v>
      </c>
      <c r="B713" s="16" t="s">
        <v>119</v>
      </c>
      <c r="C713" s="16" t="s">
        <v>1613</v>
      </c>
      <c r="D713" s="16" t="s">
        <v>1313</v>
      </c>
      <c r="E713" s="16" t="s">
        <v>66</v>
      </c>
      <c r="F713" s="16" t="s">
        <v>41</v>
      </c>
      <c r="G713" s="16" t="s">
        <v>214</v>
      </c>
      <c r="H713" s="15"/>
      <c r="I713" s="15" t="s">
        <v>30</v>
      </c>
      <c r="J713" s="17" t="s">
        <v>25</v>
      </c>
      <c r="K713" s="18" t="s">
        <v>25</v>
      </c>
      <c r="L713" s="19">
        <v>20000</v>
      </c>
      <c r="M713" s="20">
        <v>940</v>
      </c>
      <c r="N713" s="21">
        <f t="shared" ref="N713:N717" si="522">IFERROR(M713/L713,2)</f>
        <v>4.7E-2</v>
      </c>
      <c r="O713" s="21" t="str">
        <f t="shared" ref="O713:O718" si="523">IF(N713&gt;=120%, "120% equal &amp; above", IF(N713&gt;=100%,"&gt;=100%- &lt;120%",IF(N713&gt;=80%,"&gt;=80%-&lt;100%",IF(N713&gt;=50%,"&gt;=50%-&lt;80%",IF(N713&gt;=20%,"&gt;=20%-&lt;50%","&lt;20%")))))</f>
        <v>&lt;20%</v>
      </c>
      <c r="P713" s="20">
        <f t="shared" ref="P713:P717" si="524">IFERROR(M713/B$3*31,0)</f>
        <v>2081.4285714285711</v>
      </c>
      <c r="Q713" s="21">
        <f t="shared" ref="Q713:Q718" si="525">IFERROR(P713/L713,2)</f>
        <v>0.10407142857142855</v>
      </c>
      <c r="R713" s="27">
        <v>50000</v>
      </c>
      <c r="S713" s="23">
        <v>28630</v>
      </c>
      <c r="T713" s="24">
        <f t="shared" ref="T713:T717" si="526">IFERROR(S713/R713,2)</f>
        <v>0.5726</v>
      </c>
      <c r="U713" s="24"/>
      <c r="V713" s="23">
        <f t="shared" ref="V713:V716" si="527">IFERROR(S713/B$3*31,0)</f>
        <v>63395</v>
      </c>
      <c r="W713" s="24"/>
    </row>
    <row r="714" spans="1:23" ht="13.5" x14ac:dyDescent="0.25">
      <c r="A714" s="15" t="s">
        <v>79</v>
      </c>
      <c r="B714" s="16" t="s">
        <v>80</v>
      </c>
      <c r="C714" s="16" t="s">
        <v>1614</v>
      </c>
      <c r="D714" s="16" t="s">
        <v>1615</v>
      </c>
      <c r="E714" s="16" t="s">
        <v>83</v>
      </c>
      <c r="F714" s="16" t="s">
        <v>41</v>
      </c>
      <c r="G714" s="16" t="s">
        <v>408</v>
      </c>
      <c r="H714" s="15"/>
      <c r="I714" s="15" t="s">
        <v>30</v>
      </c>
      <c r="J714" s="17" t="s">
        <v>25</v>
      </c>
      <c r="K714" s="18" t="s">
        <v>25</v>
      </c>
      <c r="L714" s="19">
        <v>30000</v>
      </c>
      <c r="M714" s="20">
        <v>11090</v>
      </c>
      <c r="N714" s="21">
        <f t="shared" si="522"/>
        <v>0.36966666666666664</v>
      </c>
      <c r="O714" s="21" t="str">
        <f t="shared" si="523"/>
        <v>&gt;=20%-&lt;50%</v>
      </c>
      <c r="P714" s="20">
        <f t="shared" si="524"/>
        <v>24556.428571428569</v>
      </c>
      <c r="Q714" s="21">
        <f t="shared" si="525"/>
        <v>0.81854761904761897</v>
      </c>
      <c r="R714" s="27">
        <v>40000</v>
      </c>
      <c r="S714" s="23">
        <v>20930</v>
      </c>
      <c r="T714" s="24">
        <f t="shared" si="526"/>
        <v>0.52324999999999999</v>
      </c>
      <c r="U714" s="24"/>
      <c r="V714" s="23">
        <f t="shared" si="527"/>
        <v>46345</v>
      </c>
      <c r="W714" s="24"/>
    </row>
    <row r="715" spans="1:23" ht="13.5" x14ac:dyDescent="0.25">
      <c r="A715" s="15" t="s">
        <v>132</v>
      </c>
      <c r="B715" s="16" t="s">
        <v>133</v>
      </c>
      <c r="C715" s="16" t="s">
        <v>1616</v>
      </c>
      <c r="D715" s="16" t="s">
        <v>1617</v>
      </c>
      <c r="E715" s="16" t="s">
        <v>73</v>
      </c>
      <c r="F715" s="16" t="s">
        <v>41</v>
      </c>
      <c r="G715" s="16" t="s">
        <v>136</v>
      </c>
      <c r="H715" s="15"/>
      <c r="I715" s="15" t="s">
        <v>30</v>
      </c>
      <c r="J715" s="17" t="s">
        <v>25</v>
      </c>
      <c r="K715" s="18" t="s">
        <v>25</v>
      </c>
      <c r="L715" s="19">
        <v>35000</v>
      </c>
      <c r="M715" s="20">
        <v>15180</v>
      </c>
      <c r="N715" s="21">
        <f t="shared" si="522"/>
        <v>0.43371428571428572</v>
      </c>
      <c r="O715" s="21" t="str">
        <f t="shared" si="523"/>
        <v>&gt;=20%-&lt;50%</v>
      </c>
      <c r="P715" s="20">
        <f t="shared" si="524"/>
        <v>33612.857142857138</v>
      </c>
      <c r="Q715" s="21">
        <f t="shared" si="525"/>
        <v>0.96036734693877535</v>
      </c>
      <c r="R715" s="27">
        <v>35000</v>
      </c>
      <c r="S715" s="23">
        <v>0</v>
      </c>
      <c r="T715" s="24">
        <f t="shared" si="526"/>
        <v>0</v>
      </c>
      <c r="U715" s="24"/>
      <c r="V715" s="23">
        <f t="shared" si="527"/>
        <v>0</v>
      </c>
      <c r="W715" s="24"/>
    </row>
    <row r="716" spans="1:23" ht="13.5" x14ac:dyDescent="0.25">
      <c r="A716" s="15" t="s">
        <v>79</v>
      </c>
      <c r="B716" s="16" t="s">
        <v>80</v>
      </c>
      <c r="C716" s="16" t="s">
        <v>1618</v>
      </c>
      <c r="D716" s="16" t="s">
        <v>1619</v>
      </c>
      <c r="E716" s="16" t="s">
        <v>83</v>
      </c>
      <c r="F716" s="16" t="s">
        <v>41</v>
      </c>
      <c r="G716" s="16" t="s">
        <v>84</v>
      </c>
      <c r="H716" s="15"/>
      <c r="I716" s="15" t="s">
        <v>30</v>
      </c>
      <c r="J716" s="17" t="s">
        <v>25</v>
      </c>
      <c r="K716" s="18"/>
      <c r="L716" s="19">
        <v>70000</v>
      </c>
      <c r="M716" s="20">
        <v>5140</v>
      </c>
      <c r="N716" s="21">
        <f t="shared" si="522"/>
        <v>7.3428571428571426E-2</v>
      </c>
      <c r="O716" s="21" t="str">
        <f t="shared" si="523"/>
        <v>&lt;20%</v>
      </c>
      <c r="P716" s="20">
        <f t="shared" si="524"/>
        <v>11381.428571428572</v>
      </c>
      <c r="Q716" s="21">
        <f t="shared" si="525"/>
        <v>0.16259183673469388</v>
      </c>
      <c r="R716" s="27"/>
      <c r="S716" s="23">
        <v>0</v>
      </c>
      <c r="T716" s="24">
        <f t="shared" si="526"/>
        <v>2</v>
      </c>
      <c r="U716" s="24"/>
      <c r="V716" s="23">
        <f t="shared" si="527"/>
        <v>0</v>
      </c>
      <c r="W716" s="24"/>
    </row>
    <row r="717" spans="1:23" ht="13.5" x14ac:dyDescent="0.25">
      <c r="A717" s="15" t="s">
        <v>118</v>
      </c>
      <c r="B717" s="16" t="s">
        <v>119</v>
      </c>
      <c r="C717" s="16" t="s">
        <v>1620</v>
      </c>
      <c r="D717" s="16" t="s">
        <v>1621</v>
      </c>
      <c r="E717" s="16" t="s">
        <v>66</v>
      </c>
      <c r="F717" s="16" t="s">
        <v>41</v>
      </c>
      <c r="G717" s="16" t="s">
        <v>587</v>
      </c>
      <c r="H717" s="15"/>
      <c r="I717" s="15" t="s">
        <v>30</v>
      </c>
      <c r="J717" s="17"/>
      <c r="K717" s="18" t="s">
        <v>25</v>
      </c>
      <c r="L717" s="19"/>
      <c r="M717" s="20">
        <v>3690</v>
      </c>
      <c r="N717" s="21">
        <f t="shared" si="522"/>
        <v>2</v>
      </c>
      <c r="O717" s="21" t="str">
        <f t="shared" si="523"/>
        <v>120% equal &amp; above</v>
      </c>
      <c r="P717" s="20">
        <f t="shared" si="524"/>
        <v>8170.7142857142853</v>
      </c>
      <c r="Q717" s="21">
        <f t="shared" si="525"/>
        <v>2</v>
      </c>
      <c r="R717" s="27">
        <v>70000</v>
      </c>
      <c r="S717" s="23">
        <v>5550</v>
      </c>
      <c r="T717" s="24">
        <f t="shared" si="526"/>
        <v>7.9285714285714279E-2</v>
      </c>
      <c r="U717" s="24"/>
      <c r="V717" s="23">
        <f t="shared" ref="V717:V725" si="528">IFERROR(S717/B$3*31,0)</f>
        <v>12289.285714285716</v>
      </c>
      <c r="W717" s="24"/>
    </row>
    <row r="718" spans="1:23" ht="13.5" x14ac:dyDescent="0.25">
      <c r="A718" s="15" t="s">
        <v>184</v>
      </c>
      <c r="B718" s="16" t="s">
        <v>185</v>
      </c>
      <c r="C718" s="16" t="s">
        <v>1622</v>
      </c>
      <c r="D718" s="16" t="s">
        <v>1623</v>
      </c>
      <c r="E718" s="16" t="s">
        <v>113</v>
      </c>
      <c r="F718" s="16" t="s">
        <v>41</v>
      </c>
      <c r="G718" s="16" t="s">
        <v>312</v>
      </c>
      <c r="H718" s="15"/>
      <c r="I718" s="15" t="s">
        <v>30</v>
      </c>
      <c r="J718" s="17" t="s">
        <v>25</v>
      </c>
      <c r="K718" s="18"/>
      <c r="L718" s="19">
        <v>69784.875</v>
      </c>
      <c r="M718" s="20">
        <v>75655</v>
      </c>
      <c r="N718" s="21">
        <f t="shared" ref="N718:N726" si="529">IFERROR(M718/L718,2)</f>
        <v>1.0841174394881412</v>
      </c>
      <c r="O718" s="21" t="str">
        <f t="shared" si="523"/>
        <v>&gt;=100%- &lt;120%</v>
      </c>
      <c r="P718" s="20">
        <f t="shared" ref="P718:P726" si="530">IFERROR(M718/B$3*31,0)</f>
        <v>167521.78571428571</v>
      </c>
      <c r="Q718" s="21">
        <f t="shared" si="525"/>
        <v>2.4005457588665986</v>
      </c>
      <c r="R718" s="27"/>
      <c r="S718" s="23">
        <v>0</v>
      </c>
      <c r="T718" s="24">
        <f t="shared" ref="T718:T726" si="531">IFERROR(S718/R718,2)</f>
        <v>2</v>
      </c>
      <c r="U718" s="24"/>
      <c r="V718" s="23">
        <f t="shared" si="528"/>
        <v>0</v>
      </c>
      <c r="W718" s="24"/>
    </row>
    <row r="719" spans="1:23" ht="13.5" x14ac:dyDescent="0.25">
      <c r="A719" s="15" t="s">
        <v>109</v>
      </c>
      <c r="B719" s="16" t="s">
        <v>110</v>
      </c>
      <c r="C719" s="16" t="s">
        <v>1624</v>
      </c>
      <c r="D719" s="16" t="s">
        <v>1625</v>
      </c>
      <c r="E719" s="16" t="s">
        <v>113</v>
      </c>
      <c r="F719" s="16" t="s">
        <v>41</v>
      </c>
      <c r="G719" s="16" t="s">
        <v>1078</v>
      </c>
      <c r="H719" s="15"/>
      <c r="I719" s="15" t="s">
        <v>30</v>
      </c>
      <c r="J719" s="17" t="s">
        <v>25</v>
      </c>
      <c r="K719" s="18"/>
      <c r="L719" s="19">
        <v>69268.5</v>
      </c>
      <c r="M719" s="20">
        <v>9790</v>
      </c>
      <c r="N719" s="21">
        <f t="shared" si="529"/>
        <v>0.14133408403531186</v>
      </c>
      <c r="O719" s="21" t="str">
        <f t="shared" ref="O719:O726" si="532">IF(N719&gt;=120%, "120% equal &amp; above", IF(N719&gt;=100%,"&gt;=100%- &lt;120%",IF(N719&gt;=80%,"&gt;=80%-&lt;100%",IF(N719&gt;=50%,"&gt;=50%-&lt;80%",IF(N719&gt;=20%,"&gt;=20%-&lt;50%","&lt;20%")))))</f>
        <v>&lt;20%</v>
      </c>
      <c r="P719" s="20">
        <f t="shared" si="530"/>
        <v>21677.857142857145</v>
      </c>
      <c r="Q719" s="21">
        <f t="shared" ref="Q719:Q726" si="533">IFERROR(P719/L719,2)</f>
        <v>0.31295404322104775</v>
      </c>
      <c r="R719" s="27"/>
      <c r="S719" s="23">
        <v>0</v>
      </c>
      <c r="T719" s="24">
        <f t="shared" si="531"/>
        <v>2</v>
      </c>
      <c r="U719" s="24"/>
      <c r="V719" s="23">
        <f t="shared" si="528"/>
        <v>0</v>
      </c>
      <c r="W719" s="24"/>
    </row>
    <row r="720" spans="1:23" ht="13.5" x14ac:dyDescent="0.25">
      <c r="A720" s="15" t="s">
        <v>36</v>
      </c>
      <c r="B720" s="16" t="s">
        <v>37</v>
      </c>
      <c r="C720" s="16" t="s">
        <v>1626</v>
      </c>
      <c r="D720" s="16" t="s">
        <v>1627</v>
      </c>
      <c r="E720" s="16" t="s">
        <v>40</v>
      </c>
      <c r="F720" s="16" t="s">
        <v>41</v>
      </c>
      <c r="G720" s="16" t="s">
        <v>330</v>
      </c>
      <c r="H720" s="15"/>
      <c r="I720" s="15" t="s">
        <v>30</v>
      </c>
      <c r="J720" s="17" t="s">
        <v>25</v>
      </c>
      <c r="K720" s="18"/>
      <c r="L720" s="19">
        <v>69171.975000000006</v>
      </c>
      <c r="M720" s="20">
        <v>30845</v>
      </c>
      <c r="N720" s="21">
        <f t="shared" si="529"/>
        <v>0.44591758439743839</v>
      </c>
      <c r="O720" s="21" t="str">
        <f t="shared" si="532"/>
        <v>&gt;=20%-&lt;50%</v>
      </c>
      <c r="P720" s="20">
        <f t="shared" si="530"/>
        <v>68299.642857142855</v>
      </c>
      <c r="Q720" s="21">
        <f t="shared" si="533"/>
        <v>0.98738893688004203</v>
      </c>
      <c r="R720" s="27"/>
      <c r="S720" s="23">
        <v>18450</v>
      </c>
      <c r="T720" s="24">
        <f t="shared" si="531"/>
        <v>2</v>
      </c>
      <c r="U720" s="24"/>
      <c r="V720" s="23">
        <f t="shared" si="528"/>
        <v>40853.571428571428</v>
      </c>
      <c r="W720" s="24"/>
    </row>
    <row r="721" spans="1:23" ht="13.5" x14ac:dyDescent="0.25">
      <c r="A721" s="15" t="s">
        <v>190</v>
      </c>
      <c r="B721" s="16" t="s">
        <v>191</v>
      </c>
      <c r="C721" s="16" t="s">
        <v>1628</v>
      </c>
      <c r="D721" s="16" t="s">
        <v>814</v>
      </c>
      <c r="E721" s="16" t="s">
        <v>41</v>
      </c>
      <c r="F721" s="16" t="s">
        <v>41</v>
      </c>
      <c r="G721" s="16" t="s">
        <v>194</v>
      </c>
      <c r="H721" s="15"/>
      <c r="I721" s="15" t="s">
        <v>30</v>
      </c>
      <c r="J721" s="17" t="s">
        <v>25</v>
      </c>
      <c r="K721" s="18"/>
      <c r="L721" s="19">
        <v>69170</v>
      </c>
      <c r="M721" s="20">
        <v>7790</v>
      </c>
      <c r="N721" s="21">
        <f t="shared" si="529"/>
        <v>0.11262107850224086</v>
      </c>
      <c r="O721" s="21" t="str">
        <f t="shared" si="532"/>
        <v>&lt;20%</v>
      </c>
      <c r="P721" s="20">
        <f t="shared" si="530"/>
        <v>17249.285714285714</v>
      </c>
      <c r="Q721" s="21">
        <f t="shared" si="533"/>
        <v>0.24937524525496188</v>
      </c>
      <c r="R721" s="27"/>
      <c r="S721" s="23">
        <v>20470</v>
      </c>
      <c r="T721" s="24">
        <f t="shared" si="531"/>
        <v>2</v>
      </c>
      <c r="U721" s="24"/>
      <c r="V721" s="23">
        <f t="shared" si="528"/>
        <v>45326.428571428572</v>
      </c>
      <c r="W721" s="24"/>
    </row>
    <row r="722" spans="1:23" ht="13.5" x14ac:dyDescent="0.25">
      <c r="A722" s="15" t="s">
        <v>184</v>
      </c>
      <c r="B722" s="16" t="s">
        <v>185</v>
      </c>
      <c r="C722" s="16" t="s">
        <v>1629</v>
      </c>
      <c r="D722" s="16" t="s">
        <v>1630</v>
      </c>
      <c r="E722" s="16" t="s">
        <v>113</v>
      </c>
      <c r="F722" s="16" t="s">
        <v>41</v>
      </c>
      <c r="G722" s="16" t="s">
        <v>465</v>
      </c>
      <c r="H722" s="15"/>
      <c r="I722" s="15" t="s">
        <v>30</v>
      </c>
      <c r="J722" s="17" t="s">
        <v>25</v>
      </c>
      <c r="K722" s="18"/>
      <c r="L722" s="19">
        <v>69092.325000000012</v>
      </c>
      <c r="M722" s="20">
        <v>37155</v>
      </c>
      <c r="N722" s="21">
        <f t="shared" si="529"/>
        <v>0.53775871632630678</v>
      </c>
      <c r="O722" s="21" t="str">
        <f t="shared" si="532"/>
        <v>&gt;=50%-&lt;80%</v>
      </c>
      <c r="P722" s="20">
        <f t="shared" si="530"/>
        <v>82271.785714285725</v>
      </c>
      <c r="Q722" s="21">
        <f t="shared" si="533"/>
        <v>1.1907514432939652</v>
      </c>
      <c r="R722" s="27"/>
      <c r="S722" s="23">
        <v>7790</v>
      </c>
      <c r="T722" s="24">
        <f t="shared" si="531"/>
        <v>2</v>
      </c>
      <c r="U722" s="24"/>
      <c r="V722" s="23">
        <f t="shared" si="528"/>
        <v>17249.285714285714</v>
      </c>
      <c r="W722" s="24"/>
    </row>
    <row r="723" spans="1:23" ht="13.5" x14ac:dyDescent="0.25">
      <c r="A723" s="15" t="s">
        <v>79</v>
      </c>
      <c r="B723" s="16" t="s">
        <v>80</v>
      </c>
      <c r="C723" s="16" t="s">
        <v>1631</v>
      </c>
      <c r="D723" s="16" t="s">
        <v>1632</v>
      </c>
      <c r="E723" s="16" t="s">
        <v>83</v>
      </c>
      <c r="F723" s="16" t="s">
        <v>41</v>
      </c>
      <c r="G723" s="16" t="s">
        <v>84</v>
      </c>
      <c r="H723" s="15"/>
      <c r="I723" s="15" t="s">
        <v>30</v>
      </c>
      <c r="J723" s="17" t="s">
        <v>25</v>
      </c>
      <c r="K723" s="18" t="s">
        <v>25</v>
      </c>
      <c r="L723" s="19">
        <v>42831.450000000004</v>
      </c>
      <c r="M723" s="20">
        <v>11740</v>
      </c>
      <c r="N723" s="21">
        <f t="shared" si="529"/>
        <v>0.27409765487743232</v>
      </c>
      <c r="O723" s="21" t="str">
        <f t="shared" si="532"/>
        <v>&gt;=20%-&lt;50%</v>
      </c>
      <c r="P723" s="20">
        <f t="shared" si="530"/>
        <v>25995.714285714286</v>
      </c>
      <c r="Q723" s="21">
        <f t="shared" si="533"/>
        <v>0.60693052151431448</v>
      </c>
      <c r="R723" s="27">
        <v>26000</v>
      </c>
      <c r="S723" s="23">
        <v>51560</v>
      </c>
      <c r="T723" s="24">
        <f t="shared" si="531"/>
        <v>1.9830769230769232</v>
      </c>
      <c r="U723" s="24"/>
      <c r="V723" s="23">
        <f t="shared" si="528"/>
        <v>114168.57142857142</v>
      </c>
      <c r="W723" s="24"/>
    </row>
    <row r="724" spans="1:23" ht="13.5" x14ac:dyDescent="0.25">
      <c r="A724" s="15" t="s">
        <v>190</v>
      </c>
      <c r="B724" s="16" t="s">
        <v>191</v>
      </c>
      <c r="C724" s="16" t="s">
        <v>1633</v>
      </c>
      <c r="D724" s="16" t="s">
        <v>539</v>
      </c>
      <c r="E724" s="16" t="s">
        <v>41</v>
      </c>
      <c r="F724" s="16" t="s">
        <v>41</v>
      </c>
      <c r="G724" s="16" t="s">
        <v>1541</v>
      </c>
      <c r="H724" s="15"/>
      <c r="I724" s="15" t="s">
        <v>30</v>
      </c>
      <c r="J724" s="17" t="s">
        <v>25</v>
      </c>
      <c r="K724" s="18"/>
      <c r="L724" s="19">
        <v>68791.666666666672</v>
      </c>
      <c r="M724" s="20">
        <v>17300</v>
      </c>
      <c r="N724" s="21">
        <f t="shared" si="529"/>
        <v>0.25148394912174438</v>
      </c>
      <c r="O724" s="21" t="str">
        <f t="shared" si="532"/>
        <v>&gt;=20%-&lt;50%</v>
      </c>
      <c r="P724" s="20">
        <f t="shared" si="530"/>
        <v>38307.142857142862</v>
      </c>
      <c r="Q724" s="21">
        <f t="shared" si="533"/>
        <v>0.55685731591243404</v>
      </c>
      <c r="R724" s="27"/>
      <c r="S724" s="23">
        <v>0</v>
      </c>
      <c r="T724" s="24">
        <f t="shared" si="531"/>
        <v>2</v>
      </c>
      <c r="U724" s="24"/>
      <c r="V724" s="23">
        <f t="shared" si="528"/>
        <v>0</v>
      </c>
      <c r="W724" s="24"/>
    </row>
    <row r="725" spans="1:23" ht="13.5" x14ac:dyDescent="0.25">
      <c r="A725" s="15" t="s">
        <v>118</v>
      </c>
      <c r="B725" s="16" t="s">
        <v>119</v>
      </c>
      <c r="C725" s="16" t="s">
        <v>1635</v>
      </c>
      <c r="D725" s="16" t="s">
        <v>507</v>
      </c>
      <c r="E725" s="16" t="s">
        <v>66</v>
      </c>
      <c r="F725" s="16" t="s">
        <v>41</v>
      </c>
      <c r="G725" s="16" t="s">
        <v>286</v>
      </c>
      <c r="H725" s="15"/>
      <c r="I725" s="15" t="s">
        <v>30</v>
      </c>
      <c r="J725" s="17" t="s">
        <v>25</v>
      </c>
      <c r="K725" s="18" t="s">
        <v>25</v>
      </c>
      <c r="L725" s="19">
        <v>28069.875000000004</v>
      </c>
      <c r="M725" s="20">
        <v>26405</v>
      </c>
      <c r="N725" s="21">
        <f t="shared" si="529"/>
        <v>0.94068819330331888</v>
      </c>
      <c r="O725" s="21" t="str">
        <f t="shared" si="532"/>
        <v>&gt;=80%-&lt;100%</v>
      </c>
      <c r="P725" s="20">
        <f t="shared" si="530"/>
        <v>58468.21428571429</v>
      </c>
      <c r="Q725" s="21">
        <f t="shared" si="533"/>
        <v>2.0829524280287774</v>
      </c>
      <c r="R725" s="27">
        <v>40000</v>
      </c>
      <c r="S725" s="23">
        <v>10620</v>
      </c>
      <c r="T725" s="24">
        <f t="shared" si="531"/>
        <v>0.26550000000000001</v>
      </c>
      <c r="U725" s="24"/>
      <c r="V725" s="23">
        <f t="shared" si="528"/>
        <v>23515.714285714286</v>
      </c>
      <c r="W725" s="24"/>
    </row>
    <row r="726" spans="1:23" ht="13.5" x14ac:dyDescent="0.25">
      <c r="A726" s="15" t="s">
        <v>109</v>
      </c>
      <c r="B726" s="16" t="s">
        <v>110</v>
      </c>
      <c r="C726" s="16" t="s">
        <v>1636</v>
      </c>
      <c r="D726" s="16" t="s">
        <v>1637</v>
      </c>
      <c r="E726" s="16" t="s">
        <v>113</v>
      </c>
      <c r="F726" s="16" t="s">
        <v>41</v>
      </c>
      <c r="G726" s="16" t="s">
        <v>1333</v>
      </c>
      <c r="H726" s="15"/>
      <c r="I726" s="15" t="s">
        <v>30</v>
      </c>
      <c r="J726" s="17" t="s">
        <v>25</v>
      </c>
      <c r="K726" s="18"/>
      <c r="L726" s="19">
        <v>67816.575000000012</v>
      </c>
      <c r="M726" s="20">
        <v>55360</v>
      </c>
      <c r="N726" s="21">
        <f t="shared" si="529"/>
        <v>0.8163196091810887</v>
      </c>
      <c r="O726" s="21" t="str">
        <f t="shared" si="532"/>
        <v>&gt;=80%-&lt;100%</v>
      </c>
      <c r="P726" s="20">
        <f t="shared" si="530"/>
        <v>122582.85714285714</v>
      </c>
      <c r="Q726" s="21">
        <f t="shared" si="533"/>
        <v>1.8075648489009821</v>
      </c>
      <c r="R726" s="27"/>
      <c r="S726" s="23">
        <v>0</v>
      </c>
      <c r="T726" s="24">
        <f t="shared" si="531"/>
        <v>2</v>
      </c>
      <c r="U726" s="24"/>
      <c r="V726" s="23">
        <f t="shared" ref="V726:V737" si="534">IFERROR(S726/B$3*31,0)</f>
        <v>0</v>
      </c>
      <c r="W726" s="24"/>
    </row>
    <row r="727" spans="1:23" ht="13.5" x14ac:dyDescent="0.25">
      <c r="A727" s="15" t="s">
        <v>190</v>
      </c>
      <c r="B727" s="16" t="s">
        <v>191</v>
      </c>
      <c r="C727" s="16" t="s">
        <v>1640</v>
      </c>
      <c r="D727" s="16" t="s">
        <v>966</v>
      </c>
      <c r="E727" s="16" t="s">
        <v>41</v>
      </c>
      <c r="F727" s="16" t="s">
        <v>41</v>
      </c>
      <c r="G727" s="16" t="s">
        <v>1541</v>
      </c>
      <c r="H727" s="15"/>
      <c r="I727" s="15" t="s">
        <v>30</v>
      </c>
      <c r="J727" s="17" t="s">
        <v>25</v>
      </c>
      <c r="K727" s="18"/>
      <c r="L727" s="19">
        <v>66858.333333333328</v>
      </c>
      <c r="M727" s="20">
        <v>46380</v>
      </c>
      <c r="N727" s="21">
        <f t="shared" ref="N727:N737" si="535">IFERROR(M727/L727,2)</f>
        <v>0.69370559641032037</v>
      </c>
      <c r="O727" s="21" t="str">
        <f t="shared" ref="O727:O739" si="536">IF(N727&gt;=120%, "120% equal &amp; above", IF(N727&gt;=100%,"&gt;=100%- &lt;120%",IF(N727&gt;=80%,"&gt;=80%-&lt;100%",IF(N727&gt;=50%,"&gt;=50%-&lt;80%",IF(N727&gt;=20%,"&gt;=20%-&lt;50%","&lt;20%")))))</f>
        <v>&gt;=50%-&lt;80%</v>
      </c>
      <c r="P727" s="20">
        <f t="shared" ref="P727:P737" si="537">IFERROR(M727/B$3*31,0)</f>
        <v>102698.57142857142</v>
      </c>
      <c r="Q727" s="21">
        <f t="shared" ref="Q727:Q739" si="538">IFERROR(P727/L727,2)</f>
        <v>1.5360623920514236</v>
      </c>
      <c r="R727" s="27"/>
      <c r="S727" s="23">
        <v>70850</v>
      </c>
      <c r="T727" s="24">
        <f t="shared" ref="T727:T737" si="539">IFERROR(S727/R727,2)</f>
        <v>2</v>
      </c>
      <c r="U727" s="24"/>
      <c r="V727" s="23">
        <f t="shared" si="534"/>
        <v>156882.14285714284</v>
      </c>
      <c r="W727" s="24"/>
    </row>
    <row r="728" spans="1:23" ht="13.5" x14ac:dyDescent="0.25">
      <c r="A728" s="15" t="s">
        <v>79</v>
      </c>
      <c r="B728" s="16" t="s">
        <v>80</v>
      </c>
      <c r="C728" s="16" t="s">
        <v>1641</v>
      </c>
      <c r="D728" s="16" t="s">
        <v>1642</v>
      </c>
      <c r="E728" s="16" t="s">
        <v>83</v>
      </c>
      <c r="F728" s="16" t="s">
        <v>41</v>
      </c>
      <c r="G728" s="16" t="s">
        <v>701</v>
      </c>
      <c r="H728" s="15"/>
      <c r="I728" s="15" t="s">
        <v>30</v>
      </c>
      <c r="J728" s="17" t="s">
        <v>25</v>
      </c>
      <c r="K728" s="18" t="s">
        <v>25</v>
      </c>
      <c r="L728" s="19">
        <v>40767.975000000006</v>
      </c>
      <c r="M728" s="20">
        <v>14840</v>
      </c>
      <c r="N728" s="21">
        <f t="shared" si="535"/>
        <v>0.36401121223215033</v>
      </c>
      <c r="O728" s="21" t="str">
        <f t="shared" si="536"/>
        <v>&gt;=20%-&lt;50%</v>
      </c>
      <c r="P728" s="20">
        <f t="shared" si="537"/>
        <v>32860</v>
      </c>
      <c r="Q728" s="21">
        <f t="shared" si="538"/>
        <v>0.80602482708547563</v>
      </c>
      <c r="R728" s="27">
        <v>26000</v>
      </c>
      <c r="S728" s="23">
        <v>0</v>
      </c>
      <c r="T728" s="24">
        <f t="shared" si="539"/>
        <v>0</v>
      </c>
      <c r="U728" s="24"/>
      <c r="V728" s="23">
        <f t="shared" si="534"/>
        <v>0</v>
      </c>
      <c r="W728" s="24"/>
    </row>
    <row r="729" spans="1:23" ht="13.5" x14ac:dyDescent="0.25">
      <c r="A729" s="15" t="s">
        <v>79</v>
      </c>
      <c r="B729" s="16" t="s">
        <v>80</v>
      </c>
      <c r="C729" s="16" t="s">
        <v>1643</v>
      </c>
      <c r="D729" s="16" t="s">
        <v>1644</v>
      </c>
      <c r="E729" s="16" t="s">
        <v>83</v>
      </c>
      <c r="F729" s="16" t="s">
        <v>41</v>
      </c>
      <c r="G729" s="16" t="s">
        <v>701</v>
      </c>
      <c r="H729" s="15"/>
      <c r="I729" s="15" t="s">
        <v>30</v>
      </c>
      <c r="J729" s="17" t="s">
        <v>25</v>
      </c>
      <c r="K729" s="18" t="s">
        <v>25</v>
      </c>
      <c r="L729" s="19">
        <v>40000</v>
      </c>
      <c r="M729" s="20">
        <v>9550</v>
      </c>
      <c r="N729" s="21">
        <f t="shared" si="535"/>
        <v>0.23874999999999999</v>
      </c>
      <c r="O729" s="21" t="str">
        <f t="shared" si="536"/>
        <v>&gt;=20%-&lt;50%</v>
      </c>
      <c r="P729" s="20">
        <f t="shared" si="537"/>
        <v>21146.428571428569</v>
      </c>
      <c r="Q729" s="21">
        <f t="shared" si="538"/>
        <v>0.52866071428571426</v>
      </c>
      <c r="R729" s="27">
        <v>26000</v>
      </c>
      <c r="S729" s="23">
        <v>0</v>
      </c>
      <c r="T729" s="24">
        <f t="shared" si="539"/>
        <v>0</v>
      </c>
      <c r="U729" s="24"/>
      <c r="V729" s="23">
        <f t="shared" si="534"/>
        <v>0</v>
      </c>
      <c r="W729" s="24"/>
    </row>
    <row r="730" spans="1:23" ht="13.5" x14ac:dyDescent="0.25">
      <c r="A730" s="15" t="s">
        <v>118</v>
      </c>
      <c r="B730" s="16" t="s">
        <v>119</v>
      </c>
      <c r="C730" s="16" t="s">
        <v>1645</v>
      </c>
      <c r="D730" s="16" t="s">
        <v>1646</v>
      </c>
      <c r="E730" s="16" t="s">
        <v>66</v>
      </c>
      <c r="F730" s="16" t="s">
        <v>41</v>
      </c>
      <c r="G730" s="16" t="s">
        <v>156</v>
      </c>
      <c r="H730" s="15"/>
      <c r="I730" s="15" t="s">
        <v>30</v>
      </c>
      <c r="J730" s="17" t="s">
        <v>25</v>
      </c>
      <c r="K730" s="18" t="s">
        <v>25</v>
      </c>
      <c r="L730" s="19">
        <v>40000</v>
      </c>
      <c r="M730" s="20">
        <v>0</v>
      </c>
      <c r="N730" s="21">
        <f t="shared" si="535"/>
        <v>0</v>
      </c>
      <c r="O730" s="21" t="str">
        <f t="shared" si="536"/>
        <v>&lt;20%</v>
      </c>
      <c r="P730" s="20">
        <f t="shared" si="537"/>
        <v>0</v>
      </c>
      <c r="Q730" s="21">
        <f t="shared" si="538"/>
        <v>0</v>
      </c>
      <c r="R730" s="27">
        <v>26000</v>
      </c>
      <c r="S730" s="23">
        <v>0</v>
      </c>
      <c r="T730" s="24">
        <f t="shared" si="539"/>
        <v>0</v>
      </c>
      <c r="U730" s="24"/>
      <c r="V730" s="23">
        <f t="shared" si="534"/>
        <v>0</v>
      </c>
      <c r="W730" s="24"/>
    </row>
    <row r="731" spans="1:23" ht="13.5" x14ac:dyDescent="0.25">
      <c r="A731" s="15" t="s">
        <v>118</v>
      </c>
      <c r="B731" s="16" t="s">
        <v>119</v>
      </c>
      <c r="C731" s="16" t="s">
        <v>1648</v>
      </c>
      <c r="D731" s="16" t="s">
        <v>1649</v>
      </c>
      <c r="E731" s="16" t="s">
        <v>66</v>
      </c>
      <c r="F731" s="16" t="s">
        <v>41</v>
      </c>
      <c r="G731" s="16" t="s">
        <v>214</v>
      </c>
      <c r="H731" s="15"/>
      <c r="I731" s="15" t="s">
        <v>30</v>
      </c>
      <c r="J731" s="17" t="s">
        <v>25</v>
      </c>
      <c r="K731" s="18" t="s">
        <v>25</v>
      </c>
      <c r="L731" s="19">
        <v>40000</v>
      </c>
      <c r="M731" s="20">
        <v>2340</v>
      </c>
      <c r="N731" s="21">
        <f t="shared" si="535"/>
        <v>5.8500000000000003E-2</v>
      </c>
      <c r="O731" s="21" t="str">
        <f t="shared" si="536"/>
        <v>&lt;20%</v>
      </c>
      <c r="P731" s="20">
        <f t="shared" si="537"/>
        <v>5181.4285714285716</v>
      </c>
      <c r="Q731" s="21">
        <f t="shared" si="538"/>
        <v>0.12953571428571428</v>
      </c>
      <c r="R731" s="27">
        <v>26000</v>
      </c>
      <c r="S731" s="23">
        <v>5940</v>
      </c>
      <c r="T731" s="24">
        <f t="shared" si="539"/>
        <v>0.22846153846153847</v>
      </c>
      <c r="U731" s="24"/>
      <c r="V731" s="23">
        <f t="shared" si="534"/>
        <v>13152.857142857143</v>
      </c>
      <c r="W731" s="24"/>
    </row>
    <row r="732" spans="1:23" ht="13.5" x14ac:dyDescent="0.25">
      <c r="A732" s="15" t="s">
        <v>118</v>
      </c>
      <c r="B732" s="16" t="s">
        <v>119</v>
      </c>
      <c r="C732" s="16" t="s">
        <v>1650</v>
      </c>
      <c r="D732" s="16" t="s">
        <v>1651</v>
      </c>
      <c r="E732" s="16" t="s">
        <v>66</v>
      </c>
      <c r="F732" s="16" t="s">
        <v>41</v>
      </c>
      <c r="G732" s="16" t="s">
        <v>587</v>
      </c>
      <c r="H732" s="15"/>
      <c r="I732" s="15" t="s">
        <v>30</v>
      </c>
      <c r="J732" s="17" t="s">
        <v>25</v>
      </c>
      <c r="K732" s="18" t="s">
        <v>25</v>
      </c>
      <c r="L732" s="19">
        <v>40000</v>
      </c>
      <c r="M732" s="20">
        <v>8060</v>
      </c>
      <c r="N732" s="21">
        <f t="shared" si="535"/>
        <v>0.20150000000000001</v>
      </c>
      <c r="O732" s="21" t="str">
        <f t="shared" si="536"/>
        <v>&gt;=20%-&lt;50%</v>
      </c>
      <c r="P732" s="20">
        <f t="shared" si="537"/>
        <v>17847.142857142855</v>
      </c>
      <c r="Q732" s="21">
        <f t="shared" si="538"/>
        <v>0.44617857142857137</v>
      </c>
      <c r="R732" s="27">
        <v>26000</v>
      </c>
      <c r="S732" s="23">
        <v>4990</v>
      </c>
      <c r="T732" s="24">
        <f t="shared" si="539"/>
        <v>0.19192307692307692</v>
      </c>
      <c r="U732" s="24"/>
      <c r="V732" s="23">
        <f t="shared" si="534"/>
        <v>11049.285714285716</v>
      </c>
      <c r="W732" s="24"/>
    </row>
    <row r="733" spans="1:23" ht="13.5" x14ac:dyDescent="0.25">
      <c r="A733" s="15" t="s">
        <v>118</v>
      </c>
      <c r="B733" s="16" t="s">
        <v>119</v>
      </c>
      <c r="C733" s="16" t="s">
        <v>1652</v>
      </c>
      <c r="D733" s="16" t="s">
        <v>1653</v>
      </c>
      <c r="E733" s="16" t="s">
        <v>66</v>
      </c>
      <c r="F733" s="16" t="s">
        <v>41</v>
      </c>
      <c r="G733" s="16" t="s">
        <v>386</v>
      </c>
      <c r="H733" s="15"/>
      <c r="I733" s="15" t="s">
        <v>30</v>
      </c>
      <c r="J733" s="17" t="s">
        <v>25</v>
      </c>
      <c r="K733" s="18" t="s">
        <v>25</v>
      </c>
      <c r="L733" s="19">
        <v>40000</v>
      </c>
      <c r="M733" s="20">
        <v>3960</v>
      </c>
      <c r="N733" s="21">
        <f t="shared" si="535"/>
        <v>9.9000000000000005E-2</v>
      </c>
      <c r="O733" s="21" t="str">
        <f t="shared" si="536"/>
        <v>&lt;20%</v>
      </c>
      <c r="P733" s="20">
        <f t="shared" si="537"/>
        <v>8768.5714285714275</v>
      </c>
      <c r="Q733" s="21">
        <f t="shared" si="538"/>
        <v>0.21921428571428569</v>
      </c>
      <c r="R733" s="27">
        <v>26000</v>
      </c>
      <c r="S733" s="23">
        <v>4050</v>
      </c>
      <c r="T733" s="24">
        <f t="shared" si="539"/>
        <v>0.15576923076923077</v>
      </c>
      <c r="U733" s="24"/>
      <c r="V733" s="23">
        <f t="shared" si="534"/>
        <v>8967.8571428571431</v>
      </c>
      <c r="W733" s="24"/>
    </row>
    <row r="734" spans="1:23" ht="13.5" x14ac:dyDescent="0.25">
      <c r="A734" s="15" t="s">
        <v>118</v>
      </c>
      <c r="B734" s="16" t="s">
        <v>119</v>
      </c>
      <c r="C734" s="16" t="s">
        <v>1654</v>
      </c>
      <c r="D734" s="16" t="s">
        <v>575</v>
      </c>
      <c r="E734" s="16" t="s">
        <v>66</v>
      </c>
      <c r="F734" s="16" t="s">
        <v>41</v>
      </c>
      <c r="G734" s="16" t="s">
        <v>386</v>
      </c>
      <c r="H734" s="15"/>
      <c r="I734" s="15" t="s">
        <v>30</v>
      </c>
      <c r="J734" s="17" t="s">
        <v>25</v>
      </c>
      <c r="K734" s="18" t="s">
        <v>25</v>
      </c>
      <c r="L734" s="19">
        <v>40000</v>
      </c>
      <c r="M734" s="20">
        <v>19860</v>
      </c>
      <c r="N734" s="21">
        <f t="shared" si="535"/>
        <v>0.4965</v>
      </c>
      <c r="O734" s="21" t="str">
        <f t="shared" si="536"/>
        <v>&gt;=20%-&lt;50%</v>
      </c>
      <c r="P734" s="20">
        <f t="shared" si="537"/>
        <v>43975.71428571429</v>
      </c>
      <c r="Q734" s="21">
        <f t="shared" si="538"/>
        <v>1.0993928571428573</v>
      </c>
      <c r="R734" s="27">
        <v>26000</v>
      </c>
      <c r="S734" s="23">
        <v>4180</v>
      </c>
      <c r="T734" s="24">
        <f t="shared" si="539"/>
        <v>0.16076923076923078</v>
      </c>
      <c r="U734" s="24"/>
      <c r="V734" s="23">
        <f t="shared" si="534"/>
        <v>9255.7142857142844</v>
      </c>
      <c r="W734" s="24"/>
    </row>
    <row r="735" spans="1:23" ht="13.5" x14ac:dyDescent="0.25">
      <c r="A735" s="15" t="s">
        <v>79</v>
      </c>
      <c r="B735" s="16" t="s">
        <v>80</v>
      </c>
      <c r="C735" s="16" t="s">
        <v>1655</v>
      </c>
      <c r="D735" s="16" t="s">
        <v>1656</v>
      </c>
      <c r="E735" s="16" t="s">
        <v>83</v>
      </c>
      <c r="F735" s="16" t="s">
        <v>41</v>
      </c>
      <c r="G735" s="16" t="s">
        <v>701</v>
      </c>
      <c r="H735" s="15"/>
      <c r="I735" s="15" t="s">
        <v>30</v>
      </c>
      <c r="J735" s="17" t="s">
        <v>25</v>
      </c>
      <c r="K735" s="18" t="s">
        <v>25</v>
      </c>
      <c r="L735" s="19">
        <v>40000</v>
      </c>
      <c r="M735" s="20">
        <v>15155</v>
      </c>
      <c r="N735" s="21">
        <f t="shared" si="535"/>
        <v>0.37887500000000002</v>
      </c>
      <c r="O735" s="21" t="str">
        <f t="shared" si="536"/>
        <v>&gt;=20%-&lt;50%</v>
      </c>
      <c r="P735" s="20">
        <f t="shared" si="537"/>
        <v>33557.5</v>
      </c>
      <c r="Q735" s="21">
        <f t="shared" si="538"/>
        <v>0.8389375</v>
      </c>
      <c r="R735" s="27">
        <v>26000</v>
      </c>
      <c r="S735" s="23">
        <v>7690</v>
      </c>
      <c r="T735" s="24">
        <f t="shared" si="539"/>
        <v>0.29576923076923078</v>
      </c>
      <c r="U735" s="24"/>
      <c r="V735" s="23">
        <f t="shared" si="534"/>
        <v>17027.857142857145</v>
      </c>
      <c r="W735" s="24"/>
    </row>
    <row r="736" spans="1:23" ht="13.5" x14ac:dyDescent="0.25">
      <c r="A736" s="15" t="s">
        <v>62</v>
      </c>
      <c r="B736" s="16" t="s">
        <v>63</v>
      </c>
      <c r="C736" s="16" t="s">
        <v>1657</v>
      </c>
      <c r="D736" s="16" t="s">
        <v>1658</v>
      </c>
      <c r="E736" s="16" t="s">
        <v>66</v>
      </c>
      <c r="F736" s="16" t="s">
        <v>41</v>
      </c>
      <c r="G736" s="16" t="s">
        <v>264</v>
      </c>
      <c r="H736" s="15"/>
      <c r="I736" s="15" t="s">
        <v>30</v>
      </c>
      <c r="J736" s="17" t="s">
        <v>25</v>
      </c>
      <c r="K736" s="18" t="s">
        <v>25</v>
      </c>
      <c r="L736" s="19">
        <v>40000</v>
      </c>
      <c r="M736" s="20">
        <v>19085</v>
      </c>
      <c r="N736" s="21">
        <f t="shared" si="535"/>
        <v>0.47712500000000002</v>
      </c>
      <c r="O736" s="21" t="str">
        <f t="shared" si="536"/>
        <v>&gt;=20%-&lt;50%</v>
      </c>
      <c r="P736" s="20">
        <f t="shared" si="537"/>
        <v>42259.642857142862</v>
      </c>
      <c r="Q736" s="21">
        <f t="shared" si="538"/>
        <v>1.0564910714285716</v>
      </c>
      <c r="R736" s="27">
        <v>26000</v>
      </c>
      <c r="S736" s="23">
        <v>0</v>
      </c>
      <c r="T736" s="24">
        <f t="shared" si="539"/>
        <v>0</v>
      </c>
      <c r="U736" s="24"/>
      <c r="V736" s="23">
        <f t="shared" si="534"/>
        <v>0</v>
      </c>
      <c r="W736" s="24"/>
    </row>
    <row r="737" spans="1:23" ht="13.5" x14ac:dyDescent="0.25">
      <c r="A737" s="15" t="s">
        <v>118</v>
      </c>
      <c r="B737" s="16" t="s">
        <v>119</v>
      </c>
      <c r="C737" s="16" t="s">
        <v>1659</v>
      </c>
      <c r="D737" s="16" t="s">
        <v>1660</v>
      </c>
      <c r="E737" s="16" t="s">
        <v>66</v>
      </c>
      <c r="F737" s="16" t="s">
        <v>41</v>
      </c>
      <c r="G737" s="16" t="s">
        <v>286</v>
      </c>
      <c r="H737" s="15"/>
      <c r="I737" s="15" t="s">
        <v>30</v>
      </c>
      <c r="J737" s="17"/>
      <c r="K737" s="18" t="s">
        <v>25</v>
      </c>
      <c r="L737" s="19"/>
      <c r="M737" s="20">
        <v>0</v>
      </c>
      <c r="N737" s="21">
        <f t="shared" si="535"/>
        <v>2</v>
      </c>
      <c r="O737" s="21" t="str">
        <f t="shared" si="536"/>
        <v>120% equal &amp; above</v>
      </c>
      <c r="P737" s="20">
        <f t="shared" si="537"/>
        <v>0</v>
      </c>
      <c r="Q737" s="21">
        <f t="shared" si="538"/>
        <v>2</v>
      </c>
      <c r="R737" s="27">
        <v>65683.51999999999</v>
      </c>
      <c r="S737" s="23">
        <v>7790</v>
      </c>
      <c r="T737" s="24">
        <f t="shared" si="539"/>
        <v>0.11859900322029028</v>
      </c>
      <c r="U737" s="24"/>
      <c r="V737" s="23">
        <f t="shared" si="534"/>
        <v>17249.285714285714</v>
      </c>
      <c r="W737" s="24"/>
    </row>
    <row r="738" spans="1:23" ht="13.5" x14ac:dyDescent="0.25">
      <c r="A738" s="15" t="s">
        <v>118</v>
      </c>
      <c r="B738" s="16" t="s">
        <v>119</v>
      </c>
      <c r="C738" s="16" t="s">
        <v>1663</v>
      </c>
      <c r="D738" s="16" t="s">
        <v>434</v>
      </c>
      <c r="E738" s="16" t="s">
        <v>66</v>
      </c>
      <c r="F738" s="16" t="s">
        <v>41</v>
      </c>
      <c r="G738" s="16" t="s">
        <v>386</v>
      </c>
      <c r="H738" s="15"/>
      <c r="I738" s="15" t="s">
        <v>30</v>
      </c>
      <c r="J738" s="17" t="s">
        <v>25</v>
      </c>
      <c r="K738" s="18"/>
      <c r="L738" s="19">
        <v>65000</v>
      </c>
      <c r="M738" s="20">
        <v>13075</v>
      </c>
      <c r="N738" s="21">
        <f t="shared" ref="N738:N753" si="540">IFERROR(M738/L738,2)</f>
        <v>0.20115384615384616</v>
      </c>
      <c r="O738" s="21" t="str">
        <f t="shared" si="536"/>
        <v>&gt;=20%-&lt;50%</v>
      </c>
      <c r="P738" s="20">
        <f t="shared" ref="P738:P753" si="541">IFERROR(M738/B$3*31,0)</f>
        <v>28951.785714285714</v>
      </c>
      <c r="Q738" s="21">
        <f t="shared" si="538"/>
        <v>0.44541208791208792</v>
      </c>
      <c r="R738" s="27"/>
      <c r="S738" s="23">
        <v>0</v>
      </c>
      <c r="T738" s="24">
        <f t="shared" ref="T738:T753" si="542">IFERROR(S738/R738,2)</f>
        <v>2</v>
      </c>
      <c r="U738" s="24"/>
      <c r="V738" s="23">
        <f t="shared" ref="V738:V752" si="543">IFERROR(S738/B$3*31,0)</f>
        <v>0</v>
      </c>
      <c r="W738" s="24"/>
    </row>
    <row r="739" spans="1:23" ht="13.5" x14ac:dyDescent="0.25">
      <c r="A739" s="15" t="s">
        <v>93</v>
      </c>
      <c r="B739" s="16" t="s">
        <v>94</v>
      </c>
      <c r="C739" s="16" t="s">
        <v>1664</v>
      </c>
      <c r="D739" s="16" t="s">
        <v>1665</v>
      </c>
      <c r="E739" s="16" t="s">
        <v>73</v>
      </c>
      <c r="F739" s="16" t="s">
        <v>41</v>
      </c>
      <c r="G739" s="16" t="s">
        <v>244</v>
      </c>
      <c r="H739" s="15"/>
      <c r="I739" s="15" t="s">
        <v>30</v>
      </c>
      <c r="J739" s="17" t="s">
        <v>25</v>
      </c>
      <c r="K739" s="18"/>
      <c r="L739" s="19">
        <v>65000</v>
      </c>
      <c r="M739" s="20">
        <v>18295</v>
      </c>
      <c r="N739" s="21">
        <f t="shared" si="540"/>
        <v>0.28146153846153849</v>
      </c>
      <c r="O739" s="21" t="str">
        <f t="shared" si="536"/>
        <v>&gt;=20%-&lt;50%</v>
      </c>
      <c r="P739" s="20">
        <f t="shared" si="541"/>
        <v>40510.357142857138</v>
      </c>
      <c r="Q739" s="21">
        <f t="shared" si="538"/>
        <v>0.62323626373626362</v>
      </c>
      <c r="R739" s="27"/>
      <c r="S739" s="23">
        <v>5940</v>
      </c>
      <c r="T739" s="24">
        <f t="shared" si="542"/>
        <v>2</v>
      </c>
      <c r="U739" s="24"/>
      <c r="V739" s="23">
        <f t="shared" si="543"/>
        <v>13152.857142857143</v>
      </c>
      <c r="W739" s="24"/>
    </row>
    <row r="740" spans="1:23" ht="13.5" x14ac:dyDescent="0.25">
      <c r="A740" s="15" t="s">
        <v>70</v>
      </c>
      <c r="B740" s="16" t="s">
        <v>71</v>
      </c>
      <c r="C740" s="16" t="s">
        <v>1666</v>
      </c>
      <c r="D740" s="16" t="s">
        <v>832</v>
      </c>
      <c r="E740" s="16" t="s">
        <v>73</v>
      </c>
      <c r="F740" s="16" t="s">
        <v>41</v>
      </c>
      <c r="G740" s="16" t="s">
        <v>74</v>
      </c>
      <c r="H740" s="15"/>
      <c r="I740" s="15" t="s">
        <v>28</v>
      </c>
      <c r="J740" s="17" t="s">
        <v>25</v>
      </c>
      <c r="K740" s="18"/>
      <c r="L740" s="19">
        <v>65000</v>
      </c>
      <c r="M740" s="20">
        <v>54925</v>
      </c>
      <c r="N740" s="21">
        <f t="shared" si="540"/>
        <v>0.84499999999999997</v>
      </c>
      <c r="O740" s="21" t="str">
        <f t="shared" ref="O740:O753" si="544">IF(N740&gt;=120%, "120% equal &amp; above", IF(N740&gt;=100%,"&gt;=100%- &lt;120%",IF(N740&gt;=80%,"&gt;=80%-&lt;100%",IF(N740&gt;=50%,"&gt;=50%-&lt;80%",IF(N740&gt;=20%,"&gt;=20%-&lt;50%","&lt;20%")))))</f>
        <v>&gt;=80%-&lt;100%</v>
      </c>
      <c r="P740" s="20">
        <f t="shared" si="541"/>
        <v>121619.64285714286</v>
      </c>
      <c r="Q740" s="21">
        <f t="shared" ref="Q740:Q753" si="545">IFERROR(P740/L740,2)</f>
        <v>1.8710714285714285</v>
      </c>
      <c r="R740" s="27"/>
      <c r="S740" s="23">
        <v>53170</v>
      </c>
      <c r="T740" s="24">
        <f t="shared" si="542"/>
        <v>2</v>
      </c>
      <c r="U740" s="24"/>
      <c r="V740" s="23">
        <f t="shared" si="543"/>
        <v>117733.57142857142</v>
      </c>
      <c r="W740" s="24"/>
    </row>
    <row r="741" spans="1:23" ht="13.5" x14ac:dyDescent="0.25">
      <c r="A741" s="15" t="s">
        <v>143</v>
      </c>
      <c r="B741" s="16" t="s">
        <v>144</v>
      </c>
      <c r="C741" s="16" t="s">
        <v>1667</v>
      </c>
      <c r="D741" s="16" t="s">
        <v>1668</v>
      </c>
      <c r="E741" s="16" t="s">
        <v>66</v>
      </c>
      <c r="F741" s="16" t="s">
        <v>41</v>
      </c>
      <c r="G741" s="16" t="s">
        <v>147</v>
      </c>
      <c r="H741" s="15"/>
      <c r="I741" s="15" t="s">
        <v>30</v>
      </c>
      <c r="J741" s="17" t="s">
        <v>25</v>
      </c>
      <c r="K741" s="18"/>
      <c r="L741" s="19">
        <v>65000</v>
      </c>
      <c r="M741" s="20">
        <v>34780</v>
      </c>
      <c r="N741" s="21">
        <f t="shared" si="540"/>
        <v>0.53507692307692312</v>
      </c>
      <c r="O741" s="21" t="str">
        <f t="shared" si="544"/>
        <v>&gt;=50%-&lt;80%</v>
      </c>
      <c r="P741" s="20">
        <f t="shared" si="541"/>
        <v>77012.857142857145</v>
      </c>
      <c r="Q741" s="21">
        <f t="shared" si="545"/>
        <v>1.1848131868131868</v>
      </c>
      <c r="R741" s="27"/>
      <c r="S741" s="23">
        <v>5750</v>
      </c>
      <c r="T741" s="24">
        <f t="shared" si="542"/>
        <v>2</v>
      </c>
      <c r="U741" s="24"/>
      <c r="V741" s="23">
        <f t="shared" si="543"/>
        <v>12732.142857142857</v>
      </c>
      <c r="W741" s="24"/>
    </row>
    <row r="742" spans="1:23" ht="13.5" x14ac:dyDescent="0.25">
      <c r="A742" s="15" t="s">
        <v>70</v>
      </c>
      <c r="B742" s="16" t="s">
        <v>71</v>
      </c>
      <c r="C742" s="16" t="s">
        <v>1670</v>
      </c>
      <c r="D742" s="16" t="s">
        <v>1671</v>
      </c>
      <c r="E742" s="16" t="s">
        <v>73</v>
      </c>
      <c r="F742" s="16" t="s">
        <v>41</v>
      </c>
      <c r="G742" s="16" t="s">
        <v>366</v>
      </c>
      <c r="H742" s="15"/>
      <c r="I742" s="15" t="s">
        <v>30</v>
      </c>
      <c r="J742" s="17" t="s">
        <v>25</v>
      </c>
      <c r="K742" s="18"/>
      <c r="L742" s="19">
        <v>65000</v>
      </c>
      <c r="M742" s="20">
        <v>36025</v>
      </c>
      <c r="N742" s="21">
        <f t="shared" si="540"/>
        <v>0.55423076923076919</v>
      </c>
      <c r="O742" s="21" t="str">
        <f t="shared" si="544"/>
        <v>&gt;=50%-&lt;80%</v>
      </c>
      <c r="P742" s="20">
        <f t="shared" si="541"/>
        <v>79769.642857142855</v>
      </c>
      <c r="Q742" s="21">
        <f t="shared" si="545"/>
        <v>1.2272252747252748</v>
      </c>
      <c r="R742" s="27"/>
      <c r="S742" s="23">
        <v>6570</v>
      </c>
      <c r="T742" s="24">
        <f t="shared" si="542"/>
        <v>2</v>
      </c>
      <c r="U742" s="24"/>
      <c r="V742" s="23">
        <f t="shared" si="543"/>
        <v>14547.857142857143</v>
      </c>
      <c r="W742" s="24"/>
    </row>
    <row r="743" spans="1:23" ht="13.5" x14ac:dyDescent="0.25">
      <c r="A743" s="15" t="s">
        <v>132</v>
      </c>
      <c r="B743" s="16" t="s">
        <v>133</v>
      </c>
      <c r="C743" s="16" t="s">
        <v>1672</v>
      </c>
      <c r="D743" s="16" t="s">
        <v>1673</v>
      </c>
      <c r="E743" s="16" t="s">
        <v>73</v>
      </c>
      <c r="F743" s="16" t="s">
        <v>41</v>
      </c>
      <c r="G743" s="16" t="s">
        <v>352</v>
      </c>
      <c r="H743" s="15"/>
      <c r="I743" s="15" t="s">
        <v>30</v>
      </c>
      <c r="J743" s="17" t="s">
        <v>25</v>
      </c>
      <c r="K743" s="18"/>
      <c r="L743" s="19">
        <v>65000</v>
      </c>
      <c r="M743" s="20">
        <v>37740</v>
      </c>
      <c r="N743" s="21">
        <f t="shared" si="540"/>
        <v>0.58061538461538464</v>
      </c>
      <c r="O743" s="21" t="str">
        <f t="shared" si="544"/>
        <v>&gt;=50%-&lt;80%</v>
      </c>
      <c r="P743" s="20">
        <f t="shared" si="541"/>
        <v>83567.142857142855</v>
      </c>
      <c r="Q743" s="21">
        <f t="shared" si="545"/>
        <v>1.2856483516483517</v>
      </c>
      <c r="R743" s="27"/>
      <c r="S743" s="23">
        <v>0</v>
      </c>
      <c r="T743" s="24">
        <f t="shared" si="542"/>
        <v>2</v>
      </c>
      <c r="U743" s="24"/>
      <c r="V743" s="23">
        <f t="shared" si="543"/>
        <v>0</v>
      </c>
      <c r="W743" s="24"/>
    </row>
    <row r="744" spans="1:23" ht="13.5" x14ac:dyDescent="0.25">
      <c r="A744" s="15" t="s">
        <v>768</v>
      </c>
      <c r="B744" s="16" t="s">
        <v>769</v>
      </c>
      <c r="C744" s="16" t="s">
        <v>1674</v>
      </c>
      <c r="D744" s="16" t="s">
        <v>1675</v>
      </c>
      <c r="E744" s="16" t="s">
        <v>41</v>
      </c>
      <c r="F744" s="16" t="s">
        <v>41</v>
      </c>
      <c r="G744" s="16" t="s">
        <v>1109</v>
      </c>
      <c r="H744" s="15"/>
      <c r="I744" s="15" t="s">
        <v>30</v>
      </c>
      <c r="J744" s="17" t="s">
        <v>25</v>
      </c>
      <c r="K744" s="18"/>
      <c r="L744" s="19">
        <v>65000</v>
      </c>
      <c r="M744" s="20">
        <v>39170</v>
      </c>
      <c r="N744" s="21">
        <f t="shared" si="540"/>
        <v>0.60261538461538466</v>
      </c>
      <c r="O744" s="21" t="str">
        <f t="shared" si="544"/>
        <v>&gt;=50%-&lt;80%</v>
      </c>
      <c r="P744" s="20">
        <f t="shared" si="541"/>
        <v>86733.57142857142</v>
      </c>
      <c r="Q744" s="21">
        <f t="shared" si="545"/>
        <v>1.3343626373626372</v>
      </c>
      <c r="R744" s="27"/>
      <c r="S744" s="23">
        <v>0</v>
      </c>
      <c r="T744" s="24">
        <f t="shared" si="542"/>
        <v>2</v>
      </c>
      <c r="U744" s="24"/>
      <c r="V744" s="23">
        <f t="shared" si="543"/>
        <v>0</v>
      </c>
      <c r="W744" s="24"/>
    </row>
    <row r="745" spans="1:23" ht="13.5" x14ac:dyDescent="0.25">
      <c r="A745" s="15" t="s">
        <v>93</v>
      </c>
      <c r="B745" s="16" t="s">
        <v>94</v>
      </c>
      <c r="C745" s="16" t="s">
        <v>1676</v>
      </c>
      <c r="D745" s="16" t="s">
        <v>1677</v>
      </c>
      <c r="E745" s="16" t="s">
        <v>73</v>
      </c>
      <c r="F745" s="16" t="s">
        <v>41</v>
      </c>
      <c r="G745" s="16" t="s">
        <v>383</v>
      </c>
      <c r="H745" s="15"/>
      <c r="I745" s="15" t="s">
        <v>30</v>
      </c>
      <c r="J745" s="17" t="s">
        <v>25</v>
      </c>
      <c r="K745" s="18" t="s">
        <v>25</v>
      </c>
      <c r="L745" s="19">
        <v>35000</v>
      </c>
      <c r="M745" s="20">
        <v>37775</v>
      </c>
      <c r="N745" s="21">
        <f t="shared" si="540"/>
        <v>1.0792857142857142</v>
      </c>
      <c r="O745" s="21" t="str">
        <f t="shared" si="544"/>
        <v>&gt;=100%- &lt;120%</v>
      </c>
      <c r="P745" s="20">
        <f t="shared" si="541"/>
        <v>83644.642857142855</v>
      </c>
      <c r="Q745" s="21">
        <f t="shared" si="545"/>
        <v>2.3898469387755101</v>
      </c>
      <c r="R745" s="27">
        <v>30000</v>
      </c>
      <c r="S745" s="23">
        <v>10210</v>
      </c>
      <c r="T745" s="24">
        <f t="shared" si="542"/>
        <v>0.34033333333333332</v>
      </c>
      <c r="U745" s="24"/>
      <c r="V745" s="23">
        <f t="shared" si="543"/>
        <v>22607.857142857145</v>
      </c>
      <c r="W745" s="24"/>
    </row>
    <row r="746" spans="1:23" ht="13.5" x14ac:dyDescent="0.25">
      <c r="A746" s="15" t="s">
        <v>79</v>
      </c>
      <c r="B746" s="16" t="s">
        <v>80</v>
      </c>
      <c r="C746" s="16" t="s">
        <v>1678</v>
      </c>
      <c r="D746" s="16" t="s">
        <v>1599</v>
      </c>
      <c r="E746" s="16" t="s">
        <v>83</v>
      </c>
      <c r="F746" s="16" t="s">
        <v>41</v>
      </c>
      <c r="G746" s="16" t="s">
        <v>686</v>
      </c>
      <c r="H746" s="15"/>
      <c r="I746" s="15" t="s">
        <v>30</v>
      </c>
      <c r="J746" s="17" t="s">
        <v>25</v>
      </c>
      <c r="K746" s="18" t="s">
        <v>25</v>
      </c>
      <c r="L746" s="19">
        <v>35000</v>
      </c>
      <c r="M746" s="20">
        <v>20360</v>
      </c>
      <c r="N746" s="21">
        <f t="shared" si="540"/>
        <v>0.58171428571428574</v>
      </c>
      <c r="O746" s="21" t="str">
        <f t="shared" si="544"/>
        <v>&gt;=50%-&lt;80%</v>
      </c>
      <c r="P746" s="20">
        <f t="shared" si="541"/>
        <v>45082.857142857138</v>
      </c>
      <c r="Q746" s="21">
        <f t="shared" si="545"/>
        <v>1.2880816326530611</v>
      </c>
      <c r="R746" s="27">
        <v>30000</v>
      </c>
      <c r="S746" s="23">
        <v>3640</v>
      </c>
      <c r="T746" s="24">
        <f t="shared" si="542"/>
        <v>0.12133333333333333</v>
      </c>
      <c r="U746" s="24"/>
      <c r="V746" s="23">
        <f t="shared" si="543"/>
        <v>8060</v>
      </c>
      <c r="W746" s="24"/>
    </row>
    <row r="747" spans="1:23" ht="13.5" x14ac:dyDescent="0.25">
      <c r="A747" s="15" t="s">
        <v>79</v>
      </c>
      <c r="B747" s="16" t="s">
        <v>80</v>
      </c>
      <c r="C747" s="16" t="s">
        <v>1679</v>
      </c>
      <c r="D747" s="16" t="s">
        <v>1680</v>
      </c>
      <c r="E747" s="16" t="s">
        <v>83</v>
      </c>
      <c r="F747" s="16" t="s">
        <v>41</v>
      </c>
      <c r="G747" s="16" t="s">
        <v>408</v>
      </c>
      <c r="H747" s="15"/>
      <c r="I747" s="15" t="s">
        <v>30</v>
      </c>
      <c r="J747" s="17" t="s">
        <v>25</v>
      </c>
      <c r="K747" s="18" t="s">
        <v>25</v>
      </c>
      <c r="L747" s="19">
        <v>30000</v>
      </c>
      <c r="M747" s="20">
        <v>16690</v>
      </c>
      <c r="N747" s="21">
        <f t="shared" si="540"/>
        <v>0.55633333333333335</v>
      </c>
      <c r="O747" s="21" t="str">
        <f t="shared" si="544"/>
        <v>&gt;=50%-&lt;80%</v>
      </c>
      <c r="P747" s="20">
        <f t="shared" si="541"/>
        <v>36956.428571428572</v>
      </c>
      <c r="Q747" s="21">
        <f t="shared" si="545"/>
        <v>1.2318809523809524</v>
      </c>
      <c r="R747" s="27">
        <v>35000</v>
      </c>
      <c r="S747" s="23">
        <v>0</v>
      </c>
      <c r="T747" s="24">
        <f t="shared" si="542"/>
        <v>0</v>
      </c>
      <c r="U747" s="24"/>
      <c r="V747" s="23">
        <f t="shared" si="543"/>
        <v>0</v>
      </c>
      <c r="W747" s="24"/>
    </row>
    <row r="748" spans="1:23" ht="13.5" x14ac:dyDescent="0.25">
      <c r="A748" s="15" t="s">
        <v>79</v>
      </c>
      <c r="B748" s="16" t="s">
        <v>80</v>
      </c>
      <c r="C748" s="16" t="s">
        <v>1681</v>
      </c>
      <c r="D748" s="16" t="s">
        <v>1682</v>
      </c>
      <c r="E748" s="16" t="s">
        <v>83</v>
      </c>
      <c r="F748" s="16" t="s">
        <v>41</v>
      </c>
      <c r="G748" s="16" t="s">
        <v>408</v>
      </c>
      <c r="H748" s="15"/>
      <c r="I748" s="15" t="s">
        <v>30</v>
      </c>
      <c r="J748" s="17" t="s">
        <v>25</v>
      </c>
      <c r="K748" s="18" t="s">
        <v>25</v>
      </c>
      <c r="L748" s="19">
        <v>35000</v>
      </c>
      <c r="M748" s="20">
        <v>14455</v>
      </c>
      <c r="N748" s="21">
        <f t="shared" si="540"/>
        <v>0.41299999999999998</v>
      </c>
      <c r="O748" s="21" t="str">
        <f t="shared" si="544"/>
        <v>&gt;=20%-&lt;50%</v>
      </c>
      <c r="P748" s="20">
        <f t="shared" si="541"/>
        <v>32007.5</v>
      </c>
      <c r="Q748" s="21">
        <f t="shared" si="545"/>
        <v>0.91449999999999998</v>
      </c>
      <c r="R748" s="27">
        <v>30000</v>
      </c>
      <c r="S748" s="23">
        <v>3890</v>
      </c>
      <c r="T748" s="24">
        <f t="shared" si="542"/>
        <v>0.12966666666666668</v>
      </c>
      <c r="U748" s="24"/>
      <c r="V748" s="23">
        <f t="shared" si="543"/>
        <v>8613.5714285714275</v>
      </c>
      <c r="W748" s="24"/>
    </row>
    <row r="749" spans="1:23" ht="13.5" x14ac:dyDescent="0.25">
      <c r="A749" s="15" t="s">
        <v>143</v>
      </c>
      <c r="B749" s="16" t="s">
        <v>144</v>
      </c>
      <c r="C749" s="16" t="s">
        <v>1683</v>
      </c>
      <c r="D749" s="16" t="s">
        <v>1634</v>
      </c>
      <c r="E749" s="16" t="s">
        <v>66</v>
      </c>
      <c r="F749" s="16" t="s">
        <v>41</v>
      </c>
      <c r="G749" s="16" t="s">
        <v>278</v>
      </c>
      <c r="H749" s="15"/>
      <c r="I749" s="15" t="s">
        <v>30</v>
      </c>
      <c r="J749" s="17" t="s">
        <v>25</v>
      </c>
      <c r="K749" s="18" t="s">
        <v>25</v>
      </c>
      <c r="L749" s="19">
        <v>35000</v>
      </c>
      <c r="M749" s="20">
        <v>0</v>
      </c>
      <c r="N749" s="21">
        <f t="shared" si="540"/>
        <v>0</v>
      </c>
      <c r="O749" s="21" t="str">
        <f t="shared" si="544"/>
        <v>&lt;20%</v>
      </c>
      <c r="P749" s="20">
        <f t="shared" si="541"/>
        <v>0</v>
      </c>
      <c r="Q749" s="21">
        <f t="shared" si="545"/>
        <v>0</v>
      </c>
      <c r="R749" s="27">
        <v>30000</v>
      </c>
      <c r="S749" s="23">
        <v>0</v>
      </c>
      <c r="T749" s="24">
        <f t="shared" si="542"/>
        <v>0</v>
      </c>
      <c r="U749" s="24"/>
      <c r="V749" s="23">
        <f t="shared" si="543"/>
        <v>0</v>
      </c>
      <c r="W749" s="24"/>
    </row>
    <row r="750" spans="1:23" ht="13.5" x14ac:dyDescent="0.25">
      <c r="A750" s="15" t="s">
        <v>62</v>
      </c>
      <c r="B750" s="16" t="s">
        <v>63</v>
      </c>
      <c r="C750" s="16" t="s">
        <v>1684</v>
      </c>
      <c r="D750" s="16" t="s">
        <v>1685</v>
      </c>
      <c r="E750" s="16" t="s">
        <v>66</v>
      </c>
      <c r="F750" s="16" t="s">
        <v>41</v>
      </c>
      <c r="G750" s="16" t="s">
        <v>318</v>
      </c>
      <c r="H750" s="15"/>
      <c r="I750" s="15" t="s">
        <v>30</v>
      </c>
      <c r="J750" s="17" t="s">
        <v>25</v>
      </c>
      <c r="K750" s="18" t="s">
        <v>25</v>
      </c>
      <c r="L750" s="19">
        <v>25000</v>
      </c>
      <c r="M750" s="20">
        <v>19345</v>
      </c>
      <c r="N750" s="21">
        <f t="shared" si="540"/>
        <v>0.77380000000000004</v>
      </c>
      <c r="O750" s="21" t="str">
        <f t="shared" si="544"/>
        <v>&gt;=50%-&lt;80%</v>
      </c>
      <c r="P750" s="20">
        <f t="shared" si="541"/>
        <v>42835.357142857138</v>
      </c>
      <c r="Q750" s="21">
        <f t="shared" si="545"/>
        <v>1.7134142857142856</v>
      </c>
      <c r="R750" s="27">
        <v>40000</v>
      </c>
      <c r="S750" s="23">
        <v>15890</v>
      </c>
      <c r="T750" s="24">
        <f t="shared" si="542"/>
        <v>0.39724999999999999</v>
      </c>
      <c r="U750" s="24"/>
      <c r="V750" s="23">
        <f t="shared" si="543"/>
        <v>35185</v>
      </c>
      <c r="W750" s="24"/>
    </row>
    <row r="751" spans="1:23" ht="13.5" x14ac:dyDescent="0.25">
      <c r="A751" s="15" t="s">
        <v>132</v>
      </c>
      <c r="B751" s="16" t="s">
        <v>133</v>
      </c>
      <c r="C751" s="16" t="s">
        <v>1686</v>
      </c>
      <c r="D751" s="16" t="s">
        <v>54</v>
      </c>
      <c r="E751" s="16" t="s">
        <v>73</v>
      </c>
      <c r="F751" s="16" t="s">
        <v>41</v>
      </c>
      <c r="G751" s="16" t="s">
        <v>136</v>
      </c>
      <c r="H751" s="15"/>
      <c r="I751" s="15" t="s">
        <v>30</v>
      </c>
      <c r="J751" s="17" t="s">
        <v>25</v>
      </c>
      <c r="K751" s="18" t="s">
        <v>25</v>
      </c>
      <c r="L751" s="19">
        <v>30000</v>
      </c>
      <c r="M751" s="20">
        <v>6150</v>
      </c>
      <c r="N751" s="21">
        <f t="shared" si="540"/>
        <v>0.20499999999999999</v>
      </c>
      <c r="O751" s="21" t="str">
        <f t="shared" si="544"/>
        <v>&gt;=20%-&lt;50%</v>
      </c>
      <c r="P751" s="20">
        <f t="shared" si="541"/>
        <v>13617.857142857143</v>
      </c>
      <c r="Q751" s="21">
        <f t="shared" si="545"/>
        <v>0.45392857142857146</v>
      </c>
      <c r="R751" s="27">
        <v>35000</v>
      </c>
      <c r="S751" s="23">
        <v>11940</v>
      </c>
      <c r="T751" s="24">
        <f t="shared" si="542"/>
        <v>0.34114285714285714</v>
      </c>
      <c r="U751" s="24"/>
      <c r="V751" s="23">
        <f t="shared" si="543"/>
        <v>26438.571428571431</v>
      </c>
      <c r="W751" s="24"/>
    </row>
    <row r="752" spans="1:23" ht="13.5" x14ac:dyDescent="0.25">
      <c r="A752" s="15" t="s">
        <v>190</v>
      </c>
      <c r="B752" s="16" t="s">
        <v>191</v>
      </c>
      <c r="C752" s="16" t="s">
        <v>1687</v>
      </c>
      <c r="D752" s="16" t="s">
        <v>1688</v>
      </c>
      <c r="E752" s="16" t="s">
        <v>41</v>
      </c>
      <c r="F752" s="16" t="s">
        <v>41</v>
      </c>
      <c r="G752" s="16" t="s">
        <v>1541</v>
      </c>
      <c r="H752" s="15"/>
      <c r="I752" s="15" t="s">
        <v>30</v>
      </c>
      <c r="J752" s="17"/>
      <c r="K752" s="18" t="s">
        <v>25</v>
      </c>
      <c r="L752" s="19"/>
      <c r="M752" s="20">
        <v>18730</v>
      </c>
      <c r="N752" s="21">
        <f t="shared" si="540"/>
        <v>2</v>
      </c>
      <c r="O752" s="21" t="str">
        <f t="shared" si="544"/>
        <v>120% equal &amp; above</v>
      </c>
      <c r="P752" s="20">
        <f t="shared" si="541"/>
        <v>41473.571428571428</v>
      </c>
      <c r="Q752" s="21">
        <f t="shared" si="545"/>
        <v>2</v>
      </c>
      <c r="R752" s="27">
        <v>65000</v>
      </c>
      <c r="S752" s="23">
        <v>31780</v>
      </c>
      <c r="T752" s="24">
        <f t="shared" si="542"/>
        <v>0.4889230769230769</v>
      </c>
      <c r="U752" s="24"/>
      <c r="V752" s="23">
        <f t="shared" si="543"/>
        <v>70370</v>
      </c>
      <c r="W752" s="24"/>
    </row>
    <row r="753" spans="1:23" ht="13.5" x14ac:dyDescent="0.25">
      <c r="A753" s="15" t="s">
        <v>118</v>
      </c>
      <c r="B753" s="16" t="s">
        <v>119</v>
      </c>
      <c r="C753" s="16" t="s">
        <v>1689</v>
      </c>
      <c r="D753" s="16" t="s">
        <v>1690</v>
      </c>
      <c r="E753" s="16" t="s">
        <v>66</v>
      </c>
      <c r="F753" s="16" t="s">
        <v>41</v>
      </c>
      <c r="G753" s="16" t="s">
        <v>286</v>
      </c>
      <c r="H753" s="15"/>
      <c r="I753" s="15" t="s">
        <v>30</v>
      </c>
      <c r="J753" s="17"/>
      <c r="K753" s="18" t="s">
        <v>25</v>
      </c>
      <c r="L753" s="19"/>
      <c r="M753" s="20">
        <v>17140</v>
      </c>
      <c r="N753" s="21">
        <f t="shared" si="540"/>
        <v>2</v>
      </c>
      <c r="O753" s="21" t="str">
        <f t="shared" si="544"/>
        <v>120% equal &amp; above</v>
      </c>
      <c r="P753" s="20">
        <f t="shared" si="541"/>
        <v>37952.857142857138</v>
      </c>
      <c r="Q753" s="21">
        <f t="shared" si="545"/>
        <v>2</v>
      </c>
      <c r="R753" s="27">
        <v>65000</v>
      </c>
      <c r="S753" s="23">
        <v>0</v>
      </c>
      <c r="T753" s="24">
        <f t="shared" si="542"/>
        <v>0</v>
      </c>
      <c r="U753" s="24"/>
      <c r="V753" s="23">
        <f t="shared" ref="V753:V755" si="546">IFERROR(S753/B$3*31,0)</f>
        <v>0</v>
      </c>
      <c r="W753" s="24"/>
    </row>
    <row r="754" spans="1:23" ht="13.5" x14ac:dyDescent="0.25">
      <c r="A754" s="15" t="s">
        <v>190</v>
      </c>
      <c r="B754" s="16" t="s">
        <v>191</v>
      </c>
      <c r="C754" s="16" t="s">
        <v>1691</v>
      </c>
      <c r="D754" s="16" t="s">
        <v>1692</v>
      </c>
      <c r="E754" s="16" t="s">
        <v>41</v>
      </c>
      <c r="F754" s="16" t="s">
        <v>41</v>
      </c>
      <c r="G754" s="16" t="s">
        <v>194</v>
      </c>
      <c r="H754" s="15"/>
      <c r="I754" s="15" t="s">
        <v>30</v>
      </c>
      <c r="J754" s="17" t="s">
        <v>25</v>
      </c>
      <c r="K754" s="18"/>
      <c r="L754" s="19">
        <v>64675</v>
      </c>
      <c r="M754" s="20">
        <v>24280</v>
      </c>
      <c r="N754" s="21">
        <f t="shared" ref="N754:N755" si="547">IFERROR(M754/L754,2)</f>
        <v>0.37541553923463472</v>
      </c>
      <c r="O754" s="21" t="str">
        <f t="shared" ref="O754:O757" si="548">IF(N754&gt;=120%, "120% equal &amp; above", IF(N754&gt;=100%,"&gt;=100%- &lt;120%",IF(N754&gt;=80%,"&gt;=80%-&lt;100%",IF(N754&gt;=50%,"&gt;=50%-&lt;80%",IF(N754&gt;=20%,"&gt;=20%-&lt;50%","&lt;20%")))))</f>
        <v>&gt;=20%-&lt;50%</v>
      </c>
      <c r="P754" s="20">
        <f t="shared" ref="P754:P755" si="549">IFERROR(M754/B$3*31,0)</f>
        <v>53762.857142857138</v>
      </c>
      <c r="Q754" s="21">
        <f t="shared" ref="Q754:Q757" si="550">IFERROR(P754/L754,2)</f>
        <v>0.83127726544811964</v>
      </c>
      <c r="R754" s="27"/>
      <c r="S754" s="23">
        <v>14700</v>
      </c>
      <c r="T754" s="24">
        <f t="shared" ref="T754:T755" si="551">IFERROR(S754/R754,2)</f>
        <v>2</v>
      </c>
      <c r="U754" s="24"/>
      <c r="V754" s="23">
        <f t="shared" si="546"/>
        <v>32550</v>
      </c>
      <c r="W754" s="24"/>
    </row>
    <row r="755" spans="1:23" ht="13.5" x14ac:dyDescent="0.25">
      <c r="A755" s="15" t="s">
        <v>190</v>
      </c>
      <c r="B755" s="16" t="s">
        <v>191</v>
      </c>
      <c r="C755" s="16" t="s">
        <v>1693</v>
      </c>
      <c r="D755" s="16" t="s">
        <v>1694</v>
      </c>
      <c r="E755" s="16" t="s">
        <v>41</v>
      </c>
      <c r="F755" s="16" t="s">
        <v>41</v>
      </c>
      <c r="G755" s="16" t="s">
        <v>194</v>
      </c>
      <c r="H755" s="15"/>
      <c r="I755" s="15" t="s">
        <v>30</v>
      </c>
      <c r="J755" s="17" t="s">
        <v>25</v>
      </c>
      <c r="K755" s="18"/>
      <c r="L755" s="19">
        <v>63281.250000000007</v>
      </c>
      <c r="M755" s="20">
        <v>60285</v>
      </c>
      <c r="N755" s="21">
        <f t="shared" si="547"/>
        <v>0.95265185185185175</v>
      </c>
      <c r="O755" s="21" t="str">
        <f t="shared" si="548"/>
        <v>&gt;=80%-&lt;100%</v>
      </c>
      <c r="P755" s="20">
        <f t="shared" si="549"/>
        <v>133488.21428571429</v>
      </c>
      <c r="Q755" s="21">
        <f t="shared" si="550"/>
        <v>2.1094433862433859</v>
      </c>
      <c r="R755" s="27"/>
      <c r="S755" s="23">
        <v>0</v>
      </c>
      <c r="T755" s="24">
        <f t="shared" si="551"/>
        <v>2</v>
      </c>
      <c r="U755" s="24"/>
      <c r="V755" s="23">
        <f t="shared" si="546"/>
        <v>0</v>
      </c>
      <c r="W755" s="24"/>
    </row>
    <row r="756" spans="1:23" ht="13.5" x14ac:dyDescent="0.25">
      <c r="A756" s="15" t="s">
        <v>184</v>
      </c>
      <c r="B756" s="16" t="s">
        <v>185</v>
      </c>
      <c r="C756" s="16" t="s">
        <v>1695</v>
      </c>
      <c r="D756" s="16" t="s">
        <v>1696</v>
      </c>
      <c r="E756" s="16" t="s">
        <v>113</v>
      </c>
      <c r="F756" s="16" t="s">
        <v>41</v>
      </c>
      <c r="G756" s="16" t="s">
        <v>208</v>
      </c>
      <c r="H756" s="15"/>
      <c r="I756" s="15" t="s">
        <v>30</v>
      </c>
      <c r="J756" s="17" t="s">
        <v>25</v>
      </c>
      <c r="K756" s="18"/>
      <c r="L756" s="19">
        <v>62895.825000000004</v>
      </c>
      <c r="M756" s="20">
        <v>23730</v>
      </c>
      <c r="N756" s="21">
        <f t="shared" ref="N756:N767" si="552">IFERROR(M756/L756,2)</f>
        <v>0.37729054352971758</v>
      </c>
      <c r="O756" s="21" t="str">
        <f t="shared" si="548"/>
        <v>&gt;=20%-&lt;50%</v>
      </c>
      <c r="P756" s="20">
        <f t="shared" ref="P756:P767" si="553">IFERROR(M756/B$3*31,0)</f>
        <v>52545</v>
      </c>
      <c r="Q756" s="21">
        <f t="shared" si="550"/>
        <v>0.83542906067294609</v>
      </c>
      <c r="R756" s="27"/>
      <c r="S756" s="23">
        <v>45370</v>
      </c>
      <c r="T756" s="24">
        <f t="shared" ref="T756:T767" si="554">IFERROR(S756/R756,2)</f>
        <v>2</v>
      </c>
      <c r="U756" s="24"/>
      <c r="V756" s="23">
        <f t="shared" ref="V756:V767" si="555">IFERROR(S756/B$3*31,0)</f>
        <v>100462.14285714286</v>
      </c>
      <c r="W756" s="24"/>
    </row>
    <row r="757" spans="1:23" ht="13.5" x14ac:dyDescent="0.25">
      <c r="A757" s="15" t="s">
        <v>109</v>
      </c>
      <c r="B757" s="16" t="s">
        <v>110</v>
      </c>
      <c r="C757" s="16" t="s">
        <v>1697</v>
      </c>
      <c r="D757" s="16" t="s">
        <v>1020</v>
      </c>
      <c r="E757" s="16" t="s">
        <v>113</v>
      </c>
      <c r="F757" s="16" t="s">
        <v>41</v>
      </c>
      <c r="G757" s="16" t="s">
        <v>1333</v>
      </c>
      <c r="H757" s="15"/>
      <c r="I757" s="15" t="s">
        <v>30</v>
      </c>
      <c r="J757" s="17" t="s">
        <v>25</v>
      </c>
      <c r="K757" s="18"/>
      <c r="L757" s="19">
        <v>62716.950000000004</v>
      </c>
      <c r="M757" s="20">
        <v>24050</v>
      </c>
      <c r="N757" s="21">
        <f t="shared" si="552"/>
        <v>0.38346890274479223</v>
      </c>
      <c r="O757" s="21" t="str">
        <f t="shared" si="548"/>
        <v>&gt;=20%-&lt;50%</v>
      </c>
      <c r="P757" s="20">
        <f t="shared" si="553"/>
        <v>53253.571428571428</v>
      </c>
      <c r="Q757" s="21">
        <f t="shared" si="550"/>
        <v>0.84910971322061135</v>
      </c>
      <c r="R757" s="27"/>
      <c r="S757" s="23">
        <v>0</v>
      </c>
      <c r="T757" s="24">
        <f t="shared" si="554"/>
        <v>2</v>
      </c>
      <c r="U757" s="24"/>
      <c r="V757" s="23">
        <f t="shared" si="555"/>
        <v>0</v>
      </c>
      <c r="W757" s="24"/>
    </row>
    <row r="758" spans="1:23" ht="13.5" x14ac:dyDescent="0.25">
      <c r="A758" s="15" t="s">
        <v>36</v>
      </c>
      <c r="B758" s="16" t="s">
        <v>37</v>
      </c>
      <c r="C758" s="16" t="s">
        <v>1698</v>
      </c>
      <c r="D758" s="16" t="s">
        <v>1598</v>
      </c>
      <c r="E758" s="16" t="s">
        <v>40</v>
      </c>
      <c r="F758" s="16" t="s">
        <v>41</v>
      </c>
      <c r="G758" s="16" t="s">
        <v>198</v>
      </c>
      <c r="H758" s="15"/>
      <c r="I758" s="15" t="s">
        <v>30</v>
      </c>
      <c r="J758" s="17" t="s">
        <v>25</v>
      </c>
      <c r="K758" s="18"/>
      <c r="L758" s="19">
        <v>62291.700000000004</v>
      </c>
      <c r="M758" s="20">
        <v>24415</v>
      </c>
      <c r="N758" s="21">
        <f t="shared" si="552"/>
        <v>0.39194627855717534</v>
      </c>
      <c r="O758" s="21" t="str">
        <f t="shared" ref="O758:O767" si="556">IF(N758&gt;=120%, "120% equal &amp; above", IF(N758&gt;=100%,"&gt;=100%- &lt;120%",IF(N758&gt;=80%,"&gt;=80%-&lt;100%",IF(N758&gt;=50%,"&gt;=50%-&lt;80%",IF(N758&gt;=20%,"&gt;=20%-&lt;50%","&lt;20%")))))</f>
        <v>&gt;=20%-&lt;50%</v>
      </c>
      <c r="P758" s="20">
        <f t="shared" si="553"/>
        <v>54061.78571428571</v>
      </c>
      <c r="Q758" s="21">
        <f t="shared" ref="Q758:Q767" si="557">IFERROR(P758/L758,2)</f>
        <v>0.86788104537660249</v>
      </c>
      <c r="R758" s="27"/>
      <c r="S758" s="23">
        <v>4050</v>
      </c>
      <c r="T758" s="24">
        <f t="shared" si="554"/>
        <v>2</v>
      </c>
      <c r="U758" s="24"/>
      <c r="V758" s="23">
        <f t="shared" si="555"/>
        <v>8967.8571428571431</v>
      </c>
      <c r="W758" s="24"/>
    </row>
    <row r="759" spans="1:23" ht="13.5" x14ac:dyDescent="0.25">
      <c r="A759" s="15" t="s">
        <v>118</v>
      </c>
      <c r="B759" s="16" t="s">
        <v>119</v>
      </c>
      <c r="C759" s="16" t="s">
        <v>1699</v>
      </c>
      <c r="D759" s="16" t="s">
        <v>1700</v>
      </c>
      <c r="E759" s="16" t="s">
        <v>66</v>
      </c>
      <c r="F759" s="16" t="s">
        <v>41</v>
      </c>
      <c r="G759" s="16" t="s">
        <v>432</v>
      </c>
      <c r="H759" s="15"/>
      <c r="I759" s="15" t="s">
        <v>30</v>
      </c>
      <c r="J759" s="17" t="s">
        <v>25</v>
      </c>
      <c r="K759" s="18" t="s">
        <v>25</v>
      </c>
      <c r="L759" s="19">
        <v>35000</v>
      </c>
      <c r="M759" s="20">
        <v>18030</v>
      </c>
      <c r="N759" s="21">
        <f t="shared" si="552"/>
        <v>0.51514285714285712</v>
      </c>
      <c r="O759" s="21" t="str">
        <f t="shared" si="556"/>
        <v>&gt;=50%-&lt;80%</v>
      </c>
      <c r="P759" s="20">
        <f t="shared" si="553"/>
        <v>39923.571428571428</v>
      </c>
      <c r="Q759" s="21">
        <f t="shared" si="557"/>
        <v>1.1406734693877552</v>
      </c>
      <c r="R759" s="27">
        <v>26730</v>
      </c>
      <c r="S759" s="23">
        <v>14850</v>
      </c>
      <c r="T759" s="24">
        <f t="shared" si="554"/>
        <v>0.55555555555555558</v>
      </c>
      <c r="U759" s="24"/>
      <c r="V759" s="23">
        <f t="shared" si="555"/>
        <v>32882.142857142862</v>
      </c>
      <c r="W759" s="24"/>
    </row>
    <row r="760" spans="1:23" ht="13.5" x14ac:dyDescent="0.25">
      <c r="A760" s="15" t="s">
        <v>79</v>
      </c>
      <c r="B760" s="16" t="s">
        <v>80</v>
      </c>
      <c r="C760" s="16" t="s">
        <v>1701</v>
      </c>
      <c r="D760" s="16" t="s">
        <v>1702</v>
      </c>
      <c r="E760" s="16" t="s">
        <v>83</v>
      </c>
      <c r="F760" s="16" t="s">
        <v>41</v>
      </c>
      <c r="G760" s="16" t="s">
        <v>84</v>
      </c>
      <c r="H760" s="15"/>
      <c r="I760" s="15" t="s">
        <v>30</v>
      </c>
      <c r="J760" s="17" t="s">
        <v>25</v>
      </c>
      <c r="K760" s="18" t="s">
        <v>25</v>
      </c>
      <c r="L760" s="19">
        <v>35628.525000000001</v>
      </c>
      <c r="M760" s="20">
        <v>4700</v>
      </c>
      <c r="N760" s="21">
        <f t="shared" si="552"/>
        <v>0.13191677174398883</v>
      </c>
      <c r="O760" s="21" t="str">
        <f t="shared" si="556"/>
        <v>&lt;20%</v>
      </c>
      <c r="P760" s="20">
        <f t="shared" si="553"/>
        <v>10407.142857142857</v>
      </c>
      <c r="Q760" s="21">
        <f t="shared" si="557"/>
        <v>0.29210142314740384</v>
      </c>
      <c r="R760" s="27">
        <v>26000</v>
      </c>
      <c r="S760" s="23">
        <v>0</v>
      </c>
      <c r="T760" s="24">
        <f t="shared" si="554"/>
        <v>0</v>
      </c>
      <c r="U760" s="24"/>
      <c r="V760" s="23">
        <f t="shared" si="555"/>
        <v>0</v>
      </c>
      <c r="W760" s="24"/>
    </row>
    <row r="761" spans="1:23" ht="13.5" x14ac:dyDescent="0.25">
      <c r="A761" s="15" t="s">
        <v>79</v>
      </c>
      <c r="B761" s="16" t="s">
        <v>80</v>
      </c>
      <c r="C761" s="16" t="s">
        <v>1703</v>
      </c>
      <c r="D761" s="16" t="s">
        <v>1704</v>
      </c>
      <c r="E761" s="16" t="s">
        <v>83</v>
      </c>
      <c r="F761" s="16" t="s">
        <v>41</v>
      </c>
      <c r="G761" s="16" t="s">
        <v>391</v>
      </c>
      <c r="H761" s="15"/>
      <c r="I761" s="15" t="s">
        <v>30</v>
      </c>
      <c r="J761" s="17" t="s">
        <v>25</v>
      </c>
      <c r="K761" s="18"/>
      <c r="L761" s="19">
        <v>61563.333333333336</v>
      </c>
      <c r="M761" s="20">
        <v>21430</v>
      </c>
      <c r="N761" s="21">
        <f t="shared" si="552"/>
        <v>0.34809681087227246</v>
      </c>
      <c r="O761" s="21" t="str">
        <f t="shared" si="556"/>
        <v>&gt;=20%-&lt;50%</v>
      </c>
      <c r="P761" s="20">
        <f t="shared" si="553"/>
        <v>47452.142857142862</v>
      </c>
      <c r="Q761" s="21">
        <f t="shared" si="557"/>
        <v>0.77078579550288906</v>
      </c>
      <c r="R761" s="27"/>
      <c r="S761" s="23">
        <v>0</v>
      </c>
      <c r="T761" s="24">
        <f t="shared" si="554"/>
        <v>2</v>
      </c>
      <c r="U761" s="24"/>
      <c r="V761" s="23">
        <f t="shared" si="555"/>
        <v>0</v>
      </c>
      <c r="W761" s="24"/>
    </row>
    <row r="762" spans="1:23" ht="13.5" x14ac:dyDescent="0.25">
      <c r="A762" s="15" t="s">
        <v>143</v>
      </c>
      <c r="B762" s="16" t="s">
        <v>144</v>
      </c>
      <c r="C762" s="16" t="s">
        <v>1705</v>
      </c>
      <c r="D762" s="16" t="s">
        <v>1706</v>
      </c>
      <c r="E762" s="16" t="s">
        <v>66</v>
      </c>
      <c r="F762" s="16" t="s">
        <v>41</v>
      </c>
      <c r="G762" s="16" t="s">
        <v>716</v>
      </c>
      <c r="H762" s="15"/>
      <c r="I762" s="15" t="s">
        <v>30</v>
      </c>
      <c r="J762" s="17" t="s">
        <v>25</v>
      </c>
      <c r="K762" s="18" t="s">
        <v>25</v>
      </c>
      <c r="L762" s="19">
        <v>30000</v>
      </c>
      <c r="M762" s="20">
        <v>2140</v>
      </c>
      <c r="N762" s="21">
        <f t="shared" si="552"/>
        <v>7.1333333333333332E-2</v>
      </c>
      <c r="O762" s="21" t="str">
        <f t="shared" si="556"/>
        <v>&lt;20%</v>
      </c>
      <c r="P762" s="20">
        <f t="shared" si="553"/>
        <v>4738.5714285714284</v>
      </c>
      <c r="Q762" s="21">
        <f t="shared" si="557"/>
        <v>0.15795238095238096</v>
      </c>
      <c r="R762" s="27">
        <v>31392</v>
      </c>
      <c r="S762" s="23">
        <v>17440</v>
      </c>
      <c r="T762" s="24">
        <f t="shared" si="554"/>
        <v>0.55555555555555558</v>
      </c>
      <c r="U762" s="24"/>
      <c r="V762" s="23">
        <f t="shared" si="555"/>
        <v>38617.142857142862</v>
      </c>
      <c r="W762" s="24"/>
    </row>
    <row r="763" spans="1:23" ht="13.5" x14ac:dyDescent="0.25">
      <c r="A763" s="15" t="s">
        <v>143</v>
      </c>
      <c r="B763" s="16" t="s">
        <v>144</v>
      </c>
      <c r="C763" s="16" t="s">
        <v>1707</v>
      </c>
      <c r="D763" s="16" t="s">
        <v>181</v>
      </c>
      <c r="E763" s="16" t="s">
        <v>66</v>
      </c>
      <c r="F763" s="16" t="s">
        <v>41</v>
      </c>
      <c r="G763" s="16" t="s">
        <v>278</v>
      </c>
      <c r="H763" s="15"/>
      <c r="I763" s="15" t="s">
        <v>30</v>
      </c>
      <c r="J763" s="17" t="s">
        <v>25</v>
      </c>
      <c r="K763" s="18"/>
      <c r="L763" s="19">
        <v>61000</v>
      </c>
      <c r="M763" s="20">
        <v>14800</v>
      </c>
      <c r="N763" s="21">
        <f t="shared" si="552"/>
        <v>0.24262295081967214</v>
      </c>
      <c r="O763" s="21" t="str">
        <f t="shared" si="556"/>
        <v>&gt;=20%-&lt;50%</v>
      </c>
      <c r="P763" s="20">
        <f t="shared" si="553"/>
        <v>32771.428571428572</v>
      </c>
      <c r="Q763" s="21">
        <f t="shared" si="557"/>
        <v>0.53723653395784543</v>
      </c>
      <c r="R763" s="27"/>
      <c r="S763" s="23">
        <v>0</v>
      </c>
      <c r="T763" s="24">
        <f t="shared" si="554"/>
        <v>2</v>
      </c>
      <c r="U763" s="24"/>
      <c r="V763" s="23">
        <f t="shared" si="555"/>
        <v>0</v>
      </c>
      <c r="W763" s="24"/>
    </row>
    <row r="764" spans="1:23" ht="13.5" x14ac:dyDescent="0.25">
      <c r="A764" s="15" t="s">
        <v>143</v>
      </c>
      <c r="B764" s="16" t="s">
        <v>144</v>
      </c>
      <c r="C764" s="16" t="s">
        <v>1708</v>
      </c>
      <c r="D764" s="16" t="s">
        <v>1709</v>
      </c>
      <c r="E764" s="16" t="s">
        <v>66</v>
      </c>
      <c r="F764" s="16" t="s">
        <v>41</v>
      </c>
      <c r="G764" s="16" t="s">
        <v>716</v>
      </c>
      <c r="H764" s="15"/>
      <c r="I764" s="15" t="s">
        <v>30</v>
      </c>
      <c r="J764" s="17" t="s">
        <v>25</v>
      </c>
      <c r="K764" s="18" t="s">
        <v>25</v>
      </c>
      <c r="L764" s="19">
        <v>35000</v>
      </c>
      <c r="M764" s="20">
        <v>4030</v>
      </c>
      <c r="N764" s="21">
        <f t="shared" si="552"/>
        <v>0.11514285714285714</v>
      </c>
      <c r="O764" s="21" t="str">
        <f t="shared" si="556"/>
        <v>&lt;20%</v>
      </c>
      <c r="P764" s="20">
        <f t="shared" si="553"/>
        <v>8923.5714285714275</v>
      </c>
      <c r="Q764" s="21">
        <f t="shared" si="557"/>
        <v>0.25495918367346937</v>
      </c>
      <c r="R764" s="27">
        <v>26000</v>
      </c>
      <c r="S764" s="23">
        <v>0</v>
      </c>
      <c r="T764" s="24">
        <f t="shared" si="554"/>
        <v>0</v>
      </c>
      <c r="U764" s="24"/>
      <c r="V764" s="23">
        <f t="shared" si="555"/>
        <v>0</v>
      </c>
      <c r="W764" s="24"/>
    </row>
    <row r="765" spans="1:23" ht="13.5" x14ac:dyDescent="0.25">
      <c r="A765" s="15" t="s">
        <v>93</v>
      </c>
      <c r="B765" s="16" t="s">
        <v>94</v>
      </c>
      <c r="C765" s="16" t="s">
        <v>1710</v>
      </c>
      <c r="D765" s="16" t="s">
        <v>1402</v>
      </c>
      <c r="E765" s="16" t="s">
        <v>73</v>
      </c>
      <c r="F765" s="16" t="s">
        <v>41</v>
      </c>
      <c r="G765" s="16" t="s">
        <v>244</v>
      </c>
      <c r="H765" s="15"/>
      <c r="I765" s="15" t="s">
        <v>30</v>
      </c>
      <c r="J765" s="17" t="s">
        <v>25</v>
      </c>
      <c r="K765" s="18" t="s">
        <v>25</v>
      </c>
      <c r="L765" s="19">
        <v>35000</v>
      </c>
      <c r="M765" s="20">
        <v>28160</v>
      </c>
      <c r="N765" s="21">
        <f t="shared" si="552"/>
        <v>0.8045714285714286</v>
      </c>
      <c r="O765" s="21" t="str">
        <f t="shared" si="556"/>
        <v>&gt;=80%-&lt;100%</v>
      </c>
      <c r="P765" s="20">
        <f t="shared" si="553"/>
        <v>62354.28571428571</v>
      </c>
      <c r="Q765" s="21">
        <f t="shared" si="557"/>
        <v>1.781551020408163</v>
      </c>
      <c r="R765" s="27">
        <v>26000</v>
      </c>
      <c r="S765" s="23">
        <v>0</v>
      </c>
      <c r="T765" s="24">
        <f t="shared" si="554"/>
        <v>0</v>
      </c>
      <c r="U765" s="24"/>
      <c r="V765" s="23">
        <f t="shared" si="555"/>
        <v>0</v>
      </c>
      <c r="W765" s="24"/>
    </row>
    <row r="766" spans="1:23" ht="13.5" x14ac:dyDescent="0.25">
      <c r="A766" s="15" t="s">
        <v>93</v>
      </c>
      <c r="B766" s="16" t="s">
        <v>94</v>
      </c>
      <c r="C766" s="16" t="s">
        <v>1711</v>
      </c>
      <c r="D766" s="16" t="s">
        <v>1712</v>
      </c>
      <c r="E766" s="16" t="s">
        <v>73</v>
      </c>
      <c r="F766" s="16" t="s">
        <v>41</v>
      </c>
      <c r="G766" s="16" t="s">
        <v>383</v>
      </c>
      <c r="H766" s="15"/>
      <c r="I766" s="15" t="s">
        <v>30</v>
      </c>
      <c r="J766" s="17" t="s">
        <v>25</v>
      </c>
      <c r="K766" s="18" t="s">
        <v>25</v>
      </c>
      <c r="L766" s="19">
        <v>35000</v>
      </c>
      <c r="M766" s="20">
        <v>10080</v>
      </c>
      <c r="N766" s="21">
        <f t="shared" si="552"/>
        <v>0.28799999999999998</v>
      </c>
      <c r="O766" s="21" t="str">
        <f t="shared" si="556"/>
        <v>&gt;=20%-&lt;50%</v>
      </c>
      <c r="P766" s="20">
        <f t="shared" si="553"/>
        <v>22320</v>
      </c>
      <c r="Q766" s="21">
        <f t="shared" si="557"/>
        <v>0.63771428571428568</v>
      </c>
      <c r="R766" s="27">
        <v>26000</v>
      </c>
      <c r="S766" s="23">
        <v>0</v>
      </c>
      <c r="T766" s="24">
        <f t="shared" si="554"/>
        <v>0</v>
      </c>
      <c r="U766" s="24"/>
      <c r="V766" s="23">
        <f t="shared" si="555"/>
        <v>0</v>
      </c>
      <c r="W766" s="24"/>
    </row>
    <row r="767" spans="1:23" ht="13.5" x14ac:dyDescent="0.25">
      <c r="A767" s="15" t="s">
        <v>184</v>
      </c>
      <c r="B767" s="16" t="s">
        <v>185</v>
      </c>
      <c r="C767" s="16" t="s">
        <v>1713</v>
      </c>
      <c r="D767" s="16" t="s">
        <v>1714</v>
      </c>
      <c r="E767" s="16" t="s">
        <v>113</v>
      </c>
      <c r="F767" s="16" t="s">
        <v>41</v>
      </c>
      <c r="G767" s="16" t="s">
        <v>322</v>
      </c>
      <c r="H767" s="15"/>
      <c r="I767" s="15" t="s">
        <v>30</v>
      </c>
      <c r="J767" s="17" t="s">
        <v>25</v>
      </c>
      <c r="K767" s="18"/>
      <c r="L767" s="19">
        <v>60984.225000000006</v>
      </c>
      <c r="M767" s="20">
        <v>29790</v>
      </c>
      <c r="N767" s="21">
        <f t="shared" si="552"/>
        <v>0.48848698167435917</v>
      </c>
      <c r="O767" s="21" t="str">
        <f t="shared" si="556"/>
        <v>&gt;=20%-&lt;50%</v>
      </c>
      <c r="P767" s="20">
        <f t="shared" si="553"/>
        <v>65963.57142857142</v>
      </c>
      <c r="Q767" s="21">
        <f t="shared" si="557"/>
        <v>1.0816497451360809</v>
      </c>
      <c r="R767" s="27"/>
      <c r="S767" s="23">
        <v>0</v>
      </c>
      <c r="T767" s="24">
        <f t="shared" si="554"/>
        <v>2</v>
      </c>
      <c r="U767" s="24"/>
      <c r="V767" s="23">
        <f t="shared" si="555"/>
        <v>0</v>
      </c>
      <c r="W767" s="24"/>
    </row>
    <row r="768" spans="1:23" ht="13.5" x14ac:dyDescent="0.25">
      <c r="A768" s="15" t="s">
        <v>85</v>
      </c>
      <c r="B768" s="16" t="s">
        <v>86</v>
      </c>
      <c r="C768" s="16" t="s">
        <v>1715</v>
      </c>
      <c r="D768" s="16" t="s">
        <v>336</v>
      </c>
      <c r="E768" s="16" t="s">
        <v>40</v>
      </c>
      <c r="F768" s="16" t="s">
        <v>41</v>
      </c>
      <c r="G768" s="16" t="s">
        <v>31</v>
      </c>
      <c r="H768" s="15"/>
      <c r="I768" s="15" t="s">
        <v>30</v>
      </c>
      <c r="J768" s="17" t="s">
        <v>25</v>
      </c>
      <c r="K768" s="18"/>
      <c r="L768" s="19">
        <v>60468.525000000001</v>
      </c>
      <c r="M768" s="20">
        <v>3360</v>
      </c>
      <c r="N768" s="21">
        <f t="shared" ref="N768:N782" si="558">IFERROR(M768/L768,2)</f>
        <v>5.5566098230443027E-2</v>
      </c>
      <c r="O768" s="21" t="str">
        <f t="shared" ref="O768:O784" si="559">IF(N768&gt;=120%, "120% equal &amp; above", IF(N768&gt;=100%,"&gt;=100%- &lt;120%",IF(N768&gt;=80%,"&gt;=80%-&lt;100%",IF(N768&gt;=50%,"&gt;=50%-&lt;80%",IF(N768&gt;=20%,"&gt;=20%-&lt;50%","&lt;20%")))))</f>
        <v>&lt;20%</v>
      </c>
      <c r="P768" s="20">
        <f t="shared" ref="P768:P782" si="560">IFERROR(M768/B$3*31,0)</f>
        <v>7440</v>
      </c>
      <c r="Q768" s="21">
        <f t="shared" ref="Q768:Q784" si="561">IFERROR(P768/L768,2)</f>
        <v>0.1230392175102667</v>
      </c>
      <c r="R768" s="27"/>
      <c r="S768" s="23">
        <v>0</v>
      </c>
      <c r="T768" s="24">
        <f t="shared" ref="T768:T782" si="562">IFERROR(S768/R768,2)</f>
        <v>2</v>
      </c>
      <c r="U768" s="24"/>
      <c r="V768" s="23">
        <f t="shared" ref="V768:V781" si="563">IFERROR(S768/B$3*31,0)</f>
        <v>0</v>
      </c>
      <c r="W768" s="24"/>
    </row>
    <row r="769" spans="1:23" ht="13.5" x14ac:dyDescent="0.25">
      <c r="A769" s="15" t="s">
        <v>184</v>
      </c>
      <c r="B769" s="16" t="s">
        <v>185</v>
      </c>
      <c r="C769" s="16" t="s">
        <v>1716</v>
      </c>
      <c r="D769" s="16" t="s">
        <v>1717</v>
      </c>
      <c r="E769" s="16" t="s">
        <v>113</v>
      </c>
      <c r="F769" s="16" t="s">
        <v>41</v>
      </c>
      <c r="G769" s="16" t="s">
        <v>499</v>
      </c>
      <c r="H769" s="15"/>
      <c r="I769" s="15" t="s">
        <v>30</v>
      </c>
      <c r="J769" s="17" t="s">
        <v>25</v>
      </c>
      <c r="K769" s="18"/>
      <c r="L769" s="19">
        <v>60318.675000000003</v>
      </c>
      <c r="M769" s="20">
        <v>48625</v>
      </c>
      <c r="N769" s="21">
        <f t="shared" si="558"/>
        <v>0.80613508171391357</v>
      </c>
      <c r="O769" s="21" t="str">
        <f t="shared" si="559"/>
        <v>&gt;=80%-&lt;100%</v>
      </c>
      <c r="P769" s="20">
        <f t="shared" si="560"/>
        <v>107669.64285714286</v>
      </c>
      <c r="Q769" s="21">
        <f t="shared" si="561"/>
        <v>1.7850133952236658</v>
      </c>
      <c r="R769" s="27"/>
      <c r="S769" s="23">
        <v>0</v>
      </c>
      <c r="T769" s="24">
        <f t="shared" si="562"/>
        <v>2</v>
      </c>
      <c r="U769" s="24"/>
      <c r="V769" s="23">
        <f t="shared" si="563"/>
        <v>0</v>
      </c>
      <c r="W769" s="24"/>
    </row>
    <row r="770" spans="1:23" ht="13.5" x14ac:dyDescent="0.25">
      <c r="A770" s="15" t="s">
        <v>190</v>
      </c>
      <c r="B770" s="16" t="s">
        <v>191</v>
      </c>
      <c r="C770" s="16" t="s">
        <v>1718</v>
      </c>
      <c r="D770" s="16" t="s">
        <v>1719</v>
      </c>
      <c r="E770" s="16" t="s">
        <v>41</v>
      </c>
      <c r="F770" s="16" t="s">
        <v>41</v>
      </c>
      <c r="G770" s="16" t="s">
        <v>194</v>
      </c>
      <c r="H770" s="15"/>
      <c r="I770" s="15" t="s">
        <v>30</v>
      </c>
      <c r="J770" s="17" t="s">
        <v>25</v>
      </c>
      <c r="K770" s="18"/>
      <c r="L770" s="19">
        <v>60000</v>
      </c>
      <c r="M770" s="20">
        <v>59830</v>
      </c>
      <c r="N770" s="21">
        <f t="shared" si="558"/>
        <v>0.99716666666666665</v>
      </c>
      <c r="O770" s="21" t="str">
        <f t="shared" si="559"/>
        <v>&gt;=80%-&lt;100%</v>
      </c>
      <c r="P770" s="20">
        <f t="shared" si="560"/>
        <v>132480.71428571429</v>
      </c>
      <c r="Q770" s="21">
        <f t="shared" si="561"/>
        <v>2.2080119047619049</v>
      </c>
      <c r="R770" s="27"/>
      <c r="S770" s="23">
        <v>10620</v>
      </c>
      <c r="T770" s="24">
        <f t="shared" si="562"/>
        <v>2</v>
      </c>
      <c r="U770" s="24"/>
      <c r="V770" s="23">
        <f t="shared" si="563"/>
        <v>23515.714285714286</v>
      </c>
      <c r="W770" s="24"/>
    </row>
    <row r="771" spans="1:23" ht="13.5" x14ac:dyDescent="0.25">
      <c r="A771" s="15" t="s">
        <v>768</v>
      </c>
      <c r="B771" s="16" t="s">
        <v>769</v>
      </c>
      <c r="C771" s="16" t="s">
        <v>1720</v>
      </c>
      <c r="D771" s="16" t="s">
        <v>713</v>
      </c>
      <c r="E771" s="16" t="s">
        <v>41</v>
      </c>
      <c r="F771" s="16" t="s">
        <v>41</v>
      </c>
      <c r="G771" s="16" t="s">
        <v>1109</v>
      </c>
      <c r="H771" s="15"/>
      <c r="I771" s="15" t="s">
        <v>30</v>
      </c>
      <c r="J771" s="17" t="s">
        <v>25</v>
      </c>
      <c r="K771" s="18"/>
      <c r="L771" s="19">
        <v>60000</v>
      </c>
      <c r="M771" s="20">
        <v>42125</v>
      </c>
      <c r="N771" s="21">
        <f t="shared" si="558"/>
        <v>0.70208333333333328</v>
      </c>
      <c r="O771" s="21" t="str">
        <f t="shared" si="559"/>
        <v>&gt;=50%-&lt;80%</v>
      </c>
      <c r="P771" s="20">
        <f t="shared" si="560"/>
        <v>93276.785714285725</v>
      </c>
      <c r="Q771" s="21">
        <f t="shared" si="561"/>
        <v>1.5546130952380954</v>
      </c>
      <c r="R771" s="27"/>
      <c r="S771" s="23">
        <v>0</v>
      </c>
      <c r="T771" s="24">
        <f t="shared" si="562"/>
        <v>2</v>
      </c>
      <c r="U771" s="24"/>
      <c r="V771" s="23">
        <f t="shared" si="563"/>
        <v>0</v>
      </c>
      <c r="W771" s="24"/>
    </row>
    <row r="772" spans="1:23" ht="13.5" x14ac:dyDescent="0.25">
      <c r="A772" s="15" t="s">
        <v>231</v>
      </c>
      <c r="B772" s="16" t="s">
        <v>232</v>
      </c>
      <c r="C772" s="16" t="s">
        <v>1721</v>
      </c>
      <c r="D772" s="16" t="s">
        <v>1722</v>
      </c>
      <c r="E772" s="16" t="s">
        <v>83</v>
      </c>
      <c r="F772" s="16" t="s">
        <v>41</v>
      </c>
      <c r="G772" s="16" t="s">
        <v>239</v>
      </c>
      <c r="H772" s="15"/>
      <c r="I772" s="15" t="s">
        <v>30</v>
      </c>
      <c r="J772" s="17" t="s">
        <v>25</v>
      </c>
      <c r="K772" s="18"/>
      <c r="L772" s="19">
        <v>60000</v>
      </c>
      <c r="M772" s="20">
        <v>37040</v>
      </c>
      <c r="N772" s="21">
        <f t="shared" si="558"/>
        <v>0.61733333333333329</v>
      </c>
      <c r="O772" s="21" t="str">
        <f t="shared" si="559"/>
        <v>&gt;=50%-&lt;80%</v>
      </c>
      <c r="P772" s="20">
        <f t="shared" si="560"/>
        <v>82017.142857142855</v>
      </c>
      <c r="Q772" s="21">
        <f t="shared" si="561"/>
        <v>1.3669523809523809</v>
      </c>
      <c r="R772" s="27"/>
      <c r="S772" s="23">
        <v>0</v>
      </c>
      <c r="T772" s="24">
        <f t="shared" si="562"/>
        <v>2</v>
      </c>
      <c r="U772" s="24"/>
      <c r="V772" s="23">
        <f t="shared" si="563"/>
        <v>0</v>
      </c>
      <c r="W772" s="24"/>
    </row>
    <row r="773" spans="1:23" ht="13.5" x14ac:dyDescent="0.25">
      <c r="A773" s="15" t="s">
        <v>49</v>
      </c>
      <c r="B773" s="16" t="s">
        <v>50</v>
      </c>
      <c r="C773" s="16" t="s">
        <v>1723</v>
      </c>
      <c r="D773" s="16" t="s">
        <v>575</v>
      </c>
      <c r="E773" s="16" t="s">
        <v>41</v>
      </c>
      <c r="F773" s="16" t="s">
        <v>41</v>
      </c>
      <c r="G773" s="16" t="s">
        <v>282</v>
      </c>
      <c r="H773" s="15"/>
      <c r="I773" s="15" t="s">
        <v>30</v>
      </c>
      <c r="J773" s="17" t="s">
        <v>25</v>
      </c>
      <c r="K773" s="18"/>
      <c r="L773" s="19">
        <v>60000</v>
      </c>
      <c r="M773" s="20">
        <v>18040</v>
      </c>
      <c r="N773" s="21">
        <f t="shared" si="558"/>
        <v>0.30066666666666669</v>
      </c>
      <c r="O773" s="21" t="str">
        <f t="shared" si="559"/>
        <v>&gt;=20%-&lt;50%</v>
      </c>
      <c r="P773" s="20">
        <f t="shared" si="560"/>
        <v>39945.71428571429</v>
      </c>
      <c r="Q773" s="21">
        <f t="shared" si="561"/>
        <v>0.66576190476190478</v>
      </c>
      <c r="R773" s="27"/>
      <c r="S773" s="23">
        <v>0</v>
      </c>
      <c r="T773" s="24">
        <f t="shared" si="562"/>
        <v>2</v>
      </c>
      <c r="U773" s="24"/>
      <c r="V773" s="23">
        <f t="shared" si="563"/>
        <v>0</v>
      </c>
      <c r="W773" s="24"/>
    </row>
    <row r="774" spans="1:23" ht="13.5" x14ac:dyDescent="0.25">
      <c r="A774" s="15" t="s">
        <v>49</v>
      </c>
      <c r="B774" s="16" t="s">
        <v>50</v>
      </c>
      <c r="C774" s="16" t="s">
        <v>1724</v>
      </c>
      <c r="D774" s="16" t="s">
        <v>275</v>
      </c>
      <c r="E774" s="16" t="s">
        <v>41</v>
      </c>
      <c r="F774" s="16" t="s">
        <v>41</v>
      </c>
      <c r="G774" s="16" t="s">
        <v>548</v>
      </c>
      <c r="H774" s="15"/>
      <c r="I774" s="15" t="s">
        <v>30</v>
      </c>
      <c r="J774" s="17" t="s">
        <v>25</v>
      </c>
      <c r="K774" s="18"/>
      <c r="L774" s="19">
        <v>60000</v>
      </c>
      <c r="M774" s="20">
        <v>7440</v>
      </c>
      <c r="N774" s="21">
        <f t="shared" si="558"/>
        <v>0.124</v>
      </c>
      <c r="O774" s="21" t="str">
        <f t="shared" si="559"/>
        <v>&lt;20%</v>
      </c>
      <c r="P774" s="20">
        <f t="shared" si="560"/>
        <v>16474.285714285714</v>
      </c>
      <c r="Q774" s="21">
        <f t="shared" si="561"/>
        <v>0.27457142857142858</v>
      </c>
      <c r="R774" s="27"/>
      <c r="S774" s="23">
        <v>0</v>
      </c>
      <c r="T774" s="24">
        <f t="shared" si="562"/>
        <v>2</v>
      </c>
      <c r="U774" s="24"/>
      <c r="V774" s="23">
        <f t="shared" si="563"/>
        <v>0</v>
      </c>
      <c r="W774" s="24"/>
    </row>
    <row r="775" spans="1:23" ht="13.5" x14ac:dyDescent="0.25">
      <c r="A775" s="15" t="s">
        <v>49</v>
      </c>
      <c r="B775" s="16" t="s">
        <v>50</v>
      </c>
      <c r="C775" s="16" t="s">
        <v>1725</v>
      </c>
      <c r="D775" s="16" t="s">
        <v>1726</v>
      </c>
      <c r="E775" s="16" t="s">
        <v>41</v>
      </c>
      <c r="F775" s="16" t="s">
        <v>41</v>
      </c>
      <c r="G775" s="16" t="s">
        <v>708</v>
      </c>
      <c r="H775" s="15"/>
      <c r="I775" s="15" t="s">
        <v>30</v>
      </c>
      <c r="J775" s="17" t="s">
        <v>25</v>
      </c>
      <c r="K775" s="18"/>
      <c r="L775" s="19">
        <v>60000</v>
      </c>
      <c r="M775" s="20">
        <v>0</v>
      </c>
      <c r="N775" s="21">
        <f t="shared" si="558"/>
        <v>0</v>
      </c>
      <c r="O775" s="21" t="str">
        <f t="shared" si="559"/>
        <v>&lt;20%</v>
      </c>
      <c r="P775" s="20">
        <f t="shared" si="560"/>
        <v>0</v>
      </c>
      <c r="Q775" s="21">
        <f t="shared" si="561"/>
        <v>0</v>
      </c>
      <c r="R775" s="27"/>
      <c r="S775" s="23">
        <v>0</v>
      </c>
      <c r="T775" s="24">
        <f t="shared" si="562"/>
        <v>2</v>
      </c>
      <c r="U775" s="24"/>
      <c r="V775" s="23">
        <f t="shared" si="563"/>
        <v>0</v>
      </c>
      <c r="W775" s="24"/>
    </row>
    <row r="776" spans="1:23" ht="13.5" x14ac:dyDescent="0.25">
      <c r="A776" s="15" t="s">
        <v>49</v>
      </c>
      <c r="B776" s="16" t="s">
        <v>50</v>
      </c>
      <c r="C776" s="16" t="s">
        <v>1727</v>
      </c>
      <c r="D776" s="16" t="s">
        <v>1728</v>
      </c>
      <c r="E776" s="16" t="s">
        <v>41</v>
      </c>
      <c r="F776" s="16" t="s">
        <v>41</v>
      </c>
      <c r="G776" s="16" t="s">
        <v>548</v>
      </c>
      <c r="H776" s="15"/>
      <c r="I776" s="15" t="s">
        <v>30</v>
      </c>
      <c r="J776" s="17" t="s">
        <v>25</v>
      </c>
      <c r="K776" s="18"/>
      <c r="L776" s="19">
        <v>60000</v>
      </c>
      <c r="M776" s="20">
        <v>26190</v>
      </c>
      <c r="N776" s="21">
        <f t="shared" si="558"/>
        <v>0.4365</v>
      </c>
      <c r="O776" s="21" t="str">
        <f t="shared" si="559"/>
        <v>&gt;=20%-&lt;50%</v>
      </c>
      <c r="P776" s="20">
        <f t="shared" si="560"/>
        <v>57992.142857142862</v>
      </c>
      <c r="Q776" s="21">
        <f t="shared" si="561"/>
        <v>0.96653571428571439</v>
      </c>
      <c r="R776" s="27"/>
      <c r="S776" s="23">
        <v>0</v>
      </c>
      <c r="T776" s="24">
        <f t="shared" si="562"/>
        <v>2</v>
      </c>
      <c r="U776" s="24"/>
      <c r="V776" s="23">
        <f t="shared" si="563"/>
        <v>0</v>
      </c>
      <c r="W776" s="24"/>
    </row>
    <row r="777" spans="1:23" ht="13.5" x14ac:dyDescent="0.25">
      <c r="A777" s="15" t="s">
        <v>118</v>
      </c>
      <c r="B777" s="16" t="s">
        <v>119</v>
      </c>
      <c r="C777" s="16" t="s">
        <v>1729</v>
      </c>
      <c r="D777" s="16" t="s">
        <v>1730</v>
      </c>
      <c r="E777" s="16" t="s">
        <v>66</v>
      </c>
      <c r="F777" s="16" t="s">
        <v>41</v>
      </c>
      <c r="G777" s="16" t="s">
        <v>386</v>
      </c>
      <c r="H777" s="15"/>
      <c r="I777" s="15" t="s">
        <v>30</v>
      </c>
      <c r="J777" s="17" t="s">
        <v>25</v>
      </c>
      <c r="K777" s="18"/>
      <c r="L777" s="19">
        <v>60000</v>
      </c>
      <c r="M777" s="20">
        <v>22605</v>
      </c>
      <c r="N777" s="21">
        <f t="shared" si="558"/>
        <v>0.37674999999999997</v>
      </c>
      <c r="O777" s="21" t="str">
        <f t="shared" si="559"/>
        <v>&gt;=20%-&lt;50%</v>
      </c>
      <c r="P777" s="20">
        <f t="shared" si="560"/>
        <v>50053.928571428572</v>
      </c>
      <c r="Q777" s="21">
        <f t="shared" si="561"/>
        <v>0.83423214285714287</v>
      </c>
      <c r="R777" s="27"/>
      <c r="S777" s="23">
        <v>0</v>
      </c>
      <c r="T777" s="24">
        <f t="shared" si="562"/>
        <v>2</v>
      </c>
      <c r="U777" s="24"/>
      <c r="V777" s="23">
        <f t="shared" si="563"/>
        <v>0</v>
      </c>
      <c r="W777" s="24"/>
    </row>
    <row r="778" spans="1:23" ht="13.5" x14ac:dyDescent="0.25">
      <c r="A778" s="15" t="s">
        <v>143</v>
      </c>
      <c r="B778" s="16" t="s">
        <v>144</v>
      </c>
      <c r="C778" s="16" t="s">
        <v>1731</v>
      </c>
      <c r="D778" s="16" t="s">
        <v>193</v>
      </c>
      <c r="E778" s="16" t="s">
        <v>66</v>
      </c>
      <c r="F778" s="16" t="s">
        <v>41</v>
      </c>
      <c r="G778" s="16" t="s">
        <v>278</v>
      </c>
      <c r="H778" s="15"/>
      <c r="I778" s="15" t="s">
        <v>30</v>
      </c>
      <c r="J778" s="17" t="s">
        <v>25</v>
      </c>
      <c r="K778" s="18"/>
      <c r="L778" s="19">
        <v>60000</v>
      </c>
      <c r="M778" s="20">
        <v>20300</v>
      </c>
      <c r="N778" s="21">
        <f t="shared" si="558"/>
        <v>0.33833333333333332</v>
      </c>
      <c r="O778" s="21" t="str">
        <f t="shared" si="559"/>
        <v>&gt;=20%-&lt;50%</v>
      </c>
      <c r="P778" s="20">
        <f t="shared" si="560"/>
        <v>44950</v>
      </c>
      <c r="Q778" s="21">
        <f t="shared" si="561"/>
        <v>0.74916666666666665</v>
      </c>
      <c r="R778" s="27"/>
      <c r="S778" s="23">
        <v>0</v>
      </c>
      <c r="T778" s="24">
        <f t="shared" si="562"/>
        <v>2</v>
      </c>
      <c r="U778" s="24"/>
      <c r="V778" s="23">
        <f t="shared" si="563"/>
        <v>0</v>
      </c>
      <c r="W778" s="24"/>
    </row>
    <row r="779" spans="1:23" ht="13.5" x14ac:dyDescent="0.25">
      <c r="A779" s="15" t="s">
        <v>62</v>
      </c>
      <c r="B779" s="16" t="s">
        <v>63</v>
      </c>
      <c r="C779" s="16" t="s">
        <v>1732</v>
      </c>
      <c r="D779" s="16" t="s">
        <v>602</v>
      </c>
      <c r="E779" s="16" t="s">
        <v>66</v>
      </c>
      <c r="F779" s="16" t="s">
        <v>41</v>
      </c>
      <c r="G779" s="16" t="s">
        <v>67</v>
      </c>
      <c r="H779" s="15"/>
      <c r="I779" s="15" t="s">
        <v>30</v>
      </c>
      <c r="J779" s="17" t="s">
        <v>25</v>
      </c>
      <c r="K779" s="18"/>
      <c r="L779" s="19">
        <v>60000</v>
      </c>
      <c r="M779" s="20">
        <v>47600</v>
      </c>
      <c r="N779" s="21">
        <f t="shared" si="558"/>
        <v>0.79333333333333333</v>
      </c>
      <c r="O779" s="21" t="str">
        <f t="shared" si="559"/>
        <v>&gt;=50%-&lt;80%</v>
      </c>
      <c r="P779" s="20">
        <f t="shared" si="560"/>
        <v>105400</v>
      </c>
      <c r="Q779" s="21">
        <f t="shared" si="561"/>
        <v>1.7566666666666666</v>
      </c>
      <c r="R779" s="27"/>
      <c r="S779" s="23">
        <v>5940</v>
      </c>
      <c r="T779" s="24">
        <f t="shared" si="562"/>
        <v>2</v>
      </c>
      <c r="U779" s="24"/>
      <c r="V779" s="23">
        <f t="shared" si="563"/>
        <v>13152.857142857143</v>
      </c>
      <c r="W779" s="24"/>
    </row>
    <row r="780" spans="1:23" ht="13.5" x14ac:dyDescent="0.25">
      <c r="A780" s="15" t="s">
        <v>190</v>
      </c>
      <c r="B780" s="16" t="s">
        <v>191</v>
      </c>
      <c r="C780" s="16" t="s">
        <v>1733</v>
      </c>
      <c r="D780" s="16" t="s">
        <v>1734</v>
      </c>
      <c r="E780" s="16" t="s">
        <v>41</v>
      </c>
      <c r="F780" s="16" t="s">
        <v>41</v>
      </c>
      <c r="G780" s="16" t="s">
        <v>194</v>
      </c>
      <c r="H780" s="15"/>
      <c r="I780" s="15" t="s">
        <v>30</v>
      </c>
      <c r="J780" s="17" t="s">
        <v>25</v>
      </c>
      <c r="K780" s="18"/>
      <c r="L780" s="19">
        <v>60000</v>
      </c>
      <c r="M780" s="20">
        <v>26480</v>
      </c>
      <c r="N780" s="21">
        <f t="shared" si="558"/>
        <v>0.44133333333333336</v>
      </c>
      <c r="O780" s="21" t="str">
        <f t="shared" si="559"/>
        <v>&gt;=20%-&lt;50%</v>
      </c>
      <c r="P780" s="20">
        <f t="shared" si="560"/>
        <v>58634.28571428571</v>
      </c>
      <c r="Q780" s="21">
        <f t="shared" si="561"/>
        <v>0.97723809523809513</v>
      </c>
      <c r="R780" s="27"/>
      <c r="S780" s="23">
        <v>0</v>
      </c>
      <c r="T780" s="24">
        <f t="shared" si="562"/>
        <v>2</v>
      </c>
      <c r="U780" s="24"/>
      <c r="V780" s="23">
        <f t="shared" si="563"/>
        <v>0</v>
      </c>
      <c r="W780" s="24"/>
    </row>
    <row r="781" spans="1:23" ht="13.5" x14ac:dyDescent="0.25">
      <c r="A781" s="15" t="s">
        <v>93</v>
      </c>
      <c r="B781" s="16" t="s">
        <v>94</v>
      </c>
      <c r="C781" s="16" t="s">
        <v>1735</v>
      </c>
      <c r="D781" s="16" t="s">
        <v>1736</v>
      </c>
      <c r="E781" s="16" t="s">
        <v>73</v>
      </c>
      <c r="F781" s="16" t="s">
        <v>41</v>
      </c>
      <c r="G781" s="16" t="s">
        <v>258</v>
      </c>
      <c r="H781" s="15"/>
      <c r="I781" s="15" t="s">
        <v>30</v>
      </c>
      <c r="J781" s="17" t="s">
        <v>25</v>
      </c>
      <c r="K781" s="18"/>
      <c r="L781" s="19">
        <v>60000</v>
      </c>
      <c r="M781" s="20">
        <v>16100</v>
      </c>
      <c r="N781" s="21">
        <f t="shared" si="558"/>
        <v>0.26833333333333331</v>
      </c>
      <c r="O781" s="21" t="str">
        <f t="shared" si="559"/>
        <v>&gt;=20%-&lt;50%</v>
      </c>
      <c r="P781" s="20">
        <f t="shared" si="560"/>
        <v>35650</v>
      </c>
      <c r="Q781" s="21">
        <f t="shared" si="561"/>
        <v>0.59416666666666662</v>
      </c>
      <c r="R781" s="27"/>
      <c r="S781" s="23">
        <v>0</v>
      </c>
      <c r="T781" s="24">
        <f t="shared" si="562"/>
        <v>2</v>
      </c>
      <c r="U781" s="24"/>
      <c r="V781" s="23">
        <f t="shared" si="563"/>
        <v>0</v>
      </c>
      <c r="W781" s="24"/>
    </row>
    <row r="782" spans="1:23" ht="13.5" x14ac:dyDescent="0.25">
      <c r="A782" s="15" t="s">
        <v>93</v>
      </c>
      <c r="B782" s="16" t="s">
        <v>94</v>
      </c>
      <c r="C782" s="16" t="s">
        <v>1737</v>
      </c>
      <c r="D782" s="16" t="s">
        <v>1738</v>
      </c>
      <c r="E782" s="16" t="s">
        <v>73</v>
      </c>
      <c r="F782" s="16" t="s">
        <v>41</v>
      </c>
      <c r="G782" s="16" t="s">
        <v>383</v>
      </c>
      <c r="H782" s="15"/>
      <c r="I782" s="15" t="s">
        <v>30</v>
      </c>
      <c r="J782" s="17" t="s">
        <v>25</v>
      </c>
      <c r="K782" s="18"/>
      <c r="L782" s="19">
        <v>60000</v>
      </c>
      <c r="M782" s="20">
        <v>23595</v>
      </c>
      <c r="N782" s="21">
        <f t="shared" si="558"/>
        <v>0.39324999999999999</v>
      </c>
      <c r="O782" s="21" t="str">
        <f t="shared" si="559"/>
        <v>&gt;=20%-&lt;50%</v>
      </c>
      <c r="P782" s="20">
        <f t="shared" si="560"/>
        <v>52246.071428571428</v>
      </c>
      <c r="Q782" s="21">
        <f t="shared" si="561"/>
        <v>0.87076785714285709</v>
      </c>
      <c r="R782" s="27"/>
      <c r="S782" s="23">
        <v>4150</v>
      </c>
      <c r="T782" s="24">
        <f t="shared" si="562"/>
        <v>2</v>
      </c>
      <c r="U782" s="24"/>
      <c r="V782" s="23">
        <f t="shared" ref="V782:V788" si="564">IFERROR(S782/B$3*31,0)</f>
        <v>9189.2857142857156</v>
      </c>
      <c r="W782" s="24"/>
    </row>
    <row r="783" spans="1:23" ht="13.5" x14ac:dyDescent="0.25">
      <c r="A783" s="15" t="s">
        <v>93</v>
      </c>
      <c r="B783" s="16" t="s">
        <v>94</v>
      </c>
      <c r="C783" s="16" t="s">
        <v>1739</v>
      </c>
      <c r="D783" s="16" t="s">
        <v>1740</v>
      </c>
      <c r="E783" s="16" t="s">
        <v>73</v>
      </c>
      <c r="F783" s="16" t="s">
        <v>41</v>
      </c>
      <c r="G783" s="16" t="s">
        <v>383</v>
      </c>
      <c r="H783" s="15"/>
      <c r="I783" s="15" t="s">
        <v>30</v>
      </c>
      <c r="J783" s="17" t="s">
        <v>25</v>
      </c>
      <c r="K783" s="18"/>
      <c r="L783" s="19">
        <v>60000</v>
      </c>
      <c r="M783" s="20">
        <v>22760</v>
      </c>
      <c r="N783" s="21">
        <f t="shared" ref="N783:N789" si="565">IFERROR(M783/L783,2)</f>
        <v>0.37933333333333336</v>
      </c>
      <c r="O783" s="21" t="str">
        <f t="shared" si="559"/>
        <v>&gt;=20%-&lt;50%</v>
      </c>
      <c r="P783" s="20">
        <f t="shared" ref="P783:P789" si="566">IFERROR(M783/B$3*31,0)</f>
        <v>50397.142857142862</v>
      </c>
      <c r="Q783" s="21">
        <f t="shared" si="561"/>
        <v>0.83995238095238101</v>
      </c>
      <c r="R783" s="27"/>
      <c r="S783" s="23">
        <v>20290</v>
      </c>
      <c r="T783" s="24">
        <f t="shared" ref="T783:T789" si="567">IFERROR(S783/R783,2)</f>
        <v>2</v>
      </c>
      <c r="U783" s="24"/>
      <c r="V783" s="23">
        <f t="shared" si="564"/>
        <v>44927.857142857138</v>
      </c>
      <c r="W783" s="24"/>
    </row>
    <row r="784" spans="1:23" ht="13.5" x14ac:dyDescent="0.25">
      <c r="A784" s="15" t="s">
        <v>132</v>
      </c>
      <c r="B784" s="16" t="s">
        <v>133</v>
      </c>
      <c r="C784" s="16" t="s">
        <v>1741</v>
      </c>
      <c r="D784" s="16" t="s">
        <v>1742</v>
      </c>
      <c r="E784" s="16" t="s">
        <v>73</v>
      </c>
      <c r="F784" s="16" t="s">
        <v>41</v>
      </c>
      <c r="G784" s="16" t="s">
        <v>136</v>
      </c>
      <c r="H784" s="15"/>
      <c r="I784" s="15" t="s">
        <v>30</v>
      </c>
      <c r="J784" s="17" t="s">
        <v>25</v>
      </c>
      <c r="K784" s="18"/>
      <c r="L784" s="19">
        <v>60000</v>
      </c>
      <c r="M784" s="20">
        <v>29040</v>
      </c>
      <c r="N784" s="21">
        <f t="shared" si="565"/>
        <v>0.48399999999999999</v>
      </c>
      <c r="O784" s="21" t="str">
        <f t="shared" si="559"/>
        <v>&gt;=20%-&lt;50%</v>
      </c>
      <c r="P784" s="20">
        <f t="shared" si="566"/>
        <v>64302.857142857138</v>
      </c>
      <c r="Q784" s="21">
        <f t="shared" si="561"/>
        <v>1.0717142857142856</v>
      </c>
      <c r="R784" s="27"/>
      <c r="S784" s="23">
        <v>0</v>
      </c>
      <c r="T784" s="24">
        <f t="shared" si="567"/>
        <v>2</v>
      </c>
      <c r="U784" s="24"/>
      <c r="V784" s="23">
        <f t="shared" si="564"/>
        <v>0</v>
      </c>
      <c r="W784" s="24"/>
    </row>
    <row r="785" spans="1:23" ht="13.5" x14ac:dyDescent="0.25">
      <c r="A785" s="15" t="s">
        <v>768</v>
      </c>
      <c r="B785" s="16" t="s">
        <v>769</v>
      </c>
      <c r="C785" s="16" t="s">
        <v>1743</v>
      </c>
      <c r="D785" s="16" t="s">
        <v>1744</v>
      </c>
      <c r="E785" s="16" t="s">
        <v>41</v>
      </c>
      <c r="F785" s="16" t="s">
        <v>41</v>
      </c>
      <c r="G785" s="16" t="s">
        <v>873</v>
      </c>
      <c r="H785" s="15"/>
      <c r="I785" s="15" t="s">
        <v>30</v>
      </c>
      <c r="J785" s="17" t="s">
        <v>25</v>
      </c>
      <c r="K785" s="18"/>
      <c r="L785" s="19">
        <v>60000</v>
      </c>
      <c r="M785" s="20">
        <v>14905</v>
      </c>
      <c r="N785" s="21">
        <f t="shared" si="565"/>
        <v>0.24841666666666667</v>
      </c>
      <c r="O785" s="21" t="str">
        <f t="shared" ref="O785:O789" si="568">IF(N785&gt;=120%, "120% equal &amp; above", IF(N785&gt;=100%,"&gt;=100%- &lt;120%",IF(N785&gt;=80%,"&gt;=80%-&lt;100%",IF(N785&gt;=50%,"&gt;=50%-&lt;80%",IF(N785&gt;=20%,"&gt;=20%-&lt;50%","&lt;20%")))))</f>
        <v>&gt;=20%-&lt;50%</v>
      </c>
      <c r="P785" s="20">
        <f t="shared" si="566"/>
        <v>33003.928571428572</v>
      </c>
      <c r="Q785" s="21">
        <f t="shared" ref="Q785:Q789" si="569">IFERROR(P785/L785,2)</f>
        <v>0.55006547619047619</v>
      </c>
      <c r="R785" s="27"/>
      <c r="S785" s="23">
        <v>0</v>
      </c>
      <c r="T785" s="24">
        <f t="shared" si="567"/>
        <v>2</v>
      </c>
      <c r="U785" s="24"/>
      <c r="V785" s="23">
        <f t="shared" si="564"/>
        <v>0</v>
      </c>
      <c r="W785" s="24"/>
    </row>
    <row r="786" spans="1:23" ht="13.5" x14ac:dyDescent="0.25">
      <c r="A786" s="15" t="s">
        <v>93</v>
      </c>
      <c r="B786" s="16" t="s">
        <v>94</v>
      </c>
      <c r="C786" s="16" t="s">
        <v>1745</v>
      </c>
      <c r="D786" s="16" t="s">
        <v>1746</v>
      </c>
      <c r="E786" s="16" t="s">
        <v>73</v>
      </c>
      <c r="F786" s="16" t="s">
        <v>41</v>
      </c>
      <c r="G786" s="16" t="s">
        <v>383</v>
      </c>
      <c r="H786" s="15"/>
      <c r="I786" s="15" t="s">
        <v>30</v>
      </c>
      <c r="J786" s="17" t="s">
        <v>25</v>
      </c>
      <c r="K786" s="18"/>
      <c r="L786" s="19">
        <v>60000</v>
      </c>
      <c r="M786" s="20">
        <v>10360</v>
      </c>
      <c r="N786" s="21">
        <f t="shared" si="565"/>
        <v>0.17266666666666666</v>
      </c>
      <c r="O786" s="21" t="str">
        <f t="shared" si="568"/>
        <v>&lt;20%</v>
      </c>
      <c r="P786" s="20">
        <f t="shared" si="566"/>
        <v>22940</v>
      </c>
      <c r="Q786" s="21">
        <f t="shared" si="569"/>
        <v>0.38233333333333336</v>
      </c>
      <c r="R786" s="27"/>
      <c r="S786" s="23">
        <v>0</v>
      </c>
      <c r="T786" s="24">
        <f t="shared" si="567"/>
        <v>2</v>
      </c>
      <c r="U786" s="24"/>
      <c r="V786" s="23">
        <f t="shared" si="564"/>
        <v>0</v>
      </c>
      <c r="W786" s="24"/>
    </row>
    <row r="787" spans="1:23" ht="13.5" x14ac:dyDescent="0.25">
      <c r="A787" s="15" t="s">
        <v>79</v>
      </c>
      <c r="B787" s="16" t="s">
        <v>80</v>
      </c>
      <c r="C787" s="16" t="s">
        <v>1747</v>
      </c>
      <c r="D787" s="16" t="s">
        <v>1748</v>
      </c>
      <c r="E787" s="16" t="s">
        <v>83</v>
      </c>
      <c r="F787" s="16" t="s">
        <v>41</v>
      </c>
      <c r="G787" s="16" t="s">
        <v>437</v>
      </c>
      <c r="H787" s="15"/>
      <c r="I787" s="15" t="s">
        <v>30</v>
      </c>
      <c r="J787" s="17" t="s">
        <v>25</v>
      </c>
      <c r="K787" s="18"/>
      <c r="L787" s="19">
        <v>60000</v>
      </c>
      <c r="M787" s="20">
        <v>2745</v>
      </c>
      <c r="N787" s="21">
        <f t="shared" si="565"/>
        <v>4.5749999999999999E-2</v>
      </c>
      <c r="O787" s="21" t="str">
        <f t="shared" si="568"/>
        <v>&lt;20%</v>
      </c>
      <c r="P787" s="20">
        <f t="shared" si="566"/>
        <v>6078.2142857142862</v>
      </c>
      <c r="Q787" s="21">
        <f t="shared" si="569"/>
        <v>0.10130357142857144</v>
      </c>
      <c r="R787" s="27"/>
      <c r="S787" s="23">
        <v>0</v>
      </c>
      <c r="T787" s="24">
        <f t="shared" si="567"/>
        <v>2</v>
      </c>
      <c r="U787" s="24"/>
      <c r="V787" s="23">
        <f t="shared" si="564"/>
        <v>0</v>
      </c>
      <c r="W787" s="24"/>
    </row>
    <row r="788" spans="1:23" ht="13.5" x14ac:dyDescent="0.25">
      <c r="A788" s="15" t="s">
        <v>79</v>
      </c>
      <c r="B788" s="16" t="s">
        <v>80</v>
      </c>
      <c r="C788" s="16" t="s">
        <v>1749</v>
      </c>
      <c r="D788" s="16" t="s">
        <v>440</v>
      </c>
      <c r="E788" s="16" t="s">
        <v>83</v>
      </c>
      <c r="F788" s="16" t="s">
        <v>41</v>
      </c>
      <c r="G788" s="16" t="s">
        <v>445</v>
      </c>
      <c r="H788" s="15"/>
      <c r="I788" s="15" t="s">
        <v>30</v>
      </c>
      <c r="J788" s="17" t="s">
        <v>25</v>
      </c>
      <c r="K788" s="18" t="s">
        <v>25</v>
      </c>
      <c r="L788" s="19">
        <v>20000</v>
      </c>
      <c r="M788" s="20">
        <v>21870</v>
      </c>
      <c r="N788" s="21">
        <f t="shared" si="565"/>
        <v>1.0934999999999999</v>
      </c>
      <c r="O788" s="21" t="str">
        <f t="shared" si="568"/>
        <v>&gt;=100%- &lt;120%</v>
      </c>
      <c r="P788" s="20">
        <f t="shared" si="566"/>
        <v>48426.428571428572</v>
      </c>
      <c r="Q788" s="21">
        <f t="shared" si="569"/>
        <v>2.4213214285714284</v>
      </c>
      <c r="R788" s="27">
        <v>40000</v>
      </c>
      <c r="S788" s="23">
        <v>0</v>
      </c>
      <c r="T788" s="24">
        <f t="shared" si="567"/>
        <v>0</v>
      </c>
      <c r="U788" s="24"/>
      <c r="V788" s="23">
        <f t="shared" si="564"/>
        <v>0</v>
      </c>
      <c r="W788" s="24"/>
    </row>
    <row r="789" spans="1:23" ht="13.5" x14ac:dyDescent="0.25">
      <c r="A789" s="15" t="s">
        <v>79</v>
      </c>
      <c r="B789" s="16" t="s">
        <v>80</v>
      </c>
      <c r="C789" s="16" t="s">
        <v>1750</v>
      </c>
      <c r="D789" s="16" t="s">
        <v>1751</v>
      </c>
      <c r="E789" s="16" t="s">
        <v>83</v>
      </c>
      <c r="F789" s="16" t="s">
        <v>41</v>
      </c>
      <c r="G789" s="16" t="s">
        <v>408</v>
      </c>
      <c r="H789" s="15"/>
      <c r="I789" s="15" t="s">
        <v>30</v>
      </c>
      <c r="J789" s="17" t="s">
        <v>25</v>
      </c>
      <c r="K789" s="18" t="s">
        <v>25</v>
      </c>
      <c r="L789" s="19">
        <v>25000</v>
      </c>
      <c r="M789" s="20">
        <v>13930</v>
      </c>
      <c r="N789" s="21">
        <f t="shared" si="565"/>
        <v>0.55720000000000003</v>
      </c>
      <c r="O789" s="21" t="str">
        <f t="shared" si="568"/>
        <v>&gt;=50%-&lt;80%</v>
      </c>
      <c r="P789" s="20">
        <f t="shared" si="566"/>
        <v>30845</v>
      </c>
      <c r="Q789" s="21">
        <f t="shared" si="569"/>
        <v>1.2338</v>
      </c>
      <c r="R789" s="27">
        <v>35000</v>
      </c>
      <c r="S789" s="23">
        <v>6570</v>
      </c>
      <c r="T789" s="24">
        <f t="shared" si="567"/>
        <v>0.18771428571428572</v>
      </c>
      <c r="U789" s="24"/>
      <c r="V789" s="23">
        <f t="shared" ref="V789:V794" si="570">IFERROR(S789/B$3*31,0)</f>
        <v>14547.857142857143</v>
      </c>
      <c r="W789" s="24"/>
    </row>
    <row r="790" spans="1:23" ht="13.5" x14ac:dyDescent="0.25">
      <c r="A790" s="15" t="s">
        <v>184</v>
      </c>
      <c r="B790" s="16" t="s">
        <v>185</v>
      </c>
      <c r="C790" s="16" t="s">
        <v>1752</v>
      </c>
      <c r="D790" s="16" t="s">
        <v>1753</v>
      </c>
      <c r="E790" s="16" t="s">
        <v>113</v>
      </c>
      <c r="F790" s="16" t="s">
        <v>41</v>
      </c>
      <c r="G790" s="16" t="s">
        <v>499</v>
      </c>
      <c r="H790" s="15"/>
      <c r="I790" s="15" t="s">
        <v>30</v>
      </c>
      <c r="J790" s="17" t="s">
        <v>25</v>
      </c>
      <c r="K790" s="18"/>
      <c r="L790" s="19">
        <v>59085.450000000004</v>
      </c>
      <c r="M790" s="20">
        <v>8575</v>
      </c>
      <c r="N790" s="21">
        <f t="shared" ref="N790:N794" si="571">IFERROR(M790/L790,2)</f>
        <v>0.1451287922830409</v>
      </c>
      <c r="O790" s="21" t="str">
        <f t="shared" ref="O790:O796" si="572">IF(N790&gt;=120%, "120% equal &amp; above", IF(N790&gt;=100%,"&gt;=100%- &lt;120%",IF(N790&gt;=80%,"&gt;=80%-&lt;100%",IF(N790&gt;=50%,"&gt;=50%-&lt;80%",IF(N790&gt;=20%,"&gt;=20%-&lt;50%","&lt;20%")))))</f>
        <v>&lt;20%</v>
      </c>
      <c r="P790" s="20">
        <f t="shared" ref="P790:P794" si="573">IFERROR(M790/B$3*31,0)</f>
        <v>18987.5</v>
      </c>
      <c r="Q790" s="21">
        <f t="shared" ref="Q790:Q796" si="574">IFERROR(P790/L790,2)</f>
        <v>0.32135661148387629</v>
      </c>
      <c r="R790" s="27"/>
      <c r="S790" s="23">
        <v>0</v>
      </c>
      <c r="T790" s="24">
        <f t="shared" ref="T790:T794" si="575">IFERROR(S790/R790,2)</f>
        <v>2</v>
      </c>
      <c r="U790" s="24"/>
      <c r="V790" s="23">
        <f t="shared" si="570"/>
        <v>0</v>
      </c>
      <c r="W790" s="24"/>
    </row>
    <row r="791" spans="1:23" ht="13.5" x14ac:dyDescent="0.25">
      <c r="A791" s="15" t="s">
        <v>79</v>
      </c>
      <c r="B791" s="16" t="s">
        <v>80</v>
      </c>
      <c r="C791" s="16" t="s">
        <v>1754</v>
      </c>
      <c r="D791" s="16" t="s">
        <v>1755</v>
      </c>
      <c r="E791" s="16" t="s">
        <v>83</v>
      </c>
      <c r="F791" s="16" t="s">
        <v>41</v>
      </c>
      <c r="G791" s="16" t="s">
        <v>445</v>
      </c>
      <c r="H791" s="15"/>
      <c r="I791" s="15" t="s">
        <v>30</v>
      </c>
      <c r="J791" s="17"/>
      <c r="K791" s="18" t="s">
        <v>25</v>
      </c>
      <c r="L791" s="19"/>
      <c r="M791" s="20">
        <v>0</v>
      </c>
      <c r="N791" s="21">
        <f t="shared" si="571"/>
        <v>2</v>
      </c>
      <c r="O791" s="21" t="str">
        <f t="shared" si="572"/>
        <v>120% equal &amp; above</v>
      </c>
      <c r="P791" s="20">
        <f t="shared" si="573"/>
        <v>0</v>
      </c>
      <c r="Q791" s="21">
        <f t="shared" si="574"/>
        <v>2</v>
      </c>
      <c r="R791" s="27">
        <v>59043.6</v>
      </c>
      <c r="S791" s="23">
        <v>0</v>
      </c>
      <c r="T791" s="24">
        <f t="shared" si="575"/>
        <v>0</v>
      </c>
      <c r="U791" s="24"/>
      <c r="V791" s="23">
        <f t="shared" si="570"/>
        <v>0</v>
      </c>
      <c r="W791" s="24"/>
    </row>
    <row r="792" spans="1:23" ht="13.5" x14ac:dyDescent="0.25">
      <c r="A792" s="15" t="s">
        <v>126</v>
      </c>
      <c r="B792" s="16" t="s">
        <v>127</v>
      </c>
      <c r="C792" s="16" t="s">
        <v>1756</v>
      </c>
      <c r="D792" s="16" t="s">
        <v>1757</v>
      </c>
      <c r="E792" s="16" t="s">
        <v>40</v>
      </c>
      <c r="F792" s="16" t="s">
        <v>41</v>
      </c>
      <c r="G792" s="16" t="s">
        <v>130</v>
      </c>
      <c r="H792" s="15"/>
      <c r="I792" s="15" t="s">
        <v>30</v>
      </c>
      <c r="J792" s="17" t="s">
        <v>25</v>
      </c>
      <c r="K792" s="18"/>
      <c r="L792" s="19">
        <v>58196.35</v>
      </c>
      <c r="M792" s="20">
        <v>14100</v>
      </c>
      <c r="N792" s="21">
        <f t="shared" si="571"/>
        <v>0.2422832359761394</v>
      </c>
      <c r="O792" s="21" t="str">
        <f t="shared" si="572"/>
        <v>&gt;=20%-&lt;50%</v>
      </c>
      <c r="P792" s="20">
        <f t="shared" si="573"/>
        <v>31221.428571428569</v>
      </c>
      <c r="Q792" s="21">
        <f t="shared" si="574"/>
        <v>0.53648430823288007</v>
      </c>
      <c r="R792" s="27"/>
      <c r="S792" s="23">
        <v>46780</v>
      </c>
      <c r="T792" s="24">
        <f t="shared" si="575"/>
        <v>2</v>
      </c>
      <c r="U792" s="24"/>
      <c r="V792" s="23">
        <f t="shared" si="570"/>
        <v>103584.28571428572</v>
      </c>
      <c r="W792" s="24"/>
    </row>
    <row r="793" spans="1:23" ht="13.5" x14ac:dyDescent="0.25">
      <c r="A793" s="15" t="s">
        <v>118</v>
      </c>
      <c r="B793" s="16" t="s">
        <v>119</v>
      </c>
      <c r="C793" s="16" t="s">
        <v>1758</v>
      </c>
      <c r="D793" s="16" t="s">
        <v>1759</v>
      </c>
      <c r="E793" s="16" t="s">
        <v>66</v>
      </c>
      <c r="F793" s="16" t="s">
        <v>41</v>
      </c>
      <c r="G793" s="16" t="s">
        <v>587</v>
      </c>
      <c r="H793" s="15"/>
      <c r="I793" s="15" t="s">
        <v>30</v>
      </c>
      <c r="J793" s="17" t="s">
        <v>25</v>
      </c>
      <c r="K793" s="18" t="s">
        <v>25</v>
      </c>
      <c r="L793" s="19">
        <v>13000</v>
      </c>
      <c r="M793" s="20">
        <v>5350</v>
      </c>
      <c r="N793" s="21">
        <f t="shared" si="571"/>
        <v>0.41153846153846152</v>
      </c>
      <c r="O793" s="21" t="str">
        <f t="shared" si="572"/>
        <v>&gt;=20%-&lt;50%</v>
      </c>
      <c r="P793" s="20">
        <f t="shared" si="573"/>
        <v>11846.428571428572</v>
      </c>
      <c r="Q793" s="21">
        <f t="shared" si="574"/>
        <v>0.91126373626373636</v>
      </c>
      <c r="R793" s="27">
        <v>45000</v>
      </c>
      <c r="S793" s="23">
        <v>6570</v>
      </c>
      <c r="T793" s="24">
        <f t="shared" si="575"/>
        <v>0.14599999999999999</v>
      </c>
      <c r="U793" s="24"/>
      <c r="V793" s="23">
        <f t="shared" si="570"/>
        <v>14547.857142857143</v>
      </c>
      <c r="W793" s="24"/>
    </row>
    <row r="794" spans="1:23" ht="13.5" x14ac:dyDescent="0.25">
      <c r="A794" s="15" t="s">
        <v>36</v>
      </c>
      <c r="B794" s="16" t="s">
        <v>37</v>
      </c>
      <c r="C794" s="16" t="s">
        <v>1760</v>
      </c>
      <c r="D794" s="16" t="s">
        <v>1227</v>
      </c>
      <c r="E794" s="16" t="s">
        <v>40</v>
      </c>
      <c r="F794" s="16" t="s">
        <v>41</v>
      </c>
      <c r="G794" s="16" t="s">
        <v>198</v>
      </c>
      <c r="H794" s="15"/>
      <c r="I794" s="15" t="s">
        <v>30</v>
      </c>
      <c r="J794" s="17" t="s">
        <v>25</v>
      </c>
      <c r="K794" s="18"/>
      <c r="L794" s="19">
        <v>57720.600000000006</v>
      </c>
      <c r="M794" s="20">
        <v>20250</v>
      </c>
      <c r="N794" s="21">
        <f t="shared" si="571"/>
        <v>0.3508279539713724</v>
      </c>
      <c r="O794" s="21" t="str">
        <f t="shared" si="572"/>
        <v>&gt;=20%-&lt;50%</v>
      </c>
      <c r="P794" s="20">
        <f t="shared" si="573"/>
        <v>44839.28571428571</v>
      </c>
      <c r="Q794" s="21">
        <f t="shared" si="574"/>
        <v>0.77683332665089599</v>
      </c>
      <c r="R794" s="27"/>
      <c r="S794" s="23">
        <v>0</v>
      </c>
      <c r="T794" s="24">
        <f t="shared" si="575"/>
        <v>2</v>
      </c>
      <c r="U794" s="24"/>
      <c r="V794" s="23">
        <f t="shared" si="570"/>
        <v>0</v>
      </c>
      <c r="W794" s="24"/>
    </row>
    <row r="795" spans="1:23" ht="13.5" x14ac:dyDescent="0.25">
      <c r="A795" s="15" t="s">
        <v>109</v>
      </c>
      <c r="B795" s="16" t="s">
        <v>110</v>
      </c>
      <c r="C795" s="16" t="s">
        <v>1761</v>
      </c>
      <c r="D795" s="16" t="s">
        <v>1762</v>
      </c>
      <c r="E795" s="16" t="s">
        <v>113</v>
      </c>
      <c r="F795" s="16" t="s">
        <v>41</v>
      </c>
      <c r="G795" s="16" t="s">
        <v>1078</v>
      </c>
      <c r="H795" s="15"/>
      <c r="I795" s="15" t="s">
        <v>30</v>
      </c>
      <c r="J795" s="17" t="s">
        <v>25</v>
      </c>
      <c r="K795" s="18"/>
      <c r="L795" s="19">
        <v>57341.925000000003</v>
      </c>
      <c r="M795" s="20">
        <v>18620</v>
      </c>
      <c r="N795" s="21">
        <f t="shared" ref="N795:N814" si="576">IFERROR(M795/L795,2)</f>
        <v>0.32471878124077624</v>
      </c>
      <c r="O795" s="21" t="str">
        <f t="shared" si="572"/>
        <v>&gt;=20%-&lt;50%</v>
      </c>
      <c r="P795" s="20">
        <f t="shared" ref="P795:P814" si="577">IFERROR(M795/B$3*31,0)</f>
        <v>41230</v>
      </c>
      <c r="Q795" s="21">
        <f t="shared" si="574"/>
        <v>0.71902015846171885</v>
      </c>
      <c r="R795" s="27"/>
      <c r="S795" s="23">
        <v>0</v>
      </c>
      <c r="T795" s="24">
        <f t="shared" ref="T795:T814" si="578">IFERROR(S795/R795,2)</f>
        <v>2</v>
      </c>
      <c r="U795" s="24"/>
      <c r="V795" s="23">
        <f t="shared" ref="V795:V813" si="579">IFERROR(S795/B$3*31,0)</f>
        <v>0</v>
      </c>
      <c r="W795" s="24"/>
    </row>
    <row r="796" spans="1:23" ht="13.5" x14ac:dyDescent="0.25">
      <c r="A796" s="15" t="s">
        <v>36</v>
      </c>
      <c r="B796" s="16" t="s">
        <v>37</v>
      </c>
      <c r="C796" s="16" t="s">
        <v>1764</v>
      </c>
      <c r="D796" s="16" t="s">
        <v>821</v>
      </c>
      <c r="E796" s="16" t="s">
        <v>40</v>
      </c>
      <c r="F796" s="16" t="s">
        <v>41</v>
      </c>
      <c r="G796" s="16" t="s">
        <v>372</v>
      </c>
      <c r="H796" s="15"/>
      <c r="I796" s="15" t="s">
        <v>30</v>
      </c>
      <c r="J796" s="17" t="s">
        <v>25</v>
      </c>
      <c r="K796" s="18"/>
      <c r="L796" s="19">
        <v>56965.275000000001</v>
      </c>
      <c r="M796" s="20">
        <v>21325</v>
      </c>
      <c r="N796" s="21">
        <f t="shared" si="576"/>
        <v>0.37435086550534513</v>
      </c>
      <c r="O796" s="21" t="str">
        <f t="shared" si="572"/>
        <v>&gt;=20%-&lt;50%</v>
      </c>
      <c r="P796" s="20">
        <f t="shared" si="577"/>
        <v>47219.642857142862</v>
      </c>
      <c r="Q796" s="21">
        <f t="shared" si="574"/>
        <v>0.82891977361897862</v>
      </c>
      <c r="R796" s="27"/>
      <c r="S796" s="23">
        <v>5940</v>
      </c>
      <c r="T796" s="24">
        <f t="shared" si="578"/>
        <v>2</v>
      </c>
      <c r="U796" s="24"/>
      <c r="V796" s="23">
        <f t="shared" si="579"/>
        <v>13152.857142857143</v>
      </c>
      <c r="W796" s="24"/>
    </row>
    <row r="797" spans="1:23" ht="13.5" x14ac:dyDescent="0.25">
      <c r="A797" s="15" t="s">
        <v>184</v>
      </c>
      <c r="B797" s="16" t="s">
        <v>185</v>
      </c>
      <c r="C797" s="16" t="s">
        <v>1765</v>
      </c>
      <c r="D797" s="16" t="s">
        <v>1766</v>
      </c>
      <c r="E797" s="16" t="s">
        <v>113</v>
      </c>
      <c r="F797" s="16" t="s">
        <v>41</v>
      </c>
      <c r="G797" s="16" t="s">
        <v>465</v>
      </c>
      <c r="H797" s="15"/>
      <c r="I797" s="15" t="s">
        <v>30</v>
      </c>
      <c r="J797" s="17" t="s">
        <v>25</v>
      </c>
      <c r="K797" s="18"/>
      <c r="L797" s="19">
        <v>56666.250000000007</v>
      </c>
      <c r="M797" s="20">
        <v>27835</v>
      </c>
      <c r="N797" s="21">
        <f t="shared" si="576"/>
        <v>0.49120949418745719</v>
      </c>
      <c r="O797" s="21" t="str">
        <f t="shared" ref="O797:O818" si="580">IF(N797&gt;=120%, "120% equal &amp; above", IF(N797&gt;=100%,"&gt;=100%- &lt;120%",IF(N797&gt;=80%,"&gt;=80%-&lt;100%",IF(N797&gt;=50%,"&gt;=50%-&lt;80%",IF(N797&gt;=20%,"&gt;=20%-&lt;50%","&lt;20%")))))</f>
        <v>&gt;=20%-&lt;50%</v>
      </c>
      <c r="P797" s="20">
        <f t="shared" si="577"/>
        <v>61634.642857142862</v>
      </c>
      <c r="Q797" s="21">
        <f t="shared" ref="Q797:Q818" si="581">IFERROR(P797/L797,2)</f>
        <v>1.0876781657007981</v>
      </c>
      <c r="R797" s="27"/>
      <c r="S797" s="23">
        <v>20300</v>
      </c>
      <c r="T797" s="24">
        <f t="shared" si="578"/>
        <v>2</v>
      </c>
      <c r="U797" s="24"/>
      <c r="V797" s="23">
        <f t="shared" si="579"/>
        <v>44950</v>
      </c>
      <c r="W797" s="24"/>
    </row>
    <row r="798" spans="1:23" ht="13.5" x14ac:dyDescent="0.25">
      <c r="A798" s="15" t="s">
        <v>79</v>
      </c>
      <c r="B798" s="16" t="s">
        <v>80</v>
      </c>
      <c r="C798" s="16" t="s">
        <v>1767</v>
      </c>
      <c r="D798" s="16" t="s">
        <v>1768</v>
      </c>
      <c r="E798" s="16" t="s">
        <v>83</v>
      </c>
      <c r="F798" s="16" t="s">
        <v>41</v>
      </c>
      <c r="G798" s="16" t="s">
        <v>701</v>
      </c>
      <c r="H798" s="15"/>
      <c r="I798" s="15" t="s">
        <v>30</v>
      </c>
      <c r="J798" s="17" t="s">
        <v>25</v>
      </c>
      <c r="K798" s="18" t="s">
        <v>25</v>
      </c>
      <c r="L798" s="19">
        <v>30479.625000000004</v>
      </c>
      <c r="M798" s="20">
        <v>16160</v>
      </c>
      <c r="N798" s="21">
        <f t="shared" si="576"/>
        <v>0.53019025004408682</v>
      </c>
      <c r="O798" s="21" t="str">
        <f t="shared" si="580"/>
        <v>&gt;=50%-&lt;80%</v>
      </c>
      <c r="P798" s="20">
        <f t="shared" si="577"/>
        <v>35782.857142857138</v>
      </c>
      <c r="Q798" s="21">
        <f t="shared" si="581"/>
        <v>1.173992696526192</v>
      </c>
      <c r="R798" s="27">
        <v>26000</v>
      </c>
      <c r="S798" s="23">
        <v>0</v>
      </c>
      <c r="T798" s="24">
        <f t="shared" si="578"/>
        <v>0</v>
      </c>
      <c r="U798" s="24"/>
      <c r="V798" s="23">
        <f t="shared" si="579"/>
        <v>0</v>
      </c>
      <c r="W798" s="24"/>
    </row>
    <row r="799" spans="1:23" ht="13.5" x14ac:dyDescent="0.25">
      <c r="A799" s="15" t="s">
        <v>85</v>
      </c>
      <c r="B799" s="16" t="s">
        <v>86</v>
      </c>
      <c r="C799" s="16" t="s">
        <v>1769</v>
      </c>
      <c r="D799" s="16" t="s">
        <v>397</v>
      </c>
      <c r="E799" s="16" t="s">
        <v>40</v>
      </c>
      <c r="F799" s="16" t="s">
        <v>41</v>
      </c>
      <c r="G799" s="16" t="s">
        <v>211</v>
      </c>
      <c r="H799" s="15"/>
      <c r="I799" s="15" t="s">
        <v>30</v>
      </c>
      <c r="J799" s="17" t="s">
        <v>25</v>
      </c>
      <c r="K799" s="18"/>
      <c r="L799" s="19">
        <v>56342.925000000003</v>
      </c>
      <c r="M799" s="20">
        <v>19270</v>
      </c>
      <c r="N799" s="21">
        <f t="shared" si="576"/>
        <v>0.34201277267731484</v>
      </c>
      <c r="O799" s="21" t="str">
        <f t="shared" si="580"/>
        <v>&gt;=20%-&lt;50%</v>
      </c>
      <c r="P799" s="20">
        <f t="shared" si="577"/>
        <v>42669.28571428571</v>
      </c>
      <c r="Q799" s="21">
        <f t="shared" si="581"/>
        <v>0.75731399664262566</v>
      </c>
      <c r="R799" s="27"/>
      <c r="S799" s="23">
        <v>0</v>
      </c>
      <c r="T799" s="24">
        <f t="shared" si="578"/>
        <v>2</v>
      </c>
      <c r="U799" s="24"/>
      <c r="V799" s="23">
        <f t="shared" si="579"/>
        <v>0</v>
      </c>
      <c r="W799" s="24"/>
    </row>
    <row r="800" spans="1:23" ht="13.5" x14ac:dyDescent="0.25">
      <c r="A800" s="15" t="s">
        <v>126</v>
      </c>
      <c r="B800" s="16" t="s">
        <v>127</v>
      </c>
      <c r="C800" s="16" t="s">
        <v>1770</v>
      </c>
      <c r="D800" s="16" t="s">
        <v>1073</v>
      </c>
      <c r="E800" s="16" t="s">
        <v>40</v>
      </c>
      <c r="F800" s="16" t="s">
        <v>41</v>
      </c>
      <c r="G800" s="16" t="s">
        <v>304</v>
      </c>
      <c r="H800" s="15"/>
      <c r="I800" s="15" t="s">
        <v>30</v>
      </c>
      <c r="J800" s="17" t="s">
        <v>25</v>
      </c>
      <c r="K800" s="18"/>
      <c r="L800" s="19">
        <v>56256.95</v>
      </c>
      <c r="M800" s="20">
        <v>35880</v>
      </c>
      <c r="N800" s="21">
        <f t="shared" si="576"/>
        <v>0.63778786443275015</v>
      </c>
      <c r="O800" s="21" t="str">
        <f t="shared" si="580"/>
        <v>&gt;=50%-&lt;80%</v>
      </c>
      <c r="P800" s="20">
        <f t="shared" si="577"/>
        <v>79448.57142857142</v>
      </c>
      <c r="Q800" s="21">
        <f t="shared" si="581"/>
        <v>1.4122445569582323</v>
      </c>
      <c r="R800" s="27"/>
      <c r="S800" s="23">
        <v>11400</v>
      </c>
      <c r="T800" s="24">
        <f t="shared" si="578"/>
        <v>2</v>
      </c>
      <c r="U800" s="24"/>
      <c r="V800" s="23">
        <f t="shared" si="579"/>
        <v>25242.857142857145</v>
      </c>
      <c r="W800" s="24"/>
    </row>
    <row r="801" spans="1:23" ht="13.5" x14ac:dyDescent="0.25">
      <c r="A801" s="15" t="s">
        <v>79</v>
      </c>
      <c r="B801" s="16" t="s">
        <v>80</v>
      </c>
      <c r="C801" s="16" t="s">
        <v>1771</v>
      </c>
      <c r="D801" s="16" t="s">
        <v>1772</v>
      </c>
      <c r="E801" s="16" t="s">
        <v>83</v>
      </c>
      <c r="F801" s="16" t="s">
        <v>41</v>
      </c>
      <c r="G801" s="16" t="s">
        <v>1362</v>
      </c>
      <c r="H801" s="15"/>
      <c r="I801" s="15" t="s">
        <v>30</v>
      </c>
      <c r="J801" s="17"/>
      <c r="K801" s="18" t="s">
        <v>25</v>
      </c>
      <c r="L801" s="19"/>
      <c r="M801" s="20">
        <v>4480</v>
      </c>
      <c r="N801" s="21">
        <f t="shared" si="576"/>
        <v>2</v>
      </c>
      <c r="O801" s="21" t="str">
        <f t="shared" si="580"/>
        <v>120% equal &amp; above</v>
      </c>
      <c r="P801" s="20">
        <f t="shared" si="577"/>
        <v>9920</v>
      </c>
      <c r="Q801" s="21">
        <f t="shared" si="581"/>
        <v>2</v>
      </c>
      <c r="R801" s="27">
        <v>56116.979999999996</v>
      </c>
      <c r="S801" s="23">
        <v>13820</v>
      </c>
      <c r="T801" s="24">
        <f t="shared" si="578"/>
        <v>0.2462712711910014</v>
      </c>
      <c r="U801" s="24"/>
      <c r="V801" s="23">
        <f t="shared" si="579"/>
        <v>30601.428571428569</v>
      </c>
      <c r="W801" s="24"/>
    </row>
    <row r="802" spans="1:23" ht="13.5" x14ac:dyDescent="0.25">
      <c r="A802" s="15" t="s">
        <v>118</v>
      </c>
      <c r="B802" s="16" t="s">
        <v>119</v>
      </c>
      <c r="C802" s="16" t="s">
        <v>1773</v>
      </c>
      <c r="D802" s="16" t="s">
        <v>1774</v>
      </c>
      <c r="E802" s="16" t="s">
        <v>66</v>
      </c>
      <c r="F802" s="16" t="s">
        <v>41</v>
      </c>
      <c r="G802" s="16" t="s">
        <v>286</v>
      </c>
      <c r="H802" s="15"/>
      <c r="I802" s="15" t="s">
        <v>30</v>
      </c>
      <c r="J802" s="17" t="s">
        <v>25</v>
      </c>
      <c r="K802" s="18" t="s">
        <v>25</v>
      </c>
      <c r="L802" s="19">
        <v>30000</v>
      </c>
      <c r="M802" s="20">
        <v>10900</v>
      </c>
      <c r="N802" s="21">
        <f t="shared" si="576"/>
        <v>0.36333333333333334</v>
      </c>
      <c r="O802" s="21" t="str">
        <f t="shared" si="580"/>
        <v>&gt;=20%-&lt;50%</v>
      </c>
      <c r="P802" s="20">
        <f t="shared" si="577"/>
        <v>24135.714285714286</v>
      </c>
      <c r="Q802" s="21">
        <f t="shared" si="581"/>
        <v>0.80452380952380953</v>
      </c>
      <c r="R802" s="27">
        <v>26000</v>
      </c>
      <c r="S802" s="23">
        <v>21970</v>
      </c>
      <c r="T802" s="24">
        <f t="shared" si="578"/>
        <v>0.84499999999999997</v>
      </c>
      <c r="U802" s="24"/>
      <c r="V802" s="23">
        <f t="shared" si="579"/>
        <v>48647.857142857138</v>
      </c>
      <c r="W802" s="24"/>
    </row>
    <row r="803" spans="1:23" ht="13.5" x14ac:dyDescent="0.25">
      <c r="A803" s="15" t="s">
        <v>143</v>
      </c>
      <c r="B803" s="16" t="s">
        <v>144</v>
      </c>
      <c r="C803" s="16" t="s">
        <v>1775</v>
      </c>
      <c r="D803" s="16" t="s">
        <v>1776</v>
      </c>
      <c r="E803" s="16" t="s">
        <v>66</v>
      </c>
      <c r="F803" s="16" t="s">
        <v>41</v>
      </c>
      <c r="G803" s="16" t="s">
        <v>147</v>
      </c>
      <c r="H803" s="15"/>
      <c r="I803" s="15" t="s">
        <v>30</v>
      </c>
      <c r="J803" s="17" t="s">
        <v>25</v>
      </c>
      <c r="K803" s="18" t="s">
        <v>25</v>
      </c>
      <c r="L803" s="19">
        <v>30000</v>
      </c>
      <c r="M803" s="20">
        <v>5315</v>
      </c>
      <c r="N803" s="21">
        <f t="shared" si="576"/>
        <v>0.17716666666666667</v>
      </c>
      <c r="O803" s="21" t="str">
        <f t="shared" si="580"/>
        <v>&lt;20%</v>
      </c>
      <c r="P803" s="20">
        <f t="shared" si="577"/>
        <v>11768.928571428572</v>
      </c>
      <c r="Q803" s="21">
        <f t="shared" si="581"/>
        <v>0.39229761904761906</v>
      </c>
      <c r="R803" s="27">
        <v>26000</v>
      </c>
      <c r="S803" s="23">
        <v>7690</v>
      </c>
      <c r="T803" s="24">
        <f t="shared" si="578"/>
        <v>0.29576923076923078</v>
      </c>
      <c r="U803" s="24"/>
      <c r="V803" s="23">
        <f t="shared" si="579"/>
        <v>17027.857142857145</v>
      </c>
      <c r="W803" s="24"/>
    </row>
    <row r="804" spans="1:23" ht="13.5" x14ac:dyDescent="0.25">
      <c r="A804" s="15" t="s">
        <v>118</v>
      </c>
      <c r="B804" s="16" t="s">
        <v>119</v>
      </c>
      <c r="C804" s="16" t="s">
        <v>1777</v>
      </c>
      <c r="D804" s="16" t="s">
        <v>1778</v>
      </c>
      <c r="E804" s="16" t="s">
        <v>66</v>
      </c>
      <c r="F804" s="16" t="s">
        <v>41</v>
      </c>
      <c r="G804" s="16" t="s">
        <v>214</v>
      </c>
      <c r="H804" s="15"/>
      <c r="I804" s="15" t="s">
        <v>30</v>
      </c>
      <c r="J804" s="17" t="s">
        <v>25</v>
      </c>
      <c r="K804" s="18" t="s">
        <v>25</v>
      </c>
      <c r="L804" s="19">
        <v>30000</v>
      </c>
      <c r="M804" s="20">
        <v>8360</v>
      </c>
      <c r="N804" s="21">
        <f t="shared" si="576"/>
        <v>0.27866666666666667</v>
      </c>
      <c r="O804" s="21" t="str">
        <f t="shared" si="580"/>
        <v>&gt;=20%-&lt;50%</v>
      </c>
      <c r="P804" s="20">
        <f t="shared" si="577"/>
        <v>18511.428571428569</v>
      </c>
      <c r="Q804" s="21">
        <f t="shared" si="581"/>
        <v>0.61704761904761896</v>
      </c>
      <c r="R804" s="27">
        <v>26000</v>
      </c>
      <c r="S804" s="23">
        <v>34130</v>
      </c>
      <c r="T804" s="24">
        <f t="shared" si="578"/>
        <v>1.3126923076923076</v>
      </c>
      <c r="U804" s="24"/>
      <c r="V804" s="23">
        <f t="shared" si="579"/>
        <v>75573.57142857142</v>
      </c>
      <c r="W804" s="24"/>
    </row>
    <row r="805" spans="1:23" ht="13.5" x14ac:dyDescent="0.25">
      <c r="A805" s="15" t="s">
        <v>118</v>
      </c>
      <c r="B805" s="16" t="s">
        <v>119</v>
      </c>
      <c r="C805" s="16" t="s">
        <v>1779</v>
      </c>
      <c r="D805" s="16" t="s">
        <v>1780</v>
      </c>
      <c r="E805" s="16" t="s">
        <v>66</v>
      </c>
      <c r="F805" s="16" t="s">
        <v>41</v>
      </c>
      <c r="G805" s="16" t="s">
        <v>432</v>
      </c>
      <c r="H805" s="15"/>
      <c r="I805" s="15" t="s">
        <v>30</v>
      </c>
      <c r="J805" s="17" t="s">
        <v>25</v>
      </c>
      <c r="K805" s="18" t="s">
        <v>25</v>
      </c>
      <c r="L805" s="19">
        <v>30000</v>
      </c>
      <c r="M805" s="20">
        <v>4620</v>
      </c>
      <c r="N805" s="21">
        <f t="shared" si="576"/>
        <v>0.154</v>
      </c>
      <c r="O805" s="21" t="str">
        <f t="shared" si="580"/>
        <v>&lt;20%</v>
      </c>
      <c r="P805" s="20">
        <f t="shared" si="577"/>
        <v>10230</v>
      </c>
      <c r="Q805" s="21">
        <f t="shared" si="581"/>
        <v>0.34100000000000003</v>
      </c>
      <c r="R805" s="27">
        <v>26000</v>
      </c>
      <c r="S805" s="23">
        <v>0</v>
      </c>
      <c r="T805" s="24">
        <f t="shared" si="578"/>
        <v>0</v>
      </c>
      <c r="U805" s="24"/>
      <c r="V805" s="23">
        <f t="shared" si="579"/>
        <v>0</v>
      </c>
      <c r="W805" s="24"/>
    </row>
    <row r="806" spans="1:23" ht="13.5" x14ac:dyDescent="0.25">
      <c r="A806" s="15" t="s">
        <v>143</v>
      </c>
      <c r="B806" s="16" t="s">
        <v>144</v>
      </c>
      <c r="C806" s="16" t="s">
        <v>1781</v>
      </c>
      <c r="D806" s="16" t="s">
        <v>1782</v>
      </c>
      <c r="E806" s="16" t="s">
        <v>66</v>
      </c>
      <c r="F806" s="16" t="s">
        <v>41</v>
      </c>
      <c r="G806" s="16" t="s">
        <v>716</v>
      </c>
      <c r="H806" s="15"/>
      <c r="I806" s="15" t="s">
        <v>30</v>
      </c>
      <c r="J806" s="17" t="s">
        <v>25</v>
      </c>
      <c r="K806" s="18" t="s">
        <v>25</v>
      </c>
      <c r="L806" s="19">
        <v>30000</v>
      </c>
      <c r="M806" s="20">
        <v>8690</v>
      </c>
      <c r="N806" s="21">
        <f t="shared" si="576"/>
        <v>0.28966666666666668</v>
      </c>
      <c r="O806" s="21" t="str">
        <f t="shared" si="580"/>
        <v>&gt;=20%-&lt;50%</v>
      </c>
      <c r="P806" s="20">
        <f t="shared" si="577"/>
        <v>19242.142857142855</v>
      </c>
      <c r="Q806" s="21">
        <f t="shared" si="581"/>
        <v>0.64140476190476181</v>
      </c>
      <c r="R806" s="27">
        <v>26000</v>
      </c>
      <c r="S806" s="23">
        <v>6570</v>
      </c>
      <c r="T806" s="24">
        <f t="shared" si="578"/>
        <v>0.25269230769230772</v>
      </c>
      <c r="U806" s="24"/>
      <c r="V806" s="23">
        <f t="shared" si="579"/>
        <v>14547.857142857143</v>
      </c>
      <c r="W806" s="24"/>
    </row>
    <row r="807" spans="1:23" ht="13.5" x14ac:dyDescent="0.25">
      <c r="A807" s="15" t="s">
        <v>143</v>
      </c>
      <c r="B807" s="16" t="s">
        <v>144</v>
      </c>
      <c r="C807" s="16" t="s">
        <v>1783</v>
      </c>
      <c r="D807" s="16" t="s">
        <v>1784</v>
      </c>
      <c r="E807" s="16" t="s">
        <v>66</v>
      </c>
      <c r="F807" s="16" t="s">
        <v>41</v>
      </c>
      <c r="G807" s="16" t="s">
        <v>147</v>
      </c>
      <c r="H807" s="15"/>
      <c r="I807" s="15" t="s">
        <v>30</v>
      </c>
      <c r="J807" s="17" t="s">
        <v>25</v>
      </c>
      <c r="K807" s="18" t="s">
        <v>25</v>
      </c>
      <c r="L807" s="19">
        <v>30000</v>
      </c>
      <c r="M807" s="20">
        <v>20810</v>
      </c>
      <c r="N807" s="21">
        <f t="shared" si="576"/>
        <v>0.69366666666666665</v>
      </c>
      <c r="O807" s="21" t="str">
        <f t="shared" si="580"/>
        <v>&gt;=50%-&lt;80%</v>
      </c>
      <c r="P807" s="20">
        <f t="shared" si="577"/>
        <v>46079.28571428571</v>
      </c>
      <c r="Q807" s="21">
        <f t="shared" si="581"/>
        <v>1.5359761904761904</v>
      </c>
      <c r="R807" s="27">
        <v>26000</v>
      </c>
      <c r="S807" s="23">
        <v>0</v>
      </c>
      <c r="T807" s="24">
        <f t="shared" si="578"/>
        <v>0</v>
      </c>
      <c r="U807" s="24"/>
      <c r="V807" s="23">
        <f t="shared" si="579"/>
        <v>0</v>
      </c>
      <c r="W807" s="24"/>
    </row>
    <row r="808" spans="1:23" ht="13.5" x14ac:dyDescent="0.25">
      <c r="A808" s="15" t="s">
        <v>118</v>
      </c>
      <c r="B808" s="16" t="s">
        <v>119</v>
      </c>
      <c r="C808" s="16" t="s">
        <v>1785</v>
      </c>
      <c r="D808" s="16" t="s">
        <v>1786</v>
      </c>
      <c r="E808" s="16" t="s">
        <v>66</v>
      </c>
      <c r="F808" s="16" t="s">
        <v>41</v>
      </c>
      <c r="G808" s="16" t="s">
        <v>214</v>
      </c>
      <c r="H808" s="15"/>
      <c r="I808" s="15" t="s">
        <v>30</v>
      </c>
      <c r="J808" s="17" t="s">
        <v>25</v>
      </c>
      <c r="K808" s="18" t="s">
        <v>25</v>
      </c>
      <c r="L808" s="19">
        <v>30000</v>
      </c>
      <c r="M808" s="20">
        <v>1560</v>
      </c>
      <c r="N808" s="21">
        <f t="shared" si="576"/>
        <v>5.1999999999999998E-2</v>
      </c>
      <c r="O808" s="21" t="str">
        <f t="shared" si="580"/>
        <v>&lt;20%</v>
      </c>
      <c r="P808" s="20">
        <f t="shared" si="577"/>
        <v>3454.2857142857142</v>
      </c>
      <c r="Q808" s="21">
        <f t="shared" si="581"/>
        <v>0.11514285714285714</v>
      </c>
      <c r="R808" s="27">
        <v>26000</v>
      </c>
      <c r="S808" s="23">
        <v>0</v>
      </c>
      <c r="T808" s="24">
        <f t="shared" si="578"/>
        <v>0</v>
      </c>
      <c r="U808" s="24"/>
      <c r="V808" s="23">
        <f t="shared" si="579"/>
        <v>0</v>
      </c>
      <c r="W808" s="24"/>
    </row>
    <row r="809" spans="1:23" ht="13.5" x14ac:dyDescent="0.25">
      <c r="A809" s="15" t="s">
        <v>118</v>
      </c>
      <c r="B809" s="16" t="s">
        <v>119</v>
      </c>
      <c r="C809" s="16" t="s">
        <v>1787</v>
      </c>
      <c r="D809" s="16" t="s">
        <v>1788</v>
      </c>
      <c r="E809" s="16" t="s">
        <v>66</v>
      </c>
      <c r="F809" s="16" t="s">
        <v>41</v>
      </c>
      <c r="G809" s="16" t="s">
        <v>587</v>
      </c>
      <c r="H809" s="15"/>
      <c r="I809" s="15" t="s">
        <v>30</v>
      </c>
      <c r="J809" s="17" t="s">
        <v>25</v>
      </c>
      <c r="K809" s="18" t="s">
        <v>25</v>
      </c>
      <c r="L809" s="19">
        <v>30000</v>
      </c>
      <c r="M809" s="20">
        <v>3280</v>
      </c>
      <c r="N809" s="21">
        <f t="shared" si="576"/>
        <v>0.10933333333333334</v>
      </c>
      <c r="O809" s="21" t="str">
        <f t="shared" si="580"/>
        <v>&lt;20%</v>
      </c>
      <c r="P809" s="20">
        <f t="shared" si="577"/>
        <v>7262.8571428571422</v>
      </c>
      <c r="Q809" s="21">
        <f t="shared" si="581"/>
        <v>0.24209523809523809</v>
      </c>
      <c r="R809" s="27">
        <v>26000</v>
      </c>
      <c r="S809" s="23">
        <v>6570</v>
      </c>
      <c r="T809" s="24">
        <f t="shared" si="578"/>
        <v>0.25269230769230772</v>
      </c>
      <c r="U809" s="24"/>
      <c r="V809" s="23">
        <f t="shared" si="579"/>
        <v>14547.857142857143</v>
      </c>
      <c r="W809" s="24"/>
    </row>
    <row r="810" spans="1:23" ht="13.5" x14ac:dyDescent="0.25">
      <c r="A810" s="15" t="s">
        <v>132</v>
      </c>
      <c r="B810" s="16" t="s">
        <v>133</v>
      </c>
      <c r="C810" s="16" t="s">
        <v>1789</v>
      </c>
      <c r="D810" s="16" t="s">
        <v>1790</v>
      </c>
      <c r="E810" s="16" t="s">
        <v>73</v>
      </c>
      <c r="F810" s="16" t="s">
        <v>41</v>
      </c>
      <c r="G810" s="16" t="s">
        <v>356</v>
      </c>
      <c r="H810" s="15"/>
      <c r="I810" s="15" t="s">
        <v>30</v>
      </c>
      <c r="J810" s="17" t="s">
        <v>25</v>
      </c>
      <c r="K810" s="18" t="s">
        <v>25</v>
      </c>
      <c r="L810" s="19">
        <v>30000</v>
      </c>
      <c r="M810" s="20">
        <v>7180</v>
      </c>
      <c r="N810" s="21">
        <f t="shared" si="576"/>
        <v>0.23933333333333334</v>
      </c>
      <c r="O810" s="21" t="str">
        <f t="shared" si="580"/>
        <v>&gt;=20%-&lt;50%</v>
      </c>
      <c r="P810" s="20">
        <f t="shared" si="577"/>
        <v>15898.571428571429</v>
      </c>
      <c r="Q810" s="21">
        <f t="shared" si="581"/>
        <v>0.52995238095238095</v>
      </c>
      <c r="R810" s="27">
        <v>26000</v>
      </c>
      <c r="S810" s="23">
        <v>13040</v>
      </c>
      <c r="T810" s="24">
        <f t="shared" si="578"/>
        <v>0.50153846153846149</v>
      </c>
      <c r="U810" s="24"/>
      <c r="V810" s="23">
        <f t="shared" si="579"/>
        <v>28874.285714285714</v>
      </c>
      <c r="W810" s="24"/>
    </row>
    <row r="811" spans="1:23" ht="13.5" x14ac:dyDescent="0.25">
      <c r="A811" s="15" t="s">
        <v>118</v>
      </c>
      <c r="B811" s="16" t="s">
        <v>119</v>
      </c>
      <c r="C811" s="16" t="s">
        <v>1791</v>
      </c>
      <c r="D811" s="16" t="s">
        <v>1792</v>
      </c>
      <c r="E811" s="16" t="s">
        <v>66</v>
      </c>
      <c r="F811" s="16" t="s">
        <v>41</v>
      </c>
      <c r="G811" s="16" t="s">
        <v>286</v>
      </c>
      <c r="H811" s="15"/>
      <c r="I811" s="15" t="s">
        <v>30</v>
      </c>
      <c r="J811" s="17" t="s">
        <v>25</v>
      </c>
      <c r="K811" s="18" t="s">
        <v>25</v>
      </c>
      <c r="L811" s="19">
        <v>30000</v>
      </c>
      <c r="M811" s="20">
        <v>15620</v>
      </c>
      <c r="N811" s="21">
        <f t="shared" si="576"/>
        <v>0.52066666666666672</v>
      </c>
      <c r="O811" s="21" t="str">
        <f t="shared" si="580"/>
        <v>&gt;=50%-&lt;80%</v>
      </c>
      <c r="P811" s="20">
        <f t="shared" si="577"/>
        <v>34587.142857142862</v>
      </c>
      <c r="Q811" s="21">
        <f t="shared" si="581"/>
        <v>1.1529047619047621</v>
      </c>
      <c r="R811" s="27">
        <v>26000</v>
      </c>
      <c r="S811" s="23">
        <v>6570</v>
      </c>
      <c r="T811" s="24">
        <f t="shared" si="578"/>
        <v>0.25269230769230772</v>
      </c>
      <c r="U811" s="24"/>
      <c r="V811" s="23">
        <f t="shared" si="579"/>
        <v>14547.857142857143</v>
      </c>
      <c r="W811" s="24"/>
    </row>
    <row r="812" spans="1:23" ht="13.5" x14ac:dyDescent="0.25">
      <c r="A812" s="15" t="s">
        <v>62</v>
      </c>
      <c r="B812" s="16" t="s">
        <v>63</v>
      </c>
      <c r="C812" s="16" t="s">
        <v>1793</v>
      </c>
      <c r="D812" s="16" t="s">
        <v>1794</v>
      </c>
      <c r="E812" s="16" t="s">
        <v>66</v>
      </c>
      <c r="F812" s="16" t="s">
        <v>41</v>
      </c>
      <c r="G812" s="16" t="s">
        <v>264</v>
      </c>
      <c r="H812" s="15"/>
      <c r="I812" s="15" t="s">
        <v>30</v>
      </c>
      <c r="J812" s="17" t="s">
        <v>25</v>
      </c>
      <c r="K812" s="18" t="s">
        <v>25</v>
      </c>
      <c r="L812" s="19">
        <v>30000</v>
      </c>
      <c r="M812" s="20">
        <v>6975</v>
      </c>
      <c r="N812" s="21">
        <f t="shared" si="576"/>
        <v>0.23250000000000001</v>
      </c>
      <c r="O812" s="21" t="str">
        <f t="shared" si="580"/>
        <v>&gt;=20%-&lt;50%</v>
      </c>
      <c r="P812" s="20">
        <f t="shared" si="577"/>
        <v>15444.642857142857</v>
      </c>
      <c r="Q812" s="21">
        <f t="shared" si="581"/>
        <v>0.51482142857142854</v>
      </c>
      <c r="R812" s="27">
        <v>26000</v>
      </c>
      <c r="S812" s="23">
        <v>6570</v>
      </c>
      <c r="T812" s="24">
        <f t="shared" si="578"/>
        <v>0.25269230769230772</v>
      </c>
      <c r="U812" s="24"/>
      <c r="V812" s="23">
        <f t="shared" si="579"/>
        <v>14547.857142857143</v>
      </c>
      <c r="W812" s="24"/>
    </row>
    <row r="813" spans="1:23" ht="13.5" x14ac:dyDescent="0.25">
      <c r="A813" s="15" t="s">
        <v>176</v>
      </c>
      <c r="B813" s="16" t="s">
        <v>177</v>
      </c>
      <c r="C813" s="16" t="s">
        <v>1795</v>
      </c>
      <c r="D813" s="16" t="s">
        <v>1796</v>
      </c>
      <c r="E813" s="16" t="s">
        <v>73</v>
      </c>
      <c r="F813" s="16" t="s">
        <v>41</v>
      </c>
      <c r="G813" s="16" t="s">
        <v>180</v>
      </c>
      <c r="H813" s="15"/>
      <c r="I813" s="15" t="s">
        <v>30</v>
      </c>
      <c r="J813" s="17"/>
      <c r="K813" s="18" t="s">
        <v>25</v>
      </c>
      <c r="L813" s="19"/>
      <c r="M813" s="20">
        <v>0</v>
      </c>
      <c r="N813" s="21">
        <f t="shared" si="576"/>
        <v>2</v>
      </c>
      <c r="O813" s="21" t="str">
        <f t="shared" si="580"/>
        <v>120% equal &amp; above</v>
      </c>
      <c r="P813" s="20">
        <f t="shared" si="577"/>
        <v>0</v>
      </c>
      <c r="Q813" s="21">
        <f t="shared" si="581"/>
        <v>2</v>
      </c>
      <c r="R813" s="27">
        <v>55966.46</v>
      </c>
      <c r="S813" s="23">
        <v>0</v>
      </c>
      <c r="T813" s="24">
        <f t="shared" si="578"/>
        <v>0</v>
      </c>
      <c r="U813" s="24"/>
      <c r="V813" s="23">
        <f t="shared" si="579"/>
        <v>0</v>
      </c>
      <c r="W813" s="24"/>
    </row>
    <row r="814" spans="1:23" ht="13.5" x14ac:dyDescent="0.25">
      <c r="A814" s="15" t="s">
        <v>143</v>
      </c>
      <c r="B814" s="16" t="s">
        <v>144</v>
      </c>
      <c r="C814" s="16" t="s">
        <v>1797</v>
      </c>
      <c r="D814" s="16" t="s">
        <v>541</v>
      </c>
      <c r="E814" s="16" t="s">
        <v>66</v>
      </c>
      <c r="F814" s="16" t="s">
        <v>41</v>
      </c>
      <c r="G814" s="16" t="s">
        <v>147</v>
      </c>
      <c r="H814" s="15"/>
      <c r="I814" s="15" t="s">
        <v>30</v>
      </c>
      <c r="J814" s="17" t="s">
        <v>25</v>
      </c>
      <c r="K814" s="18" t="s">
        <v>25</v>
      </c>
      <c r="L814" s="19">
        <v>29901</v>
      </c>
      <c r="M814" s="20">
        <v>9630</v>
      </c>
      <c r="N814" s="21">
        <f t="shared" si="576"/>
        <v>0.32206280726397113</v>
      </c>
      <c r="O814" s="21" t="str">
        <f t="shared" si="580"/>
        <v>&gt;=20%-&lt;50%</v>
      </c>
      <c r="P814" s="20">
        <f t="shared" si="577"/>
        <v>21323.571428571431</v>
      </c>
      <c r="Q814" s="21">
        <f t="shared" si="581"/>
        <v>0.71313907322736469</v>
      </c>
      <c r="R814" s="27">
        <v>26000</v>
      </c>
      <c r="S814" s="23">
        <v>5750</v>
      </c>
      <c r="T814" s="24">
        <f t="shared" si="578"/>
        <v>0.22115384615384615</v>
      </c>
      <c r="U814" s="24"/>
      <c r="V814" s="23">
        <f t="shared" ref="V814:V823" si="582">IFERROR(S814/B$3*31,0)</f>
        <v>12732.142857142857</v>
      </c>
      <c r="W814" s="24"/>
    </row>
    <row r="815" spans="1:23" ht="13.5" x14ac:dyDescent="0.25">
      <c r="A815" s="15" t="s">
        <v>184</v>
      </c>
      <c r="B815" s="16" t="s">
        <v>185</v>
      </c>
      <c r="C815" s="16" t="s">
        <v>1798</v>
      </c>
      <c r="D815" s="16" t="s">
        <v>1799</v>
      </c>
      <c r="E815" s="16" t="s">
        <v>113</v>
      </c>
      <c r="F815" s="16" t="s">
        <v>41</v>
      </c>
      <c r="G815" s="16" t="s">
        <v>208</v>
      </c>
      <c r="H815" s="15"/>
      <c r="I815" s="15" t="s">
        <v>30</v>
      </c>
      <c r="J815" s="17" t="s">
        <v>25</v>
      </c>
      <c r="K815" s="18"/>
      <c r="L815" s="19">
        <v>55816.425000000003</v>
      </c>
      <c r="M815" s="20">
        <v>16610</v>
      </c>
      <c r="N815" s="21">
        <f t="shared" ref="N815:N823" si="583">IFERROR(M815/L815,2)</f>
        <v>0.29758265600134726</v>
      </c>
      <c r="O815" s="21" t="str">
        <f t="shared" si="580"/>
        <v>&gt;=20%-&lt;50%</v>
      </c>
      <c r="P815" s="20">
        <f t="shared" ref="P815:P823" si="584">IFERROR(M815/B$3*31,0)</f>
        <v>36779.28571428571</v>
      </c>
      <c r="Q815" s="21">
        <f t="shared" si="581"/>
        <v>0.65893302400298315</v>
      </c>
      <c r="R815" s="27"/>
      <c r="S815" s="23">
        <v>17290</v>
      </c>
      <c r="T815" s="24">
        <f t="shared" ref="T815:T823" si="585">IFERROR(S815/R815,2)</f>
        <v>2</v>
      </c>
      <c r="U815" s="24"/>
      <c r="V815" s="23">
        <f t="shared" si="582"/>
        <v>38285</v>
      </c>
      <c r="W815" s="24"/>
    </row>
    <row r="816" spans="1:23" ht="13.5" x14ac:dyDescent="0.25">
      <c r="A816" s="15" t="s">
        <v>109</v>
      </c>
      <c r="B816" s="16" t="s">
        <v>110</v>
      </c>
      <c r="C816" s="16" t="s">
        <v>1800</v>
      </c>
      <c r="D816" s="16" t="s">
        <v>1801</v>
      </c>
      <c r="E816" s="16" t="s">
        <v>113</v>
      </c>
      <c r="F816" s="16" t="s">
        <v>41</v>
      </c>
      <c r="G816" s="16" t="s">
        <v>1078</v>
      </c>
      <c r="H816" s="15"/>
      <c r="I816" s="15" t="s">
        <v>30</v>
      </c>
      <c r="J816" s="17" t="s">
        <v>25</v>
      </c>
      <c r="K816" s="18"/>
      <c r="L816" s="19">
        <v>55721.250000000007</v>
      </c>
      <c r="M816" s="20">
        <v>43550</v>
      </c>
      <c r="N816" s="21">
        <f t="shared" si="583"/>
        <v>0.78156897054534835</v>
      </c>
      <c r="O816" s="21" t="str">
        <f t="shared" si="580"/>
        <v>&gt;=50%-&lt;80%</v>
      </c>
      <c r="P816" s="20">
        <f t="shared" si="584"/>
        <v>96432.142857142855</v>
      </c>
      <c r="Q816" s="21">
        <f t="shared" si="581"/>
        <v>1.7306170062075572</v>
      </c>
      <c r="R816" s="27"/>
      <c r="S816" s="23">
        <v>0</v>
      </c>
      <c r="T816" s="24">
        <f t="shared" si="585"/>
        <v>2</v>
      </c>
      <c r="U816" s="24"/>
      <c r="V816" s="23">
        <f t="shared" si="582"/>
        <v>0</v>
      </c>
      <c r="W816" s="24"/>
    </row>
    <row r="817" spans="1:23" ht="13.5" x14ac:dyDescent="0.25">
      <c r="A817" s="15" t="s">
        <v>79</v>
      </c>
      <c r="B817" s="16" t="s">
        <v>80</v>
      </c>
      <c r="C817" s="16" t="s">
        <v>1802</v>
      </c>
      <c r="D817" s="16" t="s">
        <v>1803</v>
      </c>
      <c r="E817" s="16" t="s">
        <v>83</v>
      </c>
      <c r="F817" s="16" t="s">
        <v>41</v>
      </c>
      <c r="G817" s="16" t="s">
        <v>437</v>
      </c>
      <c r="H817" s="15"/>
      <c r="I817" s="15" t="s">
        <v>30</v>
      </c>
      <c r="J817" s="17"/>
      <c r="K817" s="18" t="s">
        <v>25</v>
      </c>
      <c r="L817" s="19"/>
      <c r="M817" s="20">
        <v>32495</v>
      </c>
      <c r="N817" s="21">
        <f t="shared" si="583"/>
        <v>2</v>
      </c>
      <c r="O817" s="21" t="str">
        <f t="shared" si="580"/>
        <v>120% equal &amp; above</v>
      </c>
      <c r="P817" s="20">
        <f t="shared" si="584"/>
        <v>71953.214285714275</v>
      </c>
      <c r="Q817" s="21">
        <f t="shared" si="581"/>
        <v>2</v>
      </c>
      <c r="R817" s="27">
        <v>55719.38</v>
      </c>
      <c r="S817" s="23">
        <v>12150</v>
      </c>
      <c r="T817" s="24">
        <f t="shared" si="585"/>
        <v>0.218056984840822</v>
      </c>
      <c r="U817" s="24"/>
      <c r="V817" s="23">
        <f t="shared" si="582"/>
        <v>26903.571428571431</v>
      </c>
      <c r="W817" s="24"/>
    </row>
    <row r="818" spans="1:23" ht="13.5" x14ac:dyDescent="0.25">
      <c r="A818" s="15" t="s">
        <v>184</v>
      </c>
      <c r="B818" s="16" t="s">
        <v>185</v>
      </c>
      <c r="C818" s="16" t="s">
        <v>1804</v>
      </c>
      <c r="D818" s="16" t="s">
        <v>1805</v>
      </c>
      <c r="E818" s="16" t="s">
        <v>113</v>
      </c>
      <c r="F818" s="16" t="s">
        <v>41</v>
      </c>
      <c r="G818" s="16" t="s">
        <v>208</v>
      </c>
      <c r="H818" s="15"/>
      <c r="I818" s="15" t="s">
        <v>30</v>
      </c>
      <c r="J818" s="17" t="s">
        <v>25</v>
      </c>
      <c r="K818" s="18"/>
      <c r="L818" s="19">
        <v>55584.9</v>
      </c>
      <c r="M818" s="20">
        <v>27830</v>
      </c>
      <c r="N818" s="21">
        <f t="shared" si="583"/>
        <v>0.50067554317809326</v>
      </c>
      <c r="O818" s="21" t="str">
        <f t="shared" si="580"/>
        <v>&gt;=50%-&lt;80%</v>
      </c>
      <c r="P818" s="20">
        <f t="shared" si="584"/>
        <v>61623.571428571428</v>
      </c>
      <c r="Q818" s="21">
        <f t="shared" si="581"/>
        <v>1.1086387027514923</v>
      </c>
      <c r="R818" s="27"/>
      <c r="S818" s="23">
        <v>0</v>
      </c>
      <c r="T818" s="24">
        <f t="shared" si="585"/>
        <v>2</v>
      </c>
      <c r="U818" s="24"/>
      <c r="V818" s="23">
        <f t="shared" si="582"/>
        <v>0</v>
      </c>
      <c r="W818" s="24"/>
    </row>
    <row r="819" spans="1:23" ht="13.5" x14ac:dyDescent="0.25">
      <c r="A819" s="15" t="s">
        <v>36</v>
      </c>
      <c r="B819" s="16" t="s">
        <v>37</v>
      </c>
      <c r="C819" s="16" t="s">
        <v>1806</v>
      </c>
      <c r="D819" s="16" t="s">
        <v>1807</v>
      </c>
      <c r="E819" s="16" t="s">
        <v>40</v>
      </c>
      <c r="F819" s="16" t="s">
        <v>41</v>
      </c>
      <c r="G819" s="16" t="s">
        <v>330</v>
      </c>
      <c r="H819" s="15"/>
      <c r="I819" s="15" t="s">
        <v>30</v>
      </c>
      <c r="J819" s="17" t="s">
        <v>25</v>
      </c>
      <c r="K819" s="18"/>
      <c r="L819" s="19">
        <v>55204.875</v>
      </c>
      <c r="M819" s="20">
        <v>29000</v>
      </c>
      <c r="N819" s="21">
        <f t="shared" si="583"/>
        <v>0.52531592545042449</v>
      </c>
      <c r="O819" s="21" t="str">
        <f t="shared" ref="O819:O823" si="586">IF(N819&gt;=120%, "120% equal &amp; above", IF(N819&gt;=100%,"&gt;=100%- &lt;120%",IF(N819&gt;=80%,"&gt;=80%-&lt;100%",IF(N819&gt;=50%,"&gt;=50%-&lt;80%",IF(N819&gt;=20%,"&gt;=20%-&lt;50%","&lt;20%")))))</f>
        <v>&gt;=50%-&lt;80%</v>
      </c>
      <c r="P819" s="20">
        <f t="shared" si="584"/>
        <v>64214.285714285717</v>
      </c>
      <c r="Q819" s="21">
        <f t="shared" ref="Q819:Q823" si="587">IFERROR(P819/L819,2)</f>
        <v>1.1631995492116542</v>
      </c>
      <c r="R819" s="27"/>
      <c r="S819" s="23">
        <v>0</v>
      </c>
      <c r="T819" s="24">
        <f t="shared" si="585"/>
        <v>2</v>
      </c>
      <c r="U819" s="24"/>
      <c r="V819" s="23">
        <f t="shared" si="582"/>
        <v>0</v>
      </c>
      <c r="W819" s="24"/>
    </row>
    <row r="820" spans="1:23" ht="13.5" x14ac:dyDescent="0.25">
      <c r="A820" s="15" t="s">
        <v>132</v>
      </c>
      <c r="B820" s="16" t="s">
        <v>133</v>
      </c>
      <c r="C820" s="16" t="s">
        <v>1808</v>
      </c>
      <c r="D820" s="16" t="s">
        <v>1809</v>
      </c>
      <c r="E820" s="16" t="s">
        <v>73</v>
      </c>
      <c r="F820" s="16" t="s">
        <v>41</v>
      </c>
      <c r="G820" s="16" t="s">
        <v>153</v>
      </c>
      <c r="H820" s="15"/>
      <c r="I820" s="15" t="s">
        <v>30</v>
      </c>
      <c r="J820" s="17" t="s">
        <v>25</v>
      </c>
      <c r="K820" s="18"/>
      <c r="L820" s="19">
        <v>55000</v>
      </c>
      <c r="M820" s="20">
        <v>34335</v>
      </c>
      <c r="N820" s="21">
        <f t="shared" si="583"/>
        <v>0.62427272727272731</v>
      </c>
      <c r="O820" s="21" t="str">
        <f t="shared" si="586"/>
        <v>&gt;=50%-&lt;80%</v>
      </c>
      <c r="P820" s="20">
        <f t="shared" si="584"/>
        <v>76027.5</v>
      </c>
      <c r="Q820" s="21">
        <f t="shared" si="587"/>
        <v>1.3823181818181818</v>
      </c>
      <c r="R820" s="27"/>
      <c r="S820" s="23">
        <v>11970</v>
      </c>
      <c r="T820" s="24">
        <f t="shared" si="585"/>
        <v>2</v>
      </c>
      <c r="U820" s="24"/>
      <c r="V820" s="23">
        <f t="shared" si="582"/>
        <v>26505</v>
      </c>
      <c r="W820" s="24"/>
    </row>
    <row r="821" spans="1:23" ht="13.5" x14ac:dyDescent="0.25">
      <c r="A821" s="15" t="s">
        <v>93</v>
      </c>
      <c r="B821" s="16" t="s">
        <v>94</v>
      </c>
      <c r="C821" s="16" t="s">
        <v>1810</v>
      </c>
      <c r="D821" s="16" t="s">
        <v>1811</v>
      </c>
      <c r="E821" s="16" t="s">
        <v>73</v>
      </c>
      <c r="F821" s="16" t="s">
        <v>41</v>
      </c>
      <c r="G821" s="16" t="s">
        <v>97</v>
      </c>
      <c r="H821" s="15"/>
      <c r="I821" s="15" t="s">
        <v>30</v>
      </c>
      <c r="J821" s="17" t="s">
        <v>25</v>
      </c>
      <c r="K821" s="18"/>
      <c r="L821" s="19">
        <v>55000</v>
      </c>
      <c r="M821" s="20">
        <v>55530</v>
      </c>
      <c r="N821" s="21">
        <f t="shared" si="583"/>
        <v>1.0096363636363637</v>
      </c>
      <c r="O821" s="21" t="str">
        <f t="shared" si="586"/>
        <v>&gt;=100%- &lt;120%</v>
      </c>
      <c r="P821" s="20">
        <f t="shared" si="584"/>
        <v>122959.28571428572</v>
      </c>
      <c r="Q821" s="21">
        <f t="shared" si="587"/>
        <v>2.2356233766233768</v>
      </c>
      <c r="R821" s="27"/>
      <c r="S821" s="23">
        <v>0</v>
      </c>
      <c r="T821" s="24">
        <f t="shared" si="585"/>
        <v>2</v>
      </c>
      <c r="U821" s="24"/>
      <c r="V821" s="23">
        <f t="shared" si="582"/>
        <v>0</v>
      </c>
      <c r="W821" s="24"/>
    </row>
    <row r="822" spans="1:23" ht="13.5" x14ac:dyDescent="0.25">
      <c r="A822" s="15" t="s">
        <v>176</v>
      </c>
      <c r="B822" s="16" t="s">
        <v>177</v>
      </c>
      <c r="C822" s="16" t="s">
        <v>1812</v>
      </c>
      <c r="D822" s="16" t="s">
        <v>1813</v>
      </c>
      <c r="E822" s="16" t="s">
        <v>73</v>
      </c>
      <c r="F822" s="16" t="s">
        <v>41</v>
      </c>
      <c r="G822" s="16" t="s">
        <v>362</v>
      </c>
      <c r="H822" s="15"/>
      <c r="I822" s="15" t="s">
        <v>30</v>
      </c>
      <c r="J822" s="17" t="s">
        <v>25</v>
      </c>
      <c r="K822" s="18"/>
      <c r="L822" s="19">
        <v>55000</v>
      </c>
      <c r="M822" s="20">
        <v>39135</v>
      </c>
      <c r="N822" s="21">
        <f t="shared" si="583"/>
        <v>0.71154545454545459</v>
      </c>
      <c r="O822" s="21" t="str">
        <f t="shared" si="586"/>
        <v>&gt;=50%-&lt;80%</v>
      </c>
      <c r="P822" s="20">
        <f t="shared" si="584"/>
        <v>86656.07142857142</v>
      </c>
      <c r="Q822" s="21">
        <f t="shared" si="587"/>
        <v>1.575564935064935</v>
      </c>
      <c r="R822" s="27"/>
      <c r="S822" s="23">
        <v>9300</v>
      </c>
      <c r="T822" s="24">
        <f t="shared" si="585"/>
        <v>2</v>
      </c>
      <c r="U822" s="24"/>
      <c r="V822" s="23">
        <f t="shared" si="582"/>
        <v>20592.857142857145</v>
      </c>
      <c r="W822" s="24"/>
    </row>
    <row r="823" spans="1:23" ht="13.5" x14ac:dyDescent="0.25">
      <c r="A823" s="15" t="s">
        <v>132</v>
      </c>
      <c r="B823" s="16" t="s">
        <v>133</v>
      </c>
      <c r="C823" s="16" t="s">
        <v>1814</v>
      </c>
      <c r="D823" s="16" t="s">
        <v>1815</v>
      </c>
      <c r="E823" s="16" t="s">
        <v>73</v>
      </c>
      <c r="F823" s="16" t="s">
        <v>41</v>
      </c>
      <c r="G823" s="16" t="s">
        <v>356</v>
      </c>
      <c r="H823" s="15"/>
      <c r="I823" s="15" t="s">
        <v>30</v>
      </c>
      <c r="J823" s="17" t="s">
        <v>25</v>
      </c>
      <c r="K823" s="18"/>
      <c r="L823" s="19">
        <v>55000</v>
      </c>
      <c r="M823" s="20">
        <v>56860</v>
      </c>
      <c r="N823" s="21">
        <f t="shared" si="583"/>
        <v>1.0338181818181817</v>
      </c>
      <c r="O823" s="21" t="str">
        <f t="shared" si="586"/>
        <v>&gt;=100%- &lt;120%</v>
      </c>
      <c r="P823" s="20">
        <f t="shared" si="584"/>
        <v>125904.28571428572</v>
      </c>
      <c r="Q823" s="21">
        <f t="shared" si="587"/>
        <v>2.2891688311688312</v>
      </c>
      <c r="R823" s="27"/>
      <c r="S823" s="23">
        <v>23960</v>
      </c>
      <c r="T823" s="24">
        <f t="shared" si="585"/>
        <v>2</v>
      </c>
      <c r="U823" s="24"/>
      <c r="V823" s="23">
        <f t="shared" si="582"/>
        <v>53054.28571428571</v>
      </c>
      <c r="W823" s="24"/>
    </row>
    <row r="824" spans="1:23" ht="13.5" x14ac:dyDescent="0.25">
      <c r="A824" s="15" t="s">
        <v>36</v>
      </c>
      <c r="B824" s="16" t="s">
        <v>37</v>
      </c>
      <c r="C824" s="16" t="s">
        <v>1817</v>
      </c>
      <c r="D824" s="16" t="s">
        <v>1496</v>
      </c>
      <c r="E824" s="16" t="s">
        <v>40</v>
      </c>
      <c r="F824" s="16" t="s">
        <v>41</v>
      </c>
      <c r="G824" s="16" t="s">
        <v>198</v>
      </c>
      <c r="H824" s="15"/>
      <c r="I824" s="15" t="s">
        <v>30</v>
      </c>
      <c r="J824" s="17" t="s">
        <v>25</v>
      </c>
      <c r="K824" s="18"/>
      <c r="L824" s="19">
        <v>54807.975000000006</v>
      </c>
      <c r="M824" s="20">
        <v>25820</v>
      </c>
      <c r="N824" s="21">
        <f t="shared" ref="N824:N832" si="588">IFERROR(M824/L824,2)</f>
        <v>0.47109932450523845</v>
      </c>
      <c r="O824" s="21" t="str">
        <f t="shared" ref="O824:O833" si="589">IF(N824&gt;=120%, "120% equal &amp; above", IF(N824&gt;=100%,"&gt;=100%- &lt;120%",IF(N824&gt;=80%,"&gt;=80%-&lt;100%",IF(N824&gt;=50%,"&gt;=50%-&lt;80%",IF(N824&gt;=20%,"&gt;=20%-&lt;50%","&lt;20%")))))</f>
        <v>&gt;=20%-&lt;50%</v>
      </c>
      <c r="P824" s="20">
        <f t="shared" ref="P824:P832" si="590">IFERROR(M824/B$3*31,0)</f>
        <v>57172.857142857138</v>
      </c>
      <c r="Q824" s="21">
        <f t="shared" ref="Q824:Q833" si="591">IFERROR(P824/L824,2)</f>
        <v>1.0431485042615993</v>
      </c>
      <c r="R824" s="27"/>
      <c r="S824" s="23">
        <v>0</v>
      </c>
      <c r="T824" s="24">
        <f t="shared" ref="T824:T832" si="592">IFERROR(S824/R824,2)</f>
        <v>2</v>
      </c>
      <c r="U824" s="24"/>
      <c r="V824" s="23">
        <f t="shared" ref="V824:V832" si="593">IFERROR(S824/B$3*31,0)</f>
        <v>0</v>
      </c>
      <c r="W824" s="24"/>
    </row>
    <row r="825" spans="1:23" ht="13.5" x14ac:dyDescent="0.25">
      <c r="A825" s="15" t="s">
        <v>176</v>
      </c>
      <c r="B825" s="16" t="s">
        <v>177</v>
      </c>
      <c r="C825" s="16" t="s">
        <v>1818</v>
      </c>
      <c r="D825" s="16" t="s">
        <v>1819</v>
      </c>
      <c r="E825" s="16" t="s">
        <v>73</v>
      </c>
      <c r="F825" s="16" t="s">
        <v>41</v>
      </c>
      <c r="G825" s="16" t="s">
        <v>180</v>
      </c>
      <c r="H825" s="15"/>
      <c r="I825" s="15" t="s">
        <v>30</v>
      </c>
      <c r="J825" s="17" t="s">
        <v>25</v>
      </c>
      <c r="K825" s="18"/>
      <c r="L825" s="19">
        <v>54652.5</v>
      </c>
      <c r="M825" s="20">
        <v>44035</v>
      </c>
      <c r="N825" s="21">
        <f t="shared" si="588"/>
        <v>0.80572709391153197</v>
      </c>
      <c r="O825" s="21" t="str">
        <f t="shared" si="589"/>
        <v>&gt;=80%-&lt;100%</v>
      </c>
      <c r="P825" s="20">
        <f t="shared" si="590"/>
        <v>97506.07142857142</v>
      </c>
      <c r="Q825" s="21">
        <f t="shared" si="591"/>
        <v>1.7841099936612492</v>
      </c>
      <c r="R825" s="27"/>
      <c r="S825" s="23">
        <v>0</v>
      </c>
      <c r="T825" s="24">
        <f t="shared" si="592"/>
        <v>2</v>
      </c>
      <c r="U825" s="24"/>
      <c r="V825" s="23">
        <f t="shared" si="593"/>
        <v>0</v>
      </c>
      <c r="W825" s="24"/>
    </row>
    <row r="826" spans="1:23" ht="13.5" x14ac:dyDescent="0.25">
      <c r="A826" s="15" t="s">
        <v>109</v>
      </c>
      <c r="B826" s="16" t="s">
        <v>110</v>
      </c>
      <c r="C826" s="16" t="s">
        <v>1820</v>
      </c>
      <c r="D826" s="16" t="s">
        <v>540</v>
      </c>
      <c r="E826" s="16" t="s">
        <v>113</v>
      </c>
      <c r="F826" s="16" t="s">
        <v>41</v>
      </c>
      <c r="G826" s="16" t="s">
        <v>692</v>
      </c>
      <c r="H826" s="15"/>
      <c r="I826" s="15" t="s">
        <v>30</v>
      </c>
      <c r="J826" s="17" t="s">
        <v>25</v>
      </c>
      <c r="K826" s="18"/>
      <c r="L826" s="19">
        <v>54506.925000000003</v>
      </c>
      <c r="M826" s="20">
        <v>21260</v>
      </c>
      <c r="N826" s="21">
        <f t="shared" si="588"/>
        <v>0.3900421827134809</v>
      </c>
      <c r="O826" s="21" t="str">
        <f t="shared" si="589"/>
        <v>&gt;=20%-&lt;50%</v>
      </c>
      <c r="P826" s="20">
        <f t="shared" si="590"/>
        <v>47075.71428571429</v>
      </c>
      <c r="Q826" s="21">
        <f t="shared" si="591"/>
        <v>0.86366483315127918</v>
      </c>
      <c r="R826" s="27"/>
      <c r="S826" s="23">
        <v>0</v>
      </c>
      <c r="T826" s="24">
        <f t="shared" si="592"/>
        <v>2</v>
      </c>
      <c r="U826" s="24"/>
      <c r="V826" s="23">
        <f t="shared" si="593"/>
        <v>0</v>
      </c>
      <c r="W826" s="24"/>
    </row>
    <row r="827" spans="1:23" ht="13.5" x14ac:dyDescent="0.25">
      <c r="A827" s="15" t="s">
        <v>184</v>
      </c>
      <c r="B827" s="16" t="s">
        <v>185</v>
      </c>
      <c r="C827" s="16" t="s">
        <v>1821</v>
      </c>
      <c r="D827" s="16" t="s">
        <v>1822</v>
      </c>
      <c r="E827" s="16" t="s">
        <v>113</v>
      </c>
      <c r="F827" s="16" t="s">
        <v>41</v>
      </c>
      <c r="G827" s="16" t="s">
        <v>322</v>
      </c>
      <c r="H827" s="15"/>
      <c r="I827" s="15" t="s">
        <v>30</v>
      </c>
      <c r="J827" s="17" t="s">
        <v>25</v>
      </c>
      <c r="K827" s="18"/>
      <c r="L827" s="19">
        <v>54396.225000000006</v>
      </c>
      <c r="M827" s="20">
        <v>18880</v>
      </c>
      <c r="N827" s="21">
        <f t="shared" si="588"/>
        <v>0.34708290878640929</v>
      </c>
      <c r="O827" s="21" t="str">
        <f t="shared" si="589"/>
        <v>&gt;=20%-&lt;50%</v>
      </c>
      <c r="P827" s="20">
        <f t="shared" si="590"/>
        <v>41805.71428571429</v>
      </c>
      <c r="Q827" s="21">
        <f t="shared" si="591"/>
        <v>0.76854072659847783</v>
      </c>
      <c r="R827" s="27"/>
      <c r="S827" s="23">
        <v>0</v>
      </c>
      <c r="T827" s="24">
        <f t="shared" si="592"/>
        <v>2</v>
      </c>
      <c r="U827" s="24"/>
      <c r="V827" s="23">
        <f t="shared" si="593"/>
        <v>0</v>
      </c>
      <c r="W827" s="24"/>
    </row>
    <row r="828" spans="1:23" ht="13.5" x14ac:dyDescent="0.25">
      <c r="A828" s="15" t="s">
        <v>109</v>
      </c>
      <c r="B828" s="16" t="s">
        <v>110</v>
      </c>
      <c r="C828" s="16" t="s">
        <v>1823</v>
      </c>
      <c r="D828" s="16" t="s">
        <v>65</v>
      </c>
      <c r="E828" s="16" t="s">
        <v>113</v>
      </c>
      <c r="F828" s="16" t="s">
        <v>41</v>
      </c>
      <c r="G828" s="16" t="s">
        <v>114</v>
      </c>
      <c r="H828" s="15"/>
      <c r="I828" s="15" t="s">
        <v>30</v>
      </c>
      <c r="J828" s="17" t="s">
        <v>25</v>
      </c>
      <c r="K828" s="18"/>
      <c r="L828" s="19">
        <v>54346.950000000004</v>
      </c>
      <c r="M828" s="20">
        <v>27595</v>
      </c>
      <c r="N828" s="21">
        <f t="shared" si="588"/>
        <v>0.50775618502970266</v>
      </c>
      <c r="O828" s="21" t="str">
        <f t="shared" si="589"/>
        <v>&gt;=50%-&lt;80%</v>
      </c>
      <c r="P828" s="20">
        <f t="shared" si="590"/>
        <v>61103.21428571429</v>
      </c>
      <c r="Q828" s="21">
        <f t="shared" si="591"/>
        <v>1.1243172668514845</v>
      </c>
      <c r="R828" s="27"/>
      <c r="S828" s="23">
        <v>12940</v>
      </c>
      <c r="T828" s="24">
        <f t="shared" si="592"/>
        <v>2</v>
      </c>
      <c r="U828" s="24"/>
      <c r="V828" s="23">
        <f t="shared" si="593"/>
        <v>28652.857142857145</v>
      </c>
      <c r="W828" s="24"/>
    </row>
    <row r="829" spans="1:23" ht="13.5" x14ac:dyDescent="0.25">
      <c r="A829" s="15" t="s">
        <v>184</v>
      </c>
      <c r="B829" s="16" t="s">
        <v>185</v>
      </c>
      <c r="C829" s="16" t="s">
        <v>1824</v>
      </c>
      <c r="D829" s="16" t="s">
        <v>1825</v>
      </c>
      <c r="E829" s="16" t="s">
        <v>113</v>
      </c>
      <c r="F829" s="16" t="s">
        <v>41</v>
      </c>
      <c r="G829" s="16" t="s">
        <v>499</v>
      </c>
      <c r="H829" s="15"/>
      <c r="I829" s="15" t="s">
        <v>30</v>
      </c>
      <c r="J829" s="17" t="s">
        <v>25</v>
      </c>
      <c r="K829" s="18"/>
      <c r="L829" s="19">
        <v>54171.450000000004</v>
      </c>
      <c r="M829" s="20">
        <v>43255</v>
      </c>
      <c r="N829" s="21">
        <f t="shared" si="588"/>
        <v>0.7984833339332803</v>
      </c>
      <c r="O829" s="21" t="str">
        <f t="shared" si="589"/>
        <v>&gt;=50%-&lt;80%</v>
      </c>
      <c r="P829" s="20">
        <f t="shared" si="590"/>
        <v>95778.92857142858</v>
      </c>
      <c r="Q829" s="21">
        <f t="shared" si="591"/>
        <v>1.7680702394236922</v>
      </c>
      <c r="R829" s="27"/>
      <c r="S829" s="23">
        <v>6470</v>
      </c>
      <c r="T829" s="24">
        <f t="shared" si="592"/>
        <v>2</v>
      </c>
      <c r="U829" s="24"/>
      <c r="V829" s="23">
        <f t="shared" si="593"/>
        <v>14326.428571428572</v>
      </c>
      <c r="W829" s="24"/>
    </row>
    <row r="830" spans="1:23" ht="13.5" x14ac:dyDescent="0.25">
      <c r="A830" s="15" t="s">
        <v>109</v>
      </c>
      <c r="B830" s="16" t="s">
        <v>110</v>
      </c>
      <c r="C830" s="16" t="s">
        <v>1826</v>
      </c>
      <c r="D830" s="16" t="s">
        <v>1827</v>
      </c>
      <c r="E830" s="16" t="s">
        <v>113</v>
      </c>
      <c r="F830" s="16" t="s">
        <v>41</v>
      </c>
      <c r="G830" s="16" t="s">
        <v>692</v>
      </c>
      <c r="H830" s="15"/>
      <c r="I830" s="15" t="s">
        <v>30</v>
      </c>
      <c r="J830" s="17" t="s">
        <v>25</v>
      </c>
      <c r="K830" s="18"/>
      <c r="L830" s="19">
        <v>54166.05</v>
      </c>
      <c r="M830" s="20">
        <v>15200</v>
      </c>
      <c r="N830" s="21">
        <f t="shared" si="588"/>
        <v>0.2806185793499803</v>
      </c>
      <c r="O830" s="21" t="str">
        <f t="shared" si="589"/>
        <v>&gt;=20%-&lt;50%</v>
      </c>
      <c r="P830" s="20">
        <f t="shared" si="590"/>
        <v>33657.142857142862</v>
      </c>
      <c r="Q830" s="21">
        <f t="shared" si="591"/>
        <v>0.62136971141781361</v>
      </c>
      <c r="R830" s="27"/>
      <c r="S830" s="23">
        <v>0</v>
      </c>
      <c r="T830" s="24">
        <f t="shared" si="592"/>
        <v>2</v>
      </c>
      <c r="U830" s="24"/>
      <c r="V830" s="23">
        <f t="shared" si="593"/>
        <v>0</v>
      </c>
      <c r="W830" s="24"/>
    </row>
    <row r="831" spans="1:23" ht="13.5" x14ac:dyDescent="0.25">
      <c r="A831" s="15" t="s">
        <v>184</v>
      </c>
      <c r="B831" s="16" t="s">
        <v>185</v>
      </c>
      <c r="C831" s="16" t="s">
        <v>1828</v>
      </c>
      <c r="D831" s="16" t="s">
        <v>1829</v>
      </c>
      <c r="E831" s="16" t="s">
        <v>113</v>
      </c>
      <c r="F831" s="16" t="s">
        <v>41</v>
      </c>
      <c r="G831" s="16" t="s">
        <v>188</v>
      </c>
      <c r="H831" s="15"/>
      <c r="I831" s="15" t="s">
        <v>30</v>
      </c>
      <c r="J831" s="17" t="s">
        <v>25</v>
      </c>
      <c r="K831" s="18"/>
      <c r="L831" s="19">
        <v>53769.15</v>
      </c>
      <c r="M831" s="20">
        <v>39490</v>
      </c>
      <c r="N831" s="21">
        <f t="shared" si="588"/>
        <v>0.73443601024007255</v>
      </c>
      <c r="O831" s="21" t="str">
        <f t="shared" si="589"/>
        <v>&gt;=50%-&lt;80%</v>
      </c>
      <c r="P831" s="20">
        <f t="shared" si="590"/>
        <v>87442.142857142855</v>
      </c>
      <c r="Q831" s="21">
        <f t="shared" si="591"/>
        <v>1.6262511655315892</v>
      </c>
      <c r="R831" s="27"/>
      <c r="S831" s="23">
        <v>37280</v>
      </c>
      <c r="T831" s="24">
        <f t="shared" si="592"/>
        <v>2</v>
      </c>
      <c r="U831" s="24"/>
      <c r="V831" s="23">
        <f t="shared" si="593"/>
        <v>82548.57142857142</v>
      </c>
      <c r="W831" s="24"/>
    </row>
    <row r="832" spans="1:23" ht="13.5" x14ac:dyDescent="0.25">
      <c r="A832" s="15" t="s">
        <v>36</v>
      </c>
      <c r="B832" s="16" t="s">
        <v>37</v>
      </c>
      <c r="C832" s="16" t="s">
        <v>1830</v>
      </c>
      <c r="D832" s="16" t="s">
        <v>502</v>
      </c>
      <c r="E832" s="16" t="s">
        <v>40</v>
      </c>
      <c r="F832" s="16" t="s">
        <v>41</v>
      </c>
      <c r="G832" s="16" t="s">
        <v>330</v>
      </c>
      <c r="H832" s="15"/>
      <c r="I832" s="15" t="s">
        <v>30</v>
      </c>
      <c r="J832" s="17" t="s">
        <v>25</v>
      </c>
      <c r="K832" s="18"/>
      <c r="L832" s="19">
        <v>53684.775000000001</v>
      </c>
      <c r="M832" s="20">
        <v>18085</v>
      </c>
      <c r="N832" s="21">
        <f t="shared" si="588"/>
        <v>0.33687390885032115</v>
      </c>
      <c r="O832" s="21" t="str">
        <f t="shared" si="589"/>
        <v>&gt;=20%-&lt;50%</v>
      </c>
      <c r="P832" s="20">
        <f t="shared" si="590"/>
        <v>40045.357142857138</v>
      </c>
      <c r="Q832" s="21">
        <f t="shared" si="591"/>
        <v>0.7459350838828539</v>
      </c>
      <c r="R832" s="27"/>
      <c r="S832" s="23">
        <v>17560</v>
      </c>
      <c r="T832" s="24">
        <f t="shared" si="592"/>
        <v>2</v>
      </c>
      <c r="U832" s="24"/>
      <c r="V832" s="23">
        <f t="shared" si="593"/>
        <v>38882.857142857138</v>
      </c>
      <c r="W832" s="24"/>
    </row>
    <row r="833" spans="1:23" ht="13.5" x14ac:dyDescent="0.25">
      <c r="A833" s="15" t="s">
        <v>85</v>
      </c>
      <c r="B833" s="16" t="s">
        <v>86</v>
      </c>
      <c r="C833" s="16" t="s">
        <v>1831</v>
      </c>
      <c r="D833" s="16" t="s">
        <v>1832</v>
      </c>
      <c r="E833" s="16" t="s">
        <v>40</v>
      </c>
      <c r="F833" s="16" t="s">
        <v>41</v>
      </c>
      <c r="G833" s="16" t="s">
        <v>395</v>
      </c>
      <c r="H833" s="15"/>
      <c r="I833" s="15" t="s">
        <v>30</v>
      </c>
      <c r="J833" s="17" t="s">
        <v>25</v>
      </c>
      <c r="K833" s="18"/>
      <c r="L833" s="19">
        <v>53204.850000000006</v>
      </c>
      <c r="M833" s="20">
        <v>18480</v>
      </c>
      <c r="N833" s="21">
        <f t="shared" ref="N833:N845" si="594">IFERROR(M833/L833,2)</f>
        <v>0.34733675595363955</v>
      </c>
      <c r="O833" s="21" t="str">
        <f t="shared" si="589"/>
        <v>&gt;=20%-&lt;50%</v>
      </c>
      <c r="P833" s="20">
        <f t="shared" ref="P833:P845" si="595">IFERROR(M833/B$3*31,0)</f>
        <v>40920</v>
      </c>
      <c r="Q833" s="21">
        <f t="shared" si="591"/>
        <v>0.76910281675448755</v>
      </c>
      <c r="R833" s="27"/>
      <c r="S833" s="23">
        <v>0</v>
      </c>
      <c r="T833" s="24">
        <f t="shared" ref="T833:T845" si="596">IFERROR(S833/R833,2)</f>
        <v>2</v>
      </c>
      <c r="U833" s="24"/>
      <c r="V833" s="23">
        <f t="shared" ref="V833:V844" si="597">IFERROR(S833/B$3*31,0)</f>
        <v>0</v>
      </c>
      <c r="W833" s="24"/>
    </row>
    <row r="834" spans="1:23" ht="13.5" x14ac:dyDescent="0.25">
      <c r="A834" s="15" t="s">
        <v>109</v>
      </c>
      <c r="B834" s="16" t="s">
        <v>110</v>
      </c>
      <c r="C834" s="16" t="s">
        <v>1833</v>
      </c>
      <c r="D834" s="16" t="s">
        <v>1834</v>
      </c>
      <c r="E834" s="16" t="s">
        <v>113</v>
      </c>
      <c r="F834" s="16" t="s">
        <v>41</v>
      </c>
      <c r="G834" s="16" t="s">
        <v>1562</v>
      </c>
      <c r="H834" s="15"/>
      <c r="I834" s="15" t="s">
        <v>30</v>
      </c>
      <c r="J834" s="17" t="s">
        <v>25</v>
      </c>
      <c r="K834" s="18"/>
      <c r="L834" s="19">
        <v>53155.575000000004</v>
      </c>
      <c r="M834" s="20">
        <v>16280</v>
      </c>
      <c r="N834" s="21">
        <f t="shared" si="594"/>
        <v>0.30627079097535864</v>
      </c>
      <c r="O834" s="21" t="str">
        <f t="shared" ref="O834:O847" si="598">IF(N834&gt;=120%, "120% equal &amp; above", IF(N834&gt;=100%,"&gt;=100%- &lt;120%",IF(N834&gt;=80%,"&gt;=80%-&lt;100%",IF(N834&gt;=50%,"&gt;=50%-&lt;80%",IF(N834&gt;=20%,"&gt;=20%-&lt;50%","&lt;20%")))))</f>
        <v>&gt;=20%-&lt;50%</v>
      </c>
      <c r="P834" s="20">
        <f t="shared" si="595"/>
        <v>36048.571428571428</v>
      </c>
      <c r="Q834" s="21">
        <f t="shared" ref="Q834:Q847" si="599">IFERROR(P834/L834,2)</f>
        <v>0.6781710371597226</v>
      </c>
      <c r="R834" s="27"/>
      <c r="S834" s="23">
        <v>0</v>
      </c>
      <c r="T834" s="24">
        <f t="shared" si="596"/>
        <v>2</v>
      </c>
      <c r="U834" s="24"/>
      <c r="V834" s="23">
        <f t="shared" si="597"/>
        <v>0</v>
      </c>
      <c r="W834" s="24"/>
    </row>
    <row r="835" spans="1:23" ht="13.5" x14ac:dyDescent="0.25">
      <c r="A835" s="15" t="s">
        <v>143</v>
      </c>
      <c r="B835" s="16" t="s">
        <v>144</v>
      </c>
      <c r="C835" s="16" t="s">
        <v>1835</v>
      </c>
      <c r="D835" s="16" t="s">
        <v>1540</v>
      </c>
      <c r="E835" s="16" t="s">
        <v>66</v>
      </c>
      <c r="F835" s="16" t="s">
        <v>41</v>
      </c>
      <c r="G835" s="16" t="s">
        <v>162</v>
      </c>
      <c r="H835" s="15"/>
      <c r="I835" s="15" t="s">
        <v>30</v>
      </c>
      <c r="J835" s="17" t="s">
        <v>25</v>
      </c>
      <c r="K835" s="18" t="s">
        <v>25</v>
      </c>
      <c r="L835" s="19">
        <v>27038</v>
      </c>
      <c r="M835" s="20">
        <v>9280</v>
      </c>
      <c r="N835" s="21">
        <f t="shared" si="594"/>
        <v>0.34322065241511945</v>
      </c>
      <c r="O835" s="21" t="str">
        <f t="shared" si="598"/>
        <v>&gt;=20%-&lt;50%</v>
      </c>
      <c r="P835" s="20">
        <f t="shared" si="595"/>
        <v>20548.571428571431</v>
      </c>
      <c r="Q835" s="21">
        <f t="shared" si="599"/>
        <v>0.75998858749062181</v>
      </c>
      <c r="R835" s="27">
        <v>26000</v>
      </c>
      <c r="S835" s="23">
        <v>23400</v>
      </c>
      <c r="T835" s="24">
        <f t="shared" si="596"/>
        <v>0.9</v>
      </c>
      <c r="U835" s="24"/>
      <c r="V835" s="23">
        <f t="shared" si="597"/>
        <v>51814.28571428571</v>
      </c>
      <c r="W835" s="24"/>
    </row>
    <row r="836" spans="1:23" ht="13.5" x14ac:dyDescent="0.25">
      <c r="A836" s="15" t="s">
        <v>184</v>
      </c>
      <c r="B836" s="16" t="s">
        <v>185</v>
      </c>
      <c r="C836" s="16" t="s">
        <v>1836</v>
      </c>
      <c r="D836" s="16" t="s">
        <v>1065</v>
      </c>
      <c r="E836" s="16" t="s">
        <v>113</v>
      </c>
      <c r="F836" s="16" t="s">
        <v>41</v>
      </c>
      <c r="G836" s="16" t="s">
        <v>322</v>
      </c>
      <c r="H836" s="15"/>
      <c r="I836" s="15" t="s">
        <v>30</v>
      </c>
      <c r="J836" s="17" t="s">
        <v>25</v>
      </c>
      <c r="K836" s="18"/>
      <c r="L836" s="19">
        <v>53009.100000000006</v>
      </c>
      <c r="M836" s="20">
        <v>26745</v>
      </c>
      <c r="N836" s="21">
        <f t="shared" si="594"/>
        <v>0.50453601362784872</v>
      </c>
      <c r="O836" s="21" t="str">
        <f t="shared" si="598"/>
        <v>&gt;=50%-&lt;80%</v>
      </c>
      <c r="P836" s="20">
        <f t="shared" si="595"/>
        <v>59221.071428571428</v>
      </c>
      <c r="Q836" s="21">
        <f t="shared" si="599"/>
        <v>1.117186887318808</v>
      </c>
      <c r="R836" s="27"/>
      <c r="S836" s="23">
        <v>4990</v>
      </c>
      <c r="T836" s="24">
        <f t="shared" si="596"/>
        <v>2</v>
      </c>
      <c r="U836" s="24"/>
      <c r="V836" s="23">
        <f t="shared" si="597"/>
        <v>11049.285714285716</v>
      </c>
      <c r="W836" s="24"/>
    </row>
    <row r="837" spans="1:23" ht="13.5" x14ac:dyDescent="0.25">
      <c r="A837" s="15" t="s">
        <v>36</v>
      </c>
      <c r="B837" s="16" t="s">
        <v>37</v>
      </c>
      <c r="C837" s="16" t="s">
        <v>1837</v>
      </c>
      <c r="D837" s="16" t="s">
        <v>1838</v>
      </c>
      <c r="E837" s="16" t="s">
        <v>40</v>
      </c>
      <c r="F837" s="16" t="s">
        <v>41</v>
      </c>
      <c r="G837" s="16" t="s">
        <v>330</v>
      </c>
      <c r="H837" s="15"/>
      <c r="I837" s="15" t="s">
        <v>30</v>
      </c>
      <c r="J837" s="17" t="s">
        <v>25</v>
      </c>
      <c r="K837" s="18"/>
      <c r="L837" s="19">
        <v>52966.15</v>
      </c>
      <c r="M837" s="20">
        <v>42760</v>
      </c>
      <c r="N837" s="21">
        <f t="shared" si="594"/>
        <v>0.80730806373504582</v>
      </c>
      <c r="O837" s="21" t="str">
        <f t="shared" si="598"/>
        <v>&gt;=80%-&lt;100%</v>
      </c>
      <c r="P837" s="20">
        <f t="shared" si="595"/>
        <v>94682.857142857145</v>
      </c>
      <c r="Q837" s="21">
        <f t="shared" si="599"/>
        <v>1.7876107125561731</v>
      </c>
      <c r="R837" s="27"/>
      <c r="S837" s="23">
        <v>6570</v>
      </c>
      <c r="T837" s="24">
        <f t="shared" si="596"/>
        <v>2</v>
      </c>
      <c r="U837" s="24"/>
      <c r="V837" s="23">
        <f t="shared" si="597"/>
        <v>14547.857142857143</v>
      </c>
      <c r="W837" s="24"/>
    </row>
    <row r="838" spans="1:23" ht="13.5" x14ac:dyDescent="0.25">
      <c r="A838" s="15" t="s">
        <v>109</v>
      </c>
      <c r="B838" s="16" t="s">
        <v>110</v>
      </c>
      <c r="C838" s="16" t="s">
        <v>1839</v>
      </c>
      <c r="D838" s="16" t="s">
        <v>1840</v>
      </c>
      <c r="E838" s="16" t="s">
        <v>113</v>
      </c>
      <c r="F838" s="16" t="s">
        <v>41</v>
      </c>
      <c r="G838" s="16" t="s">
        <v>1562</v>
      </c>
      <c r="H838" s="15"/>
      <c r="I838" s="15" t="s">
        <v>30</v>
      </c>
      <c r="J838" s="17" t="s">
        <v>25</v>
      </c>
      <c r="K838" s="18"/>
      <c r="L838" s="19">
        <v>52847.100000000006</v>
      </c>
      <c r="M838" s="20">
        <v>14800</v>
      </c>
      <c r="N838" s="21">
        <f t="shared" si="594"/>
        <v>0.28005321010992085</v>
      </c>
      <c r="O838" s="21" t="str">
        <f t="shared" si="598"/>
        <v>&gt;=20%-&lt;50%</v>
      </c>
      <c r="P838" s="20">
        <f t="shared" si="595"/>
        <v>32771.428571428572</v>
      </c>
      <c r="Q838" s="21">
        <f t="shared" si="599"/>
        <v>0.62011782238625335</v>
      </c>
      <c r="R838" s="27"/>
      <c r="S838" s="23">
        <v>0</v>
      </c>
      <c r="T838" s="24">
        <f t="shared" si="596"/>
        <v>2</v>
      </c>
      <c r="U838" s="24"/>
      <c r="V838" s="23">
        <f t="shared" si="597"/>
        <v>0</v>
      </c>
      <c r="W838" s="24"/>
    </row>
    <row r="839" spans="1:23" ht="13.5" x14ac:dyDescent="0.25">
      <c r="A839" s="15" t="s">
        <v>143</v>
      </c>
      <c r="B839" s="16" t="s">
        <v>144</v>
      </c>
      <c r="C839" s="16" t="s">
        <v>1841</v>
      </c>
      <c r="D839" s="16" t="s">
        <v>842</v>
      </c>
      <c r="E839" s="16" t="s">
        <v>66</v>
      </c>
      <c r="F839" s="16" t="s">
        <v>41</v>
      </c>
      <c r="G839" s="16" t="s">
        <v>147</v>
      </c>
      <c r="H839" s="15"/>
      <c r="I839" s="15" t="s">
        <v>30</v>
      </c>
      <c r="J839" s="17" t="s">
        <v>25</v>
      </c>
      <c r="K839" s="18" t="s">
        <v>25</v>
      </c>
      <c r="L839" s="19">
        <v>26601</v>
      </c>
      <c r="M839" s="20">
        <v>25690</v>
      </c>
      <c r="N839" s="21">
        <f t="shared" si="594"/>
        <v>0.96575316717416637</v>
      </c>
      <c r="O839" s="21" t="str">
        <f t="shared" si="598"/>
        <v>&gt;=80%-&lt;100%</v>
      </c>
      <c r="P839" s="20">
        <f t="shared" si="595"/>
        <v>56885</v>
      </c>
      <c r="Q839" s="21">
        <f t="shared" si="599"/>
        <v>2.1384534415999399</v>
      </c>
      <c r="R839" s="27">
        <v>26000</v>
      </c>
      <c r="S839" s="23">
        <v>5550</v>
      </c>
      <c r="T839" s="24">
        <f t="shared" si="596"/>
        <v>0.21346153846153845</v>
      </c>
      <c r="U839" s="24"/>
      <c r="V839" s="23">
        <f t="shared" si="597"/>
        <v>12289.285714285716</v>
      </c>
      <c r="W839" s="24"/>
    </row>
    <row r="840" spans="1:23" ht="13.5" x14ac:dyDescent="0.25">
      <c r="A840" s="15" t="s">
        <v>62</v>
      </c>
      <c r="B840" s="16" t="s">
        <v>63</v>
      </c>
      <c r="C840" s="16" t="s">
        <v>1842</v>
      </c>
      <c r="D840" s="16" t="s">
        <v>181</v>
      </c>
      <c r="E840" s="16" t="s">
        <v>66</v>
      </c>
      <c r="F840" s="16" t="s">
        <v>41</v>
      </c>
      <c r="G840" s="16" t="s">
        <v>318</v>
      </c>
      <c r="H840" s="15"/>
      <c r="I840" s="15" t="s">
        <v>30</v>
      </c>
      <c r="J840" s="17" t="s">
        <v>25</v>
      </c>
      <c r="K840" s="18"/>
      <c r="L840" s="19">
        <v>52000</v>
      </c>
      <c r="M840" s="20">
        <v>57990</v>
      </c>
      <c r="N840" s="21">
        <f t="shared" si="594"/>
        <v>1.1151923076923076</v>
      </c>
      <c r="O840" s="21" t="str">
        <f t="shared" si="598"/>
        <v>&gt;=100%- &lt;120%</v>
      </c>
      <c r="P840" s="20">
        <f t="shared" si="595"/>
        <v>128406.42857142857</v>
      </c>
      <c r="Q840" s="21">
        <f t="shared" si="599"/>
        <v>2.4693543956043955</v>
      </c>
      <c r="R840" s="27"/>
      <c r="S840" s="23">
        <v>0</v>
      </c>
      <c r="T840" s="24">
        <f t="shared" si="596"/>
        <v>2</v>
      </c>
      <c r="U840" s="24"/>
      <c r="V840" s="23">
        <f t="shared" si="597"/>
        <v>0</v>
      </c>
      <c r="W840" s="24"/>
    </row>
    <row r="841" spans="1:23" ht="13.5" x14ac:dyDescent="0.25">
      <c r="A841" s="15" t="s">
        <v>85</v>
      </c>
      <c r="B841" s="16" t="s">
        <v>86</v>
      </c>
      <c r="C841" s="16" t="s">
        <v>1843</v>
      </c>
      <c r="D841" s="16" t="s">
        <v>200</v>
      </c>
      <c r="E841" s="16" t="s">
        <v>40</v>
      </c>
      <c r="F841" s="16" t="s">
        <v>41</v>
      </c>
      <c r="G841" s="16" t="s">
        <v>395</v>
      </c>
      <c r="H841" s="15"/>
      <c r="I841" s="15" t="s">
        <v>30</v>
      </c>
      <c r="J841" s="17" t="s">
        <v>25</v>
      </c>
      <c r="K841" s="18"/>
      <c r="L841" s="19">
        <v>51988.5</v>
      </c>
      <c r="M841" s="20">
        <v>15810</v>
      </c>
      <c r="N841" s="21">
        <f t="shared" si="594"/>
        <v>0.30410571568712313</v>
      </c>
      <c r="O841" s="21" t="str">
        <f t="shared" si="598"/>
        <v>&gt;=20%-&lt;50%</v>
      </c>
      <c r="P841" s="20">
        <f t="shared" si="595"/>
        <v>35007.857142857138</v>
      </c>
      <c r="Q841" s="21">
        <f t="shared" si="599"/>
        <v>0.67337694187862962</v>
      </c>
      <c r="R841" s="27"/>
      <c r="S841" s="23">
        <v>5550</v>
      </c>
      <c r="T841" s="24">
        <f t="shared" si="596"/>
        <v>2</v>
      </c>
      <c r="U841" s="24"/>
      <c r="V841" s="23">
        <f t="shared" si="597"/>
        <v>12289.285714285716</v>
      </c>
      <c r="W841" s="24"/>
    </row>
    <row r="842" spans="1:23" ht="13.5" x14ac:dyDescent="0.25">
      <c r="A842" s="15" t="s">
        <v>109</v>
      </c>
      <c r="B842" s="16" t="s">
        <v>110</v>
      </c>
      <c r="C842" s="16" t="s">
        <v>1844</v>
      </c>
      <c r="D842" s="16" t="s">
        <v>1845</v>
      </c>
      <c r="E842" s="16" t="s">
        <v>113</v>
      </c>
      <c r="F842" s="16" t="s">
        <v>41</v>
      </c>
      <c r="G842" s="16" t="s">
        <v>692</v>
      </c>
      <c r="H842" s="15"/>
      <c r="I842" s="15" t="s">
        <v>30</v>
      </c>
      <c r="J842" s="17" t="s">
        <v>25</v>
      </c>
      <c r="K842" s="18"/>
      <c r="L842" s="19">
        <v>51617.25</v>
      </c>
      <c r="M842" s="20">
        <v>29720</v>
      </c>
      <c r="N842" s="21">
        <f t="shared" si="594"/>
        <v>0.57577650882214759</v>
      </c>
      <c r="O842" s="21" t="str">
        <f t="shared" si="598"/>
        <v>&gt;=50%-&lt;80%</v>
      </c>
      <c r="P842" s="20">
        <f t="shared" si="595"/>
        <v>65808.57142857142</v>
      </c>
      <c r="Q842" s="21">
        <f t="shared" si="599"/>
        <v>1.2749336981061838</v>
      </c>
      <c r="R842" s="27"/>
      <c r="S842" s="23">
        <v>0</v>
      </c>
      <c r="T842" s="24">
        <f t="shared" si="596"/>
        <v>2</v>
      </c>
      <c r="U842" s="24"/>
      <c r="V842" s="23">
        <f t="shared" si="597"/>
        <v>0</v>
      </c>
      <c r="W842" s="24"/>
    </row>
    <row r="843" spans="1:23" ht="13.5" x14ac:dyDescent="0.25">
      <c r="A843" s="15" t="s">
        <v>1846</v>
      </c>
      <c r="B843" s="16" t="s">
        <v>127</v>
      </c>
      <c r="C843" s="16" t="s">
        <v>1847</v>
      </c>
      <c r="D843" s="16" t="s">
        <v>164</v>
      </c>
      <c r="E843" s="16" t="s">
        <v>40</v>
      </c>
      <c r="F843" s="16" t="s">
        <v>41</v>
      </c>
      <c r="G843" s="16" t="s">
        <v>130</v>
      </c>
      <c r="H843" s="15"/>
      <c r="I843" s="15" t="s">
        <v>30</v>
      </c>
      <c r="J843" s="17"/>
      <c r="K843" s="18" t="s">
        <v>25</v>
      </c>
      <c r="L843" s="19"/>
      <c r="M843" s="20">
        <v>16420</v>
      </c>
      <c r="N843" s="21">
        <f t="shared" si="594"/>
        <v>2</v>
      </c>
      <c r="O843" s="21" t="str">
        <f t="shared" si="598"/>
        <v>120% equal &amp; above</v>
      </c>
      <c r="P843" s="20">
        <f t="shared" si="595"/>
        <v>36358.571428571428</v>
      </c>
      <c r="Q843" s="21">
        <f t="shared" si="599"/>
        <v>2</v>
      </c>
      <c r="R843" s="27">
        <v>51489.2</v>
      </c>
      <c r="S843" s="23">
        <v>40930</v>
      </c>
      <c r="T843" s="24">
        <f t="shared" si="596"/>
        <v>0.79492398405879294</v>
      </c>
      <c r="U843" s="24"/>
      <c r="V843" s="23">
        <f t="shared" si="597"/>
        <v>90630.714285714275</v>
      </c>
      <c r="W843" s="24"/>
    </row>
    <row r="844" spans="1:23" ht="13.5" x14ac:dyDescent="0.25">
      <c r="A844" s="15" t="s">
        <v>109</v>
      </c>
      <c r="B844" s="16" t="s">
        <v>110</v>
      </c>
      <c r="C844" s="16" t="s">
        <v>1848</v>
      </c>
      <c r="D844" s="16" t="s">
        <v>1849</v>
      </c>
      <c r="E844" s="16" t="s">
        <v>113</v>
      </c>
      <c r="F844" s="16" t="s">
        <v>41</v>
      </c>
      <c r="G844" s="16" t="s">
        <v>1333</v>
      </c>
      <c r="H844" s="15"/>
      <c r="I844" s="15" t="s">
        <v>30</v>
      </c>
      <c r="J844" s="17" t="s">
        <v>25</v>
      </c>
      <c r="K844" s="18"/>
      <c r="L844" s="19">
        <v>51412.05</v>
      </c>
      <c r="M844" s="20">
        <v>30180</v>
      </c>
      <c r="N844" s="21">
        <f t="shared" si="594"/>
        <v>0.58702191412324545</v>
      </c>
      <c r="O844" s="21" t="str">
        <f t="shared" si="598"/>
        <v>&gt;=50%-&lt;80%</v>
      </c>
      <c r="P844" s="20">
        <f t="shared" si="595"/>
        <v>66827.142857142855</v>
      </c>
      <c r="Q844" s="21">
        <f t="shared" si="599"/>
        <v>1.2998342384157575</v>
      </c>
      <c r="R844" s="27"/>
      <c r="S844" s="23">
        <v>0</v>
      </c>
      <c r="T844" s="24">
        <f t="shared" si="596"/>
        <v>2</v>
      </c>
      <c r="U844" s="24"/>
      <c r="V844" s="23">
        <f t="shared" si="597"/>
        <v>0</v>
      </c>
      <c r="W844" s="24"/>
    </row>
    <row r="845" spans="1:23" ht="13.5" x14ac:dyDescent="0.25">
      <c r="A845" s="15" t="s">
        <v>62</v>
      </c>
      <c r="B845" s="16" t="s">
        <v>63</v>
      </c>
      <c r="C845" s="16" t="s">
        <v>1850</v>
      </c>
      <c r="D845" s="16" t="s">
        <v>1851</v>
      </c>
      <c r="E845" s="16" t="s">
        <v>66</v>
      </c>
      <c r="F845" s="16" t="s">
        <v>41</v>
      </c>
      <c r="G845" s="16" t="s">
        <v>67</v>
      </c>
      <c r="H845" s="15"/>
      <c r="I845" s="15" t="s">
        <v>30</v>
      </c>
      <c r="J845" s="17" t="s">
        <v>25</v>
      </c>
      <c r="K845" s="18"/>
      <c r="L845" s="19">
        <v>51368.175000000003</v>
      </c>
      <c r="M845" s="20">
        <v>31465</v>
      </c>
      <c r="N845" s="21">
        <f t="shared" si="594"/>
        <v>0.61253879469146022</v>
      </c>
      <c r="O845" s="21" t="str">
        <f t="shared" si="598"/>
        <v>&gt;=50%-&lt;80%</v>
      </c>
      <c r="P845" s="20">
        <f t="shared" si="595"/>
        <v>69672.5</v>
      </c>
      <c r="Q845" s="21">
        <f t="shared" si="599"/>
        <v>1.3563359025310904</v>
      </c>
      <c r="R845" s="27"/>
      <c r="S845" s="23">
        <v>6570</v>
      </c>
      <c r="T845" s="24">
        <f t="shared" si="596"/>
        <v>2</v>
      </c>
      <c r="U845" s="24"/>
      <c r="V845" s="23">
        <f t="shared" ref="V845:V858" si="600">IFERROR(S845/B$3*31,0)</f>
        <v>14547.857142857143</v>
      </c>
      <c r="W845" s="24"/>
    </row>
    <row r="846" spans="1:23" ht="13.5" x14ac:dyDescent="0.25">
      <c r="A846" s="15" t="s">
        <v>768</v>
      </c>
      <c r="B846" s="16" t="s">
        <v>769</v>
      </c>
      <c r="C846" s="16" t="s">
        <v>1852</v>
      </c>
      <c r="D846" s="16" t="s">
        <v>713</v>
      </c>
      <c r="E846" s="16" t="s">
        <v>41</v>
      </c>
      <c r="F846" s="16" t="s">
        <v>41</v>
      </c>
      <c r="G846" s="16" t="s">
        <v>873</v>
      </c>
      <c r="H846" s="15"/>
      <c r="I846" s="15" t="s">
        <v>30</v>
      </c>
      <c r="J846" s="17" t="s">
        <v>25</v>
      </c>
      <c r="K846" s="18"/>
      <c r="L846" s="19">
        <v>51365</v>
      </c>
      <c r="M846" s="20">
        <v>16840</v>
      </c>
      <c r="N846" s="21">
        <f t="shared" ref="N846:N858" si="601">IFERROR(M846/L846,2)</f>
        <v>0.32784970310522732</v>
      </c>
      <c r="O846" s="21" t="str">
        <f t="shared" si="598"/>
        <v>&gt;=20%-&lt;50%</v>
      </c>
      <c r="P846" s="20">
        <f t="shared" ref="P846:P858" si="602">IFERROR(M846/B$3*31,0)</f>
        <v>37288.571428571428</v>
      </c>
      <c r="Q846" s="21">
        <f t="shared" si="599"/>
        <v>0.72595291401871753</v>
      </c>
      <c r="R846" s="27"/>
      <c r="S846" s="23">
        <v>0</v>
      </c>
      <c r="T846" s="24">
        <f t="shared" ref="T846:T858" si="603">IFERROR(S846/R846,2)</f>
        <v>2</v>
      </c>
      <c r="U846" s="24"/>
      <c r="V846" s="23">
        <f t="shared" si="600"/>
        <v>0</v>
      </c>
      <c r="W846" s="24"/>
    </row>
    <row r="847" spans="1:23" ht="13.5" x14ac:dyDescent="0.25">
      <c r="A847" s="15" t="s">
        <v>85</v>
      </c>
      <c r="B847" s="16" t="s">
        <v>86</v>
      </c>
      <c r="C847" s="16" t="s">
        <v>1853</v>
      </c>
      <c r="D847" s="16" t="s">
        <v>1854</v>
      </c>
      <c r="E847" s="16" t="s">
        <v>40</v>
      </c>
      <c r="F847" s="16" t="s">
        <v>41</v>
      </c>
      <c r="G847" s="16" t="s">
        <v>395</v>
      </c>
      <c r="H847" s="15"/>
      <c r="I847" s="15" t="s">
        <v>30</v>
      </c>
      <c r="J847" s="17"/>
      <c r="K847" s="18" t="s">
        <v>25</v>
      </c>
      <c r="L847" s="19"/>
      <c r="M847" s="20">
        <v>1080</v>
      </c>
      <c r="N847" s="21">
        <f t="shared" si="601"/>
        <v>2</v>
      </c>
      <c r="O847" s="21" t="str">
        <f t="shared" si="598"/>
        <v>120% equal &amp; above</v>
      </c>
      <c r="P847" s="20">
        <f t="shared" si="602"/>
        <v>2391.4285714285711</v>
      </c>
      <c r="Q847" s="21">
        <f t="shared" si="599"/>
        <v>2</v>
      </c>
      <c r="R847" s="27">
        <v>51286.14</v>
      </c>
      <c r="S847" s="23">
        <v>0</v>
      </c>
      <c r="T847" s="24">
        <f t="shared" si="603"/>
        <v>0</v>
      </c>
      <c r="U847" s="24"/>
      <c r="V847" s="23">
        <f t="shared" si="600"/>
        <v>0</v>
      </c>
      <c r="W847" s="24"/>
    </row>
    <row r="848" spans="1:23" ht="13.5" x14ac:dyDescent="0.25">
      <c r="A848" s="15" t="s">
        <v>768</v>
      </c>
      <c r="B848" s="16" t="s">
        <v>769</v>
      </c>
      <c r="C848" s="16" t="s">
        <v>1855</v>
      </c>
      <c r="D848" s="16" t="s">
        <v>1367</v>
      </c>
      <c r="E848" s="16" t="s">
        <v>41</v>
      </c>
      <c r="F848" s="16" t="s">
        <v>41</v>
      </c>
      <c r="G848" s="16" t="s">
        <v>1109</v>
      </c>
      <c r="H848" s="15"/>
      <c r="I848" s="15" t="s">
        <v>30</v>
      </c>
      <c r="J848" s="17" t="s">
        <v>25</v>
      </c>
      <c r="K848" s="18"/>
      <c r="L848" s="19">
        <v>51171.75</v>
      </c>
      <c r="M848" s="20">
        <v>18740</v>
      </c>
      <c r="N848" s="21">
        <f t="shared" si="601"/>
        <v>0.36621768847068942</v>
      </c>
      <c r="O848" s="21" t="str">
        <f t="shared" ref="O848:O859" si="604">IF(N848&gt;=120%, "120% equal &amp; above", IF(N848&gt;=100%,"&gt;=100%- &lt;120%",IF(N848&gt;=80%,"&gt;=80%-&lt;100%",IF(N848&gt;=50%,"&gt;=50%-&lt;80%",IF(N848&gt;=20%,"&gt;=20%-&lt;50%","&lt;20%")))))</f>
        <v>&gt;=20%-&lt;50%</v>
      </c>
      <c r="P848" s="20">
        <f t="shared" si="602"/>
        <v>41495.71428571429</v>
      </c>
      <c r="Q848" s="21">
        <f t="shared" ref="Q848:Q859" si="605">IFERROR(P848/L848,2)</f>
        <v>0.81091059589938375</v>
      </c>
      <c r="R848" s="27"/>
      <c r="S848" s="23">
        <v>0</v>
      </c>
      <c r="T848" s="24">
        <f t="shared" si="603"/>
        <v>2</v>
      </c>
      <c r="U848" s="24"/>
      <c r="V848" s="23">
        <f t="shared" si="600"/>
        <v>0</v>
      </c>
      <c r="W848" s="24"/>
    </row>
    <row r="849" spans="1:23" ht="13.5" x14ac:dyDescent="0.25">
      <c r="A849" s="15" t="s">
        <v>118</v>
      </c>
      <c r="B849" s="16" t="s">
        <v>119</v>
      </c>
      <c r="C849" s="16" t="s">
        <v>1856</v>
      </c>
      <c r="D849" s="16" t="s">
        <v>1857</v>
      </c>
      <c r="E849" s="16" t="s">
        <v>66</v>
      </c>
      <c r="F849" s="16" t="s">
        <v>41</v>
      </c>
      <c r="G849" s="16" t="s">
        <v>587</v>
      </c>
      <c r="H849" s="15"/>
      <c r="I849" s="15" t="s">
        <v>30</v>
      </c>
      <c r="J849" s="17" t="s">
        <v>25</v>
      </c>
      <c r="K849" s="18" t="s">
        <v>25</v>
      </c>
      <c r="L849" s="19">
        <v>25000</v>
      </c>
      <c r="M849" s="20">
        <v>11680</v>
      </c>
      <c r="N849" s="21">
        <f t="shared" si="601"/>
        <v>0.4672</v>
      </c>
      <c r="O849" s="21" t="str">
        <f t="shared" si="604"/>
        <v>&gt;=20%-&lt;50%</v>
      </c>
      <c r="P849" s="20">
        <f t="shared" si="602"/>
        <v>25862.857142857145</v>
      </c>
      <c r="Q849" s="21">
        <f t="shared" si="605"/>
        <v>1.0345142857142857</v>
      </c>
      <c r="R849" s="27">
        <v>26000</v>
      </c>
      <c r="S849" s="23">
        <v>20220</v>
      </c>
      <c r="T849" s="24">
        <f t="shared" si="603"/>
        <v>0.77769230769230768</v>
      </c>
      <c r="U849" s="24"/>
      <c r="V849" s="23">
        <f t="shared" si="600"/>
        <v>44772.857142857138</v>
      </c>
      <c r="W849" s="24"/>
    </row>
    <row r="850" spans="1:23" ht="13.5" x14ac:dyDescent="0.25">
      <c r="A850" s="15" t="s">
        <v>118</v>
      </c>
      <c r="B850" s="16" t="s">
        <v>119</v>
      </c>
      <c r="C850" s="16" t="s">
        <v>1858</v>
      </c>
      <c r="D850" s="16" t="s">
        <v>1466</v>
      </c>
      <c r="E850" s="16" t="s">
        <v>66</v>
      </c>
      <c r="F850" s="16" t="s">
        <v>41</v>
      </c>
      <c r="G850" s="16" t="s">
        <v>386</v>
      </c>
      <c r="H850" s="15"/>
      <c r="I850" s="15" t="s">
        <v>30</v>
      </c>
      <c r="J850" s="17" t="s">
        <v>25</v>
      </c>
      <c r="K850" s="18" t="s">
        <v>25</v>
      </c>
      <c r="L850" s="19">
        <v>25000</v>
      </c>
      <c r="M850" s="20">
        <v>2800</v>
      </c>
      <c r="N850" s="21">
        <f t="shared" si="601"/>
        <v>0.112</v>
      </c>
      <c r="O850" s="21" t="str">
        <f t="shared" si="604"/>
        <v>&lt;20%</v>
      </c>
      <c r="P850" s="20">
        <f t="shared" si="602"/>
        <v>6200</v>
      </c>
      <c r="Q850" s="21">
        <f t="shared" si="605"/>
        <v>0.248</v>
      </c>
      <c r="R850" s="27">
        <v>26000</v>
      </c>
      <c r="S850" s="23">
        <v>0</v>
      </c>
      <c r="T850" s="24">
        <f t="shared" si="603"/>
        <v>0</v>
      </c>
      <c r="U850" s="24"/>
      <c r="V850" s="23">
        <f t="shared" si="600"/>
        <v>0</v>
      </c>
      <c r="W850" s="24"/>
    </row>
    <row r="851" spans="1:23" ht="13.5" x14ac:dyDescent="0.25">
      <c r="A851" s="15" t="s">
        <v>118</v>
      </c>
      <c r="B851" s="16" t="s">
        <v>119</v>
      </c>
      <c r="C851" s="16" t="s">
        <v>1859</v>
      </c>
      <c r="D851" s="16" t="s">
        <v>1860</v>
      </c>
      <c r="E851" s="16" t="s">
        <v>66</v>
      </c>
      <c r="F851" s="16" t="s">
        <v>41</v>
      </c>
      <c r="G851" s="16" t="s">
        <v>214</v>
      </c>
      <c r="H851" s="15"/>
      <c r="I851" s="15" t="s">
        <v>30</v>
      </c>
      <c r="J851" s="17" t="s">
        <v>25</v>
      </c>
      <c r="K851" s="18" t="s">
        <v>25</v>
      </c>
      <c r="L851" s="19">
        <v>25000</v>
      </c>
      <c r="M851" s="20">
        <v>28670</v>
      </c>
      <c r="N851" s="21">
        <f t="shared" si="601"/>
        <v>1.1468</v>
      </c>
      <c r="O851" s="21" t="str">
        <f t="shared" si="604"/>
        <v>&gt;=100%- &lt;120%</v>
      </c>
      <c r="P851" s="20">
        <f t="shared" si="602"/>
        <v>63483.571428571428</v>
      </c>
      <c r="Q851" s="21">
        <f t="shared" si="605"/>
        <v>2.5393428571428571</v>
      </c>
      <c r="R851" s="27">
        <v>26000</v>
      </c>
      <c r="S851" s="23">
        <v>17290</v>
      </c>
      <c r="T851" s="24">
        <f t="shared" si="603"/>
        <v>0.66500000000000004</v>
      </c>
      <c r="U851" s="24"/>
      <c r="V851" s="23">
        <f t="shared" si="600"/>
        <v>38285</v>
      </c>
      <c r="W851" s="24"/>
    </row>
    <row r="852" spans="1:23" ht="13.5" x14ac:dyDescent="0.25">
      <c r="A852" s="15" t="s">
        <v>118</v>
      </c>
      <c r="B852" s="16" t="s">
        <v>119</v>
      </c>
      <c r="C852" s="16" t="s">
        <v>1861</v>
      </c>
      <c r="D852" s="16" t="s">
        <v>1862</v>
      </c>
      <c r="E852" s="16" t="s">
        <v>66</v>
      </c>
      <c r="F852" s="16" t="s">
        <v>41</v>
      </c>
      <c r="G852" s="16" t="s">
        <v>587</v>
      </c>
      <c r="H852" s="15"/>
      <c r="I852" s="15" t="s">
        <v>30</v>
      </c>
      <c r="J852" s="17" t="s">
        <v>25</v>
      </c>
      <c r="K852" s="18" t="s">
        <v>25</v>
      </c>
      <c r="L852" s="19">
        <v>25000</v>
      </c>
      <c r="M852" s="20">
        <v>1760</v>
      </c>
      <c r="N852" s="21">
        <f t="shared" si="601"/>
        <v>7.0400000000000004E-2</v>
      </c>
      <c r="O852" s="21" t="str">
        <f t="shared" si="604"/>
        <v>&lt;20%</v>
      </c>
      <c r="P852" s="20">
        <f t="shared" si="602"/>
        <v>3897.1428571428569</v>
      </c>
      <c r="Q852" s="21">
        <f t="shared" si="605"/>
        <v>0.15588571428571427</v>
      </c>
      <c r="R852" s="27">
        <v>26000</v>
      </c>
      <c r="S852" s="23">
        <v>4050</v>
      </c>
      <c r="T852" s="24">
        <f t="shared" si="603"/>
        <v>0.15576923076923077</v>
      </c>
      <c r="U852" s="24"/>
      <c r="V852" s="23">
        <f t="shared" si="600"/>
        <v>8967.8571428571431</v>
      </c>
      <c r="W852" s="24"/>
    </row>
    <row r="853" spans="1:23" ht="13.5" x14ac:dyDescent="0.25">
      <c r="A853" s="15" t="s">
        <v>70</v>
      </c>
      <c r="B853" s="16" t="s">
        <v>71</v>
      </c>
      <c r="C853" s="16" t="s">
        <v>1863</v>
      </c>
      <c r="D853" s="16" t="s">
        <v>1864</v>
      </c>
      <c r="E853" s="16" t="s">
        <v>73</v>
      </c>
      <c r="F853" s="16" t="s">
        <v>41</v>
      </c>
      <c r="G853" s="16" t="s">
        <v>970</v>
      </c>
      <c r="H853" s="15"/>
      <c r="I853" s="15" t="s">
        <v>30</v>
      </c>
      <c r="J853" s="17" t="s">
        <v>25</v>
      </c>
      <c r="K853" s="18" t="s">
        <v>25</v>
      </c>
      <c r="L853" s="19">
        <v>25000</v>
      </c>
      <c r="M853" s="20">
        <v>1520</v>
      </c>
      <c r="N853" s="21">
        <f t="shared" si="601"/>
        <v>6.08E-2</v>
      </c>
      <c r="O853" s="21" t="str">
        <f t="shared" si="604"/>
        <v>&lt;20%</v>
      </c>
      <c r="P853" s="20">
        <f t="shared" si="602"/>
        <v>3365.7142857142858</v>
      </c>
      <c r="Q853" s="21">
        <f t="shared" si="605"/>
        <v>0.13462857142857143</v>
      </c>
      <c r="R853" s="27">
        <v>26000</v>
      </c>
      <c r="S853" s="23">
        <v>6680</v>
      </c>
      <c r="T853" s="24">
        <f t="shared" si="603"/>
        <v>0.25692307692307692</v>
      </c>
      <c r="U853" s="24"/>
      <c r="V853" s="23">
        <f t="shared" si="600"/>
        <v>14791.428571428572</v>
      </c>
      <c r="W853" s="24"/>
    </row>
    <row r="854" spans="1:23" ht="13.5" x14ac:dyDescent="0.25">
      <c r="A854" s="15" t="s">
        <v>118</v>
      </c>
      <c r="B854" s="16" t="s">
        <v>119</v>
      </c>
      <c r="C854" s="16" t="s">
        <v>1865</v>
      </c>
      <c r="D854" s="16" t="s">
        <v>1866</v>
      </c>
      <c r="E854" s="16" t="s">
        <v>66</v>
      </c>
      <c r="F854" s="16" t="s">
        <v>41</v>
      </c>
      <c r="G854" s="16" t="s">
        <v>286</v>
      </c>
      <c r="H854" s="15"/>
      <c r="I854" s="15" t="s">
        <v>30</v>
      </c>
      <c r="J854" s="17" t="s">
        <v>25</v>
      </c>
      <c r="K854" s="18" t="s">
        <v>25</v>
      </c>
      <c r="L854" s="19">
        <v>25000</v>
      </c>
      <c r="M854" s="20">
        <v>4615</v>
      </c>
      <c r="N854" s="21">
        <f t="shared" si="601"/>
        <v>0.18459999999999999</v>
      </c>
      <c r="O854" s="21" t="str">
        <f t="shared" si="604"/>
        <v>&lt;20%</v>
      </c>
      <c r="P854" s="20">
        <f t="shared" si="602"/>
        <v>10218.928571428572</v>
      </c>
      <c r="Q854" s="21">
        <f t="shared" si="605"/>
        <v>0.40875714285714287</v>
      </c>
      <c r="R854" s="27">
        <v>26000</v>
      </c>
      <c r="S854" s="23">
        <v>6570</v>
      </c>
      <c r="T854" s="24">
        <f t="shared" si="603"/>
        <v>0.25269230769230772</v>
      </c>
      <c r="U854" s="24"/>
      <c r="V854" s="23">
        <f t="shared" si="600"/>
        <v>14547.857142857143</v>
      </c>
      <c r="W854" s="24"/>
    </row>
    <row r="855" spans="1:23" ht="13.5" x14ac:dyDescent="0.25">
      <c r="A855" s="15" t="s">
        <v>62</v>
      </c>
      <c r="B855" s="16" t="s">
        <v>63</v>
      </c>
      <c r="C855" s="16" t="s">
        <v>1867</v>
      </c>
      <c r="D855" s="16" t="s">
        <v>1868</v>
      </c>
      <c r="E855" s="16" t="s">
        <v>66</v>
      </c>
      <c r="F855" s="16" t="s">
        <v>41</v>
      </c>
      <c r="G855" s="16" t="s">
        <v>264</v>
      </c>
      <c r="H855" s="15"/>
      <c r="I855" s="15" t="s">
        <v>30</v>
      </c>
      <c r="J855" s="17" t="s">
        <v>25</v>
      </c>
      <c r="K855" s="18" t="s">
        <v>25</v>
      </c>
      <c r="L855" s="19">
        <v>25000</v>
      </c>
      <c r="M855" s="20">
        <v>0</v>
      </c>
      <c r="N855" s="21">
        <f t="shared" si="601"/>
        <v>0</v>
      </c>
      <c r="O855" s="21" t="str">
        <f t="shared" si="604"/>
        <v>&lt;20%</v>
      </c>
      <c r="P855" s="20">
        <f t="shared" si="602"/>
        <v>0</v>
      </c>
      <c r="Q855" s="21">
        <f t="shared" si="605"/>
        <v>0</v>
      </c>
      <c r="R855" s="27">
        <v>26000</v>
      </c>
      <c r="S855" s="23">
        <v>0</v>
      </c>
      <c r="T855" s="24">
        <f t="shared" si="603"/>
        <v>0</v>
      </c>
      <c r="U855" s="24"/>
      <c r="V855" s="23">
        <f t="shared" si="600"/>
        <v>0</v>
      </c>
      <c r="W855" s="24"/>
    </row>
    <row r="856" spans="1:23" ht="13.5" x14ac:dyDescent="0.25">
      <c r="A856" s="15" t="s">
        <v>176</v>
      </c>
      <c r="B856" s="16" t="s">
        <v>177</v>
      </c>
      <c r="C856" s="16" t="s">
        <v>1869</v>
      </c>
      <c r="D856" s="16" t="s">
        <v>1870</v>
      </c>
      <c r="E856" s="16" t="s">
        <v>73</v>
      </c>
      <c r="F856" s="16" t="s">
        <v>41</v>
      </c>
      <c r="G856" s="16" t="s">
        <v>180</v>
      </c>
      <c r="H856" s="15"/>
      <c r="I856" s="15" t="s">
        <v>30</v>
      </c>
      <c r="J856" s="17" t="s">
        <v>25</v>
      </c>
      <c r="K856" s="18" t="s">
        <v>25</v>
      </c>
      <c r="L856" s="19">
        <v>25000</v>
      </c>
      <c r="M856" s="20">
        <v>6915</v>
      </c>
      <c r="N856" s="21">
        <f t="shared" si="601"/>
        <v>0.27660000000000001</v>
      </c>
      <c r="O856" s="21" t="str">
        <f t="shared" si="604"/>
        <v>&gt;=20%-&lt;50%</v>
      </c>
      <c r="P856" s="20">
        <f t="shared" si="602"/>
        <v>15311.785714285716</v>
      </c>
      <c r="Q856" s="21">
        <f t="shared" si="605"/>
        <v>0.61247142857142867</v>
      </c>
      <c r="R856" s="27">
        <v>26000</v>
      </c>
      <c r="S856" s="23">
        <v>0</v>
      </c>
      <c r="T856" s="24">
        <f t="shared" si="603"/>
        <v>0</v>
      </c>
      <c r="U856" s="24"/>
      <c r="V856" s="23">
        <f t="shared" si="600"/>
        <v>0</v>
      </c>
      <c r="W856" s="24"/>
    </row>
    <row r="857" spans="1:23" ht="13.5" x14ac:dyDescent="0.25">
      <c r="A857" s="15" t="s">
        <v>109</v>
      </c>
      <c r="B857" s="16" t="s">
        <v>110</v>
      </c>
      <c r="C857" s="16" t="s">
        <v>1871</v>
      </c>
      <c r="D857" s="16" t="s">
        <v>1872</v>
      </c>
      <c r="E857" s="16" t="s">
        <v>113</v>
      </c>
      <c r="F857" s="16" t="s">
        <v>41</v>
      </c>
      <c r="G857" s="16" t="s">
        <v>692</v>
      </c>
      <c r="H857" s="15"/>
      <c r="I857" s="15" t="s">
        <v>30</v>
      </c>
      <c r="J857" s="17" t="s">
        <v>25</v>
      </c>
      <c r="K857" s="18"/>
      <c r="L857" s="19">
        <v>50921.325000000004</v>
      </c>
      <c r="M857" s="20">
        <v>10580</v>
      </c>
      <c r="N857" s="21">
        <f t="shared" si="601"/>
        <v>0.20777149848319931</v>
      </c>
      <c r="O857" s="21" t="str">
        <f t="shared" si="604"/>
        <v>&gt;=20%-&lt;50%</v>
      </c>
      <c r="P857" s="20">
        <f t="shared" si="602"/>
        <v>23427.142857142855</v>
      </c>
      <c r="Q857" s="21">
        <f t="shared" si="605"/>
        <v>0.46006546092708417</v>
      </c>
      <c r="R857" s="27"/>
      <c r="S857" s="23">
        <v>0</v>
      </c>
      <c r="T857" s="24">
        <f t="shared" si="603"/>
        <v>2</v>
      </c>
      <c r="U857" s="24"/>
      <c r="V857" s="23">
        <f t="shared" si="600"/>
        <v>0</v>
      </c>
      <c r="W857" s="24"/>
    </row>
    <row r="858" spans="1:23" ht="13.5" x14ac:dyDescent="0.25">
      <c r="A858" s="15" t="s">
        <v>190</v>
      </c>
      <c r="B858" s="16" t="s">
        <v>191</v>
      </c>
      <c r="C858" s="16" t="s">
        <v>1873</v>
      </c>
      <c r="D858" s="16" t="s">
        <v>823</v>
      </c>
      <c r="E858" s="16" t="s">
        <v>41</v>
      </c>
      <c r="F858" s="16" t="s">
        <v>41</v>
      </c>
      <c r="G858" s="16" t="s">
        <v>442</v>
      </c>
      <c r="H858" s="15"/>
      <c r="I858" s="15" t="s">
        <v>30</v>
      </c>
      <c r="J858" s="17" t="s">
        <v>25</v>
      </c>
      <c r="K858" s="18"/>
      <c r="L858" s="19">
        <v>50901.666666666664</v>
      </c>
      <c r="M858" s="20">
        <v>49660</v>
      </c>
      <c r="N858" s="21">
        <f t="shared" si="601"/>
        <v>0.97560656167119619</v>
      </c>
      <c r="O858" s="21" t="str">
        <f t="shared" si="604"/>
        <v>&gt;=80%-&lt;100%</v>
      </c>
      <c r="P858" s="20">
        <f t="shared" si="602"/>
        <v>109961.42857142858</v>
      </c>
      <c r="Q858" s="21">
        <f t="shared" si="605"/>
        <v>2.1602716722719344</v>
      </c>
      <c r="R858" s="27"/>
      <c r="S858" s="23">
        <v>11650</v>
      </c>
      <c r="T858" s="24">
        <f t="shared" si="603"/>
        <v>2</v>
      </c>
      <c r="U858" s="24"/>
      <c r="V858" s="23">
        <f t="shared" si="600"/>
        <v>25796.428571428569</v>
      </c>
      <c r="W858" s="24"/>
    </row>
    <row r="859" spans="1:23" ht="13.5" x14ac:dyDescent="0.25">
      <c r="A859" s="15" t="s">
        <v>190</v>
      </c>
      <c r="B859" s="16" t="s">
        <v>191</v>
      </c>
      <c r="C859" s="16" t="s">
        <v>1874</v>
      </c>
      <c r="D859" s="16" t="s">
        <v>1875</v>
      </c>
      <c r="E859" s="16" t="s">
        <v>41</v>
      </c>
      <c r="F859" s="16" t="s">
        <v>41</v>
      </c>
      <c r="G859" s="16" t="s">
        <v>1541</v>
      </c>
      <c r="H859" s="15"/>
      <c r="I859" s="15" t="s">
        <v>30</v>
      </c>
      <c r="J859" s="17" t="s">
        <v>25</v>
      </c>
      <c r="K859" s="18"/>
      <c r="L859" s="19">
        <v>50000</v>
      </c>
      <c r="M859" s="20">
        <v>41070</v>
      </c>
      <c r="N859" s="21">
        <f t="shared" ref="N859:N875" si="606">IFERROR(M859/L859,2)</f>
        <v>0.82140000000000002</v>
      </c>
      <c r="O859" s="21" t="str">
        <f t="shared" si="604"/>
        <v>&gt;=80%-&lt;100%</v>
      </c>
      <c r="P859" s="20">
        <f t="shared" ref="P859:P875" si="607">IFERROR(M859/B$3*31,0)</f>
        <v>90940.714285714275</v>
      </c>
      <c r="Q859" s="21">
        <f t="shared" si="605"/>
        <v>1.8188142857142855</v>
      </c>
      <c r="R859" s="27"/>
      <c r="S859" s="23">
        <v>0</v>
      </c>
      <c r="T859" s="24">
        <f t="shared" ref="T859:T875" si="608">IFERROR(S859/R859,2)</f>
        <v>2</v>
      </c>
      <c r="U859" s="24"/>
      <c r="V859" s="23">
        <f t="shared" ref="V859:V874" si="609">IFERROR(S859/B$3*31,0)</f>
        <v>0</v>
      </c>
      <c r="W859" s="24"/>
    </row>
    <row r="860" spans="1:23" ht="13.5" x14ac:dyDescent="0.25">
      <c r="A860" s="15" t="s">
        <v>70</v>
      </c>
      <c r="B860" s="16" t="s">
        <v>71</v>
      </c>
      <c r="C860" s="16" t="s">
        <v>1876</v>
      </c>
      <c r="D860" s="16" t="s">
        <v>1284</v>
      </c>
      <c r="E860" s="16" t="s">
        <v>73</v>
      </c>
      <c r="F860" s="16" t="s">
        <v>41</v>
      </c>
      <c r="G860" s="16" t="s">
        <v>556</v>
      </c>
      <c r="H860" s="15"/>
      <c r="I860" s="15" t="s">
        <v>30</v>
      </c>
      <c r="J860" s="17" t="s">
        <v>25</v>
      </c>
      <c r="K860" s="18"/>
      <c r="L860" s="19">
        <v>50000</v>
      </c>
      <c r="M860" s="20">
        <v>60965</v>
      </c>
      <c r="N860" s="21">
        <f t="shared" si="606"/>
        <v>1.2193000000000001</v>
      </c>
      <c r="O860" s="21" t="str">
        <f t="shared" ref="O860:O879" si="610">IF(N860&gt;=120%, "120% equal &amp; above", IF(N860&gt;=100%,"&gt;=100%- &lt;120%",IF(N860&gt;=80%,"&gt;=80%-&lt;100%",IF(N860&gt;=50%,"&gt;=50%-&lt;80%",IF(N860&gt;=20%,"&gt;=20%-&lt;50%","&lt;20%")))))</f>
        <v>120% equal &amp; above</v>
      </c>
      <c r="P860" s="20">
        <f t="shared" si="607"/>
        <v>134993.92857142855</v>
      </c>
      <c r="Q860" s="21">
        <f t="shared" ref="Q860:Q879" si="611">IFERROR(P860/L860,2)</f>
        <v>2.6998785714285711</v>
      </c>
      <c r="R860" s="27"/>
      <c r="S860" s="23">
        <v>10720</v>
      </c>
      <c r="T860" s="24">
        <f t="shared" si="608"/>
        <v>2</v>
      </c>
      <c r="U860" s="24"/>
      <c r="V860" s="23">
        <f t="shared" si="609"/>
        <v>23737.142857142855</v>
      </c>
      <c r="W860" s="24"/>
    </row>
    <row r="861" spans="1:23" ht="13.5" x14ac:dyDescent="0.25">
      <c r="A861" s="15" t="s">
        <v>190</v>
      </c>
      <c r="B861" s="16" t="s">
        <v>191</v>
      </c>
      <c r="C861" s="16" t="s">
        <v>1877</v>
      </c>
      <c r="D861" s="16" t="s">
        <v>1878</v>
      </c>
      <c r="E861" s="16" t="s">
        <v>41</v>
      </c>
      <c r="F861" s="16" t="s">
        <v>41</v>
      </c>
      <c r="G861" s="16" t="s">
        <v>217</v>
      </c>
      <c r="H861" s="15"/>
      <c r="I861" s="15" t="s">
        <v>30</v>
      </c>
      <c r="J861" s="17" t="s">
        <v>25</v>
      </c>
      <c r="K861" s="18"/>
      <c r="L861" s="19">
        <v>50000</v>
      </c>
      <c r="M861" s="20">
        <v>30600</v>
      </c>
      <c r="N861" s="21">
        <f t="shared" si="606"/>
        <v>0.61199999999999999</v>
      </c>
      <c r="O861" s="21" t="str">
        <f t="shared" si="610"/>
        <v>&gt;=50%-&lt;80%</v>
      </c>
      <c r="P861" s="20">
        <f t="shared" si="607"/>
        <v>67757.142857142855</v>
      </c>
      <c r="Q861" s="21">
        <f t="shared" si="611"/>
        <v>1.3551428571428572</v>
      </c>
      <c r="R861" s="27"/>
      <c r="S861" s="23">
        <v>56990</v>
      </c>
      <c r="T861" s="24">
        <f t="shared" si="608"/>
        <v>2</v>
      </c>
      <c r="U861" s="24"/>
      <c r="V861" s="23">
        <f t="shared" si="609"/>
        <v>126192.14285714286</v>
      </c>
      <c r="W861" s="24"/>
    </row>
    <row r="862" spans="1:23" ht="13.5" x14ac:dyDescent="0.25">
      <c r="A862" s="15" t="s">
        <v>49</v>
      </c>
      <c r="B862" s="16" t="s">
        <v>50</v>
      </c>
      <c r="C862" s="16" t="s">
        <v>1879</v>
      </c>
      <c r="D862" s="16" t="s">
        <v>1880</v>
      </c>
      <c r="E862" s="16" t="s">
        <v>41</v>
      </c>
      <c r="F862" s="16" t="s">
        <v>41</v>
      </c>
      <c r="G862" s="16" t="s">
        <v>784</v>
      </c>
      <c r="H862" s="15"/>
      <c r="I862" s="15" t="s">
        <v>30</v>
      </c>
      <c r="J862" s="17" t="s">
        <v>25</v>
      </c>
      <c r="K862" s="18"/>
      <c r="L862" s="19">
        <v>50000</v>
      </c>
      <c r="M862" s="20">
        <v>0</v>
      </c>
      <c r="N862" s="21">
        <f t="shared" si="606"/>
        <v>0</v>
      </c>
      <c r="O862" s="21" t="str">
        <f t="shared" si="610"/>
        <v>&lt;20%</v>
      </c>
      <c r="P862" s="20">
        <f t="shared" si="607"/>
        <v>0</v>
      </c>
      <c r="Q862" s="21">
        <f t="shared" si="611"/>
        <v>0</v>
      </c>
      <c r="R862" s="27"/>
      <c r="S862" s="23">
        <v>0</v>
      </c>
      <c r="T862" s="24">
        <f t="shared" si="608"/>
        <v>2</v>
      </c>
      <c r="U862" s="24"/>
      <c r="V862" s="23">
        <f t="shared" si="609"/>
        <v>0</v>
      </c>
      <c r="W862" s="24"/>
    </row>
    <row r="863" spans="1:23" ht="13.5" x14ac:dyDescent="0.25">
      <c r="A863" s="15" t="s">
        <v>143</v>
      </c>
      <c r="B863" s="16" t="s">
        <v>144</v>
      </c>
      <c r="C863" s="16" t="s">
        <v>1881</v>
      </c>
      <c r="D863" s="16" t="s">
        <v>1495</v>
      </c>
      <c r="E863" s="16" t="s">
        <v>66</v>
      </c>
      <c r="F863" s="16" t="s">
        <v>41</v>
      </c>
      <c r="G863" s="16" t="s">
        <v>716</v>
      </c>
      <c r="H863" s="15"/>
      <c r="I863" s="15" t="s">
        <v>30</v>
      </c>
      <c r="J863" s="17" t="s">
        <v>25</v>
      </c>
      <c r="K863" s="18"/>
      <c r="L863" s="19">
        <v>50000</v>
      </c>
      <c r="M863" s="20">
        <v>52255</v>
      </c>
      <c r="N863" s="21">
        <f t="shared" si="606"/>
        <v>1.0450999999999999</v>
      </c>
      <c r="O863" s="21" t="str">
        <f t="shared" si="610"/>
        <v>&gt;=100%- &lt;120%</v>
      </c>
      <c r="P863" s="20">
        <f t="shared" si="607"/>
        <v>115707.5</v>
      </c>
      <c r="Q863" s="21">
        <f t="shared" si="611"/>
        <v>2.3141500000000002</v>
      </c>
      <c r="R863" s="27"/>
      <c r="S863" s="23">
        <v>0</v>
      </c>
      <c r="T863" s="24">
        <f t="shared" si="608"/>
        <v>2</v>
      </c>
      <c r="U863" s="24"/>
      <c r="V863" s="23">
        <f t="shared" si="609"/>
        <v>0</v>
      </c>
      <c r="W863" s="24"/>
    </row>
    <row r="864" spans="1:23" ht="13.5" x14ac:dyDescent="0.25">
      <c r="A864" s="15" t="s">
        <v>62</v>
      </c>
      <c r="B864" s="16" t="s">
        <v>63</v>
      </c>
      <c r="C864" s="16" t="s">
        <v>1882</v>
      </c>
      <c r="D864" s="16" t="s">
        <v>1669</v>
      </c>
      <c r="E864" s="16" t="s">
        <v>66</v>
      </c>
      <c r="F864" s="16" t="s">
        <v>41</v>
      </c>
      <c r="G864" s="16" t="s">
        <v>67</v>
      </c>
      <c r="H864" s="15"/>
      <c r="I864" s="15" t="s">
        <v>30</v>
      </c>
      <c r="J864" s="17" t="s">
        <v>25</v>
      </c>
      <c r="K864" s="18"/>
      <c r="L864" s="19">
        <v>50000</v>
      </c>
      <c r="M864" s="20">
        <v>29345</v>
      </c>
      <c r="N864" s="21">
        <f t="shared" si="606"/>
        <v>0.58689999999999998</v>
      </c>
      <c r="O864" s="21" t="str">
        <f t="shared" si="610"/>
        <v>&gt;=50%-&lt;80%</v>
      </c>
      <c r="P864" s="20">
        <f t="shared" si="607"/>
        <v>64978.214285714283</v>
      </c>
      <c r="Q864" s="21">
        <f t="shared" si="611"/>
        <v>1.2995642857142857</v>
      </c>
      <c r="R864" s="27"/>
      <c r="S864" s="23">
        <v>0</v>
      </c>
      <c r="T864" s="24">
        <f t="shared" si="608"/>
        <v>2</v>
      </c>
      <c r="U864" s="24"/>
      <c r="V864" s="23">
        <f t="shared" si="609"/>
        <v>0</v>
      </c>
      <c r="W864" s="24"/>
    </row>
    <row r="865" spans="1:23" ht="13.5" x14ac:dyDescent="0.25">
      <c r="A865" s="15" t="s">
        <v>93</v>
      </c>
      <c r="B865" s="16" t="s">
        <v>94</v>
      </c>
      <c r="C865" s="16" t="s">
        <v>1883</v>
      </c>
      <c r="D865" s="16" t="s">
        <v>642</v>
      </c>
      <c r="E865" s="16" t="s">
        <v>73</v>
      </c>
      <c r="F865" s="16" t="s">
        <v>41</v>
      </c>
      <c r="G865" s="16" t="s">
        <v>258</v>
      </c>
      <c r="H865" s="15"/>
      <c r="I865" s="15" t="s">
        <v>30</v>
      </c>
      <c r="J865" s="17" t="s">
        <v>25</v>
      </c>
      <c r="K865" s="18"/>
      <c r="L865" s="19">
        <v>50000</v>
      </c>
      <c r="M865" s="20">
        <v>17260</v>
      </c>
      <c r="N865" s="21">
        <f t="shared" si="606"/>
        <v>0.34520000000000001</v>
      </c>
      <c r="O865" s="21" t="str">
        <f t="shared" si="610"/>
        <v>&gt;=20%-&lt;50%</v>
      </c>
      <c r="P865" s="20">
        <f t="shared" si="607"/>
        <v>38218.571428571428</v>
      </c>
      <c r="Q865" s="21">
        <f t="shared" si="611"/>
        <v>0.76437142857142859</v>
      </c>
      <c r="R865" s="27"/>
      <c r="S865" s="23">
        <v>0</v>
      </c>
      <c r="T865" s="24">
        <f t="shared" si="608"/>
        <v>2</v>
      </c>
      <c r="U865" s="24"/>
      <c r="V865" s="23">
        <f t="shared" si="609"/>
        <v>0</v>
      </c>
      <c r="W865" s="24"/>
    </row>
    <row r="866" spans="1:23" ht="13.5" x14ac:dyDescent="0.25">
      <c r="A866" s="15" t="s">
        <v>70</v>
      </c>
      <c r="B866" s="16" t="s">
        <v>71</v>
      </c>
      <c r="C866" s="16" t="s">
        <v>1884</v>
      </c>
      <c r="D866" s="16" t="s">
        <v>1885</v>
      </c>
      <c r="E866" s="16" t="s">
        <v>73</v>
      </c>
      <c r="F866" s="16" t="s">
        <v>41</v>
      </c>
      <c r="G866" s="16" t="s">
        <v>970</v>
      </c>
      <c r="H866" s="15"/>
      <c r="I866" s="15" t="s">
        <v>30</v>
      </c>
      <c r="J866" s="17" t="s">
        <v>25</v>
      </c>
      <c r="K866" s="18"/>
      <c r="L866" s="19">
        <v>50000</v>
      </c>
      <c r="M866" s="20">
        <v>43435</v>
      </c>
      <c r="N866" s="21">
        <f t="shared" si="606"/>
        <v>0.86870000000000003</v>
      </c>
      <c r="O866" s="21" t="str">
        <f t="shared" si="610"/>
        <v>&gt;=80%-&lt;100%</v>
      </c>
      <c r="P866" s="20">
        <f t="shared" si="607"/>
        <v>96177.5</v>
      </c>
      <c r="Q866" s="21">
        <f t="shared" si="611"/>
        <v>1.9235500000000001</v>
      </c>
      <c r="R866" s="27"/>
      <c r="S866" s="23">
        <v>0</v>
      </c>
      <c r="T866" s="24">
        <f t="shared" si="608"/>
        <v>2</v>
      </c>
      <c r="U866" s="24"/>
      <c r="V866" s="23">
        <f t="shared" si="609"/>
        <v>0</v>
      </c>
      <c r="W866" s="24"/>
    </row>
    <row r="867" spans="1:23" ht="13.5" x14ac:dyDescent="0.25">
      <c r="A867" s="15" t="s">
        <v>118</v>
      </c>
      <c r="B867" s="16" t="s">
        <v>119</v>
      </c>
      <c r="C867" s="16" t="s">
        <v>1887</v>
      </c>
      <c r="D867" s="16" t="s">
        <v>1888</v>
      </c>
      <c r="E867" s="16" t="s">
        <v>66</v>
      </c>
      <c r="F867" s="16" t="s">
        <v>41</v>
      </c>
      <c r="G867" s="16" t="s">
        <v>587</v>
      </c>
      <c r="H867" s="15"/>
      <c r="I867" s="15" t="s">
        <v>30</v>
      </c>
      <c r="J867" s="17" t="s">
        <v>25</v>
      </c>
      <c r="K867" s="18"/>
      <c r="L867" s="19">
        <v>50000</v>
      </c>
      <c r="M867" s="20">
        <v>17625</v>
      </c>
      <c r="N867" s="21">
        <f t="shared" si="606"/>
        <v>0.35249999999999998</v>
      </c>
      <c r="O867" s="21" t="str">
        <f t="shared" si="610"/>
        <v>&gt;=20%-&lt;50%</v>
      </c>
      <c r="P867" s="20">
        <f t="shared" si="607"/>
        <v>39026.78571428571</v>
      </c>
      <c r="Q867" s="21">
        <f t="shared" si="611"/>
        <v>0.78053571428571422</v>
      </c>
      <c r="R867" s="27"/>
      <c r="S867" s="23">
        <v>12510</v>
      </c>
      <c r="T867" s="24">
        <f t="shared" si="608"/>
        <v>2</v>
      </c>
      <c r="U867" s="24"/>
      <c r="V867" s="23">
        <f t="shared" si="609"/>
        <v>27700.714285714286</v>
      </c>
      <c r="W867" s="24"/>
    </row>
    <row r="868" spans="1:23" ht="13.5" x14ac:dyDescent="0.25">
      <c r="A868" s="15" t="s">
        <v>176</v>
      </c>
      <c r="B868" s="16" t="s">
        <v>177</v>
      </c>
      <c r="C868" s="16" t="s">
        <v>1889</v>
      </c>
      <c r="D868" s="16" t="s">
        <v>1890</v>
      </c>
      <c r="E868" s="16" t="s">
        <v>73</v>
      </c>
      <c r="F868" s="16" t="s">
        <v>41</v>
      </c>
      <c r="G868" s="16" t="s">
        <v>362</v>
      </c>
      <c r="H868" s="15"/>
      <c r="I868" s="15" t="s">
        <v>30</v>
      </c>
      <c r="J868" s="17" t="s">
        <v>25</v>
      </c>
      <c r="K868" s="18"/>
      <c r="L868" s="19">
        <v>50000</v>
      </c>
      <c r="M868" s="20">
        <v>16950</v>
      </c>
      <c r="N868" s="21">
        <f t="shared" si="606"/>
        <v>0.33900000000000002</v>
      </c>
      <c r="O868" s="21" t="str">
        <f t="shared" si="610"/>
        <v>&gt;=20%-&lt;50%</v>
      </c>
      <c r="P868" s="20">
        <f t="shared" si="607"/>
        <v>37532.142857142862</v>
      </c>
      <c r="Q868" s="21">
        <f t="shared" si="611"/>
        <v>0.75064285714285728</v>
      </c>
      <c r="R868" s="27"/>
      <c r="S868" s="23">
        <v>7790</v>
      </c>
      <c r="T868" s="24">
        <f t="shared" si="608"/>
        <v>2</v>
      </c>
      <c r="U868" s="24"/>
      <c r="V868" s="23">
        <f t="shared" si="609"/>
        <v>17249.285714285714</v>
      </c>
      <c r="W868" s="24"/>
    </row>
    <row r="869" spans="1:23" ht="13.5" x14ac:dyDescent="0.25">
      <c r="A869" s="15" t="s">
        <v>49</v>
      </c>
      <c r="B869" s="16" t="s">
        <v>50</v>
      </c>
      <c r="C869" s="16" t="s">
        <v>1891</v>
      </c>
      <c r="D869" s="16" t="s">
        <v>181</v>
      </c>
      <c r="E869" s="16" t="s">
        <v>41</v>
      </c>
      <c r="F869" s="16" t="s">
        <v>41</v>
      </c>
      <c r="G869" s="16" t="s">
        <v>315</v>
      </c>
      <c r="H869" s="15"/>
      <c r="I869" s="15" t="s">
        <v>30</v>
      </c>
      <c r="J869" s="17" t="s">
        <v>25</v>
      </c>
      <c r="K869" s="18"/>
      <c r="L869" s="19">
        <v>50000</v>
      </c>
      <c r="M869" s="20">
        <v>33615</v>
      </c>
      <c r="N869" s="21">
        <f t="shared" si="606"/>
        <v>0.67230000000000001</v>
      </c>
      <c r="O869" s="21" t="str">
        <f t="shared" si="610"/>
        <v>&gt;=50%-&lt;80%</v>
      </c>
      <c r="P869" s="20">
        <f t="shared" si="607"/>
        <v>74433.214285714275</v>
      </c>
      <c r="Q869" s="21">
        <f t="shared" si="611"/>
        <v>1.4886642857142856</v>
      </c>
      <c r="R869" s="27"/>
      <c r="S869" s="23">
        <v>0</v>
      </c>
      <c r="T869" s="24">
        <f t="shared" si="608"/>
        <v>2</v>
      </c>
      <c r="U869" s="24"/>
      <c r="V869" s="23">
        <f t="shared" si="609"/>
        <v>0</v>
      </c>
      <c r="W869" s="24"/>
    </row>
    <row r="870" spans="1:23" ht="13.5" x14ac:dyDescent="0.25">
      <c r="A870" s="15" t="s">
        <v>79</v>
      </c>
      <c r="B870" s="16" t="s">
        <v>80</v>
      </c>
      <c r="C870" s="16" t="s">
        <v>1892</v>
      </c>
      <c r="D870" s="16" t="s">
        <v>1893</v>
      </c>
      <c r="E870" s="16" t="s">
        <v>83</v>
      </c>
      <c r="F870" s="16" t="s">
        <v>41</v>
      </c>
      <c r="G870" s="16" t="s">
        <v>701</v>
      </c>
      <c r="H870" s="15"/>
      <c r="I870" s="15" t="s">
        <v>30</v>
      </c>
      <c r="J870" s="17" t="s">
        <v>25</v>
      </c>
      <c r="K870" s="18"/>
      <c r="L870" s="19">
        <v>50000</v>
      </c>
      <c r="M870" s="20">
        <v>21600</v>
      </c>
      <c r="N870" s="21">
        <f t="shared" si="606"/>
        <v>0.432</v>
      </c>
      <c r="O870" s="21" t="str">
        <f t="shared" si="610"/>
        <v>&gt;=20%-&lt;50%</v>
      </c>
      <c r="P870" s="20">
        <f t="shared" si="607"/>
        <v>47828.571428571428</v>
      </c>
      <c r="Q870" s="21">
        <f t="shared" si="611"/>
        <v>0.95657142857142852</v>
      </c>
      <c r="R870" s="27"/>
      <c r="S870" s="23">
        <v>0</v>
      </c>
      <c r="T870" s="24">
        <f t="shared" si="608"/>
        <v>2</v>
      </c>
      <c r="U870" s="24"/>
      <c r="V870" s="23">
        <f t="shared" si="609"/>
        <v>0</v>
      </c>
      <c r="W870" s="24"/>
    </row>
    <row r="871" spans="1:23" ht="13.5" x14ac:dyDescent="0.25">
      <c r="A871" s="15" t="s">
        <v>70</v>
      </c>
      <c r="B871" s="16" t="s">
        <v>71</v>
      </c>
      <c r="C871" s="16" t="s">
        <v>1894</v>
      </c>
      <c r="D871" s="16" t="s">
        <v>1895</v>
      </c>
      <c r="E871" s="16" t="s">
        <v>73</v>
      </c>
      <c r="F871" s="16" t="s">
        <v>41</v>
      </c>
      <c r="G871" s="16" t="s">
        <v>640</v>
      </c>
      <c r="H871" s="15"/>
      <c r="I871" s="15" t="s">
        <v>30</v>
      </c>
      <c r="J871" s="17" t="s">
        <v>25</v>
      </c>
      <c r="K871" s="18"/>
      <c r="L871" s="19">
        <v>50000</v>
      </c>
      <c r="M871" s="20">
        <v>14265</v>
      </c>
      <c r="N871" s="21">
        <f t="shared" si="606"/>
        <v>0.2853</v>
      </c>
      <c r="O871" s="21" t="str">
        <f t="shared" si="610"/>
        <v>&gt;=20%-&lt;50%</v>
      </c>
      <c r="P871" s="20">
        <f t="shared" si="607"/>
        <v>31586.785714285714</v>
      </c>
      <c r="Q871" s="21">
        <f t="shared" si="611"/>
        <v>0.63173571428571429</v>
      </c>
      <c r="R871" s="27"/>
      <c r="S871" s="23">
        <v>0</v>
      </c>
      <c r="T871" s="24">
        <f t="shared" si="608"/>
        <v>2</v>
      </c>
      <c r="U871" s="24"/>
      <c r="V871" s="23">
        <f t="shared" si="609"/>
        <v>0</v>
      </c>
      <c r="W871" s="24"/>
    </row>
    <row r="872" spans="1:23" ht="13.5" x14ac:dyDescent="0.25">
      <c r="A872" s="15" t="s">
        <v>143</v>
      </c>
      <c r="B872" s="16" t="s">
        <v>144</v>
      </c>
      <c r="C872" s="16" t="s">
        <v>1896</v>
      </c>
      <c r="D872" s="16" t="s">
        <v>1897</v>
      </c>
      <c r="E872" s="16" t="s">
        <v>66</v>
      </c>
      <c r="F872" s="16" t="s">
        <v>41</v>
      </c>
      <c r="G872" s="16" t="s">
        <v>716</v>
      </c>
      <c r="H872" s="15"/>
      <c r="I872" s="15" t="s">
        <v>30</v>
      </c>
      <c r="J872" s="17" t="s">
        <v>25</v>
      </c>
      <c r="K872" s="18"/>
      <c r="L872" s="19">
        <v>50000</v>
      </c>
      <c r="M872" s="20">
        <v>1980</v>
      </c>
      <c r="N872" s="21">
        <f t="shared" si="606"/>
        <v>3.9600000000000003E-2</v>
      </c>
      <c r="O872" s="21" t="str">
        <f t="shared" si="610"/>
        <v>&lt;20%</v>
      </c>
      <c r="P872" s="20">
        <f t="shared" si="607"/>
        <v>4384.2857142857138</v>
      </c>
      <c r="Q872" s="21">
        <f t="shared" si="611"/>
        <v>8.768571428571427E-2</v>
      </c>
      <c r="R872" s="27"/>
      <c r="S872" s="23">
        <v>4150</v>
      </c>
      <c r="T872" s="24">
        <f t="shared" si="608"/>
        <v>2</v>
      </c>
      <c r="U872" s="24"/>
      <c r="V872" s="23">
        <f t="shared" si="609"/>
        <v>9189.2857142857156</v>
      </c>
      <c r="W872" s="24"/>
    </row>
    <row r="873" spans="1:23" ht="13.5" x14ac:dyDescent="0.25">
      <c r="A873" s="15" t="s">
        <v>118</v>
      </c>
      <c r="B873" s="16" t="s">
        <v>119</v>
      </c>
      <c r="C873" s="16" t="s">
        <v>1898</v>
      </c>
      <c r="D873" s="16" t="s">
        <v>1899</v>
      </c>
      <c r="E873" s="16" t="s">
        <v>66</v>
      </c>
      <c r="F873" s="16" t="s">
        <v>41</v>
      </c>
      <c r="G873" s="16" t="s">
        <v>432</v>
      </c>
      <c r="H873" s="15"/>
      <c r="I873" s="15" t="s">
        <v>30</v>
      </c>
      <c r="J873" s="17" t="s">
        <v>25</v>
      </c>
      <c r="K873" s="18"/>
      <c r="L873" s="19">
        <v>50000</v>
      </c>
      <c r="M873" s="20">
        <v>10370</v>
      </c>
      <c r="N873" s="21">
        <f t="shared" si="606"/>
        <v>0.2074</v>
      </c>
      <c r="O873" s="21" t="str">
        <f t="shared" si="610"/>
        <v>&gt;=20%-&lt;50%</v>
      </c>
      <c r="P873" s="20">
        <f t="shared" si="607"/>
        <v>22962.142857142855</v>
      </c>
      <c r="Q873" s="21">
        <f t="shared" si="611"/>
        <v>0.45924285714285712</v>
      </c>
      <c r="R873" s="27"/>
      <c r="S873" s="23">
        <v>3640</v>
      </c>
      <c r="T873" s="24">
        <f t="shared" si="608"/>
        <v>2</v>
      </c>
      <c r="U873" s="24"/>
      <c r="V873" s="23">
        <f t="shared" si="609"/>
        <v>8060</v>
      </c>
      <c r="W873" s="24"/>
    </row>
    <row r="874" spans="1:23" ht="13.5" x14ac:dyDescent="0.25">
      <c r="A874" s="15" t="s">
        <v>176</v>
      </c>
      <c r="B874" s="16" t="s">
        <v>177</v>
      </c>
      <c r="C874" s="16" t="s">
        <v>1900</v>
      </c>
      <c r="D874" s="16" t="s">
        <v>1901</v>
      </c>
      <c r="E874" s="16" t="s">
        <v>73</v>
      </c>
      <c r="F874" s="16" t="s">
        <v>41</v>
      </c>
      <c r="G874" s="16" t="s">
        <v>272</v>
      </c>
      <c r="H874" s="15"/>
      <c r="I874" s="15" t="s">
        <v>30</v>
      </c>
      <c r="J874" s="17" t="s">
        <v>25</v>
      </c>
      <c r="K874" s="18"/>
      <c r="L874" s="19">
        <v>50000</v>
      </c>
      <c r="M874" s="20">
        <v>8910</v>
      </c>
      <c r="N874" s="21">
        <f t="shared" si="606"/>
        <v>0.1782</v>
      </c>
      <c r="O874" s="21" t="str">
        <f t="shared" si="610"/>
        <v>&lt;20%</v>
      </c>
      <c r="P874" s="20">
        <f t="shared" si="607"/>
        <v>19729.285714285714</v>
      </c>
      <c r="Q874" s="21">
        <f t="shared" si="611"/>
        <v>0.39458571428571426</v>
      </c>
      <c r="R874" s="27"/>
      <c r="S874" s="23">
        <v>0</v>
      </c>
      <c r="T874" s="24">
        <f t="shared" si="608"/>
        <v>2</v>
      </c>
      <c r="U874" s="24"/>
      <c r="V874" s="23">
        <f t="shared" si="609"/>
        <v>0</v>
      </c>
      <c r="W874" s="24"/>
    </row>
    <row r="875" spans="1:23" ht="13.5" x14ac:dyDescent="0.25">
      <c r="A875" s="15" t="s">
        <v>62</v>
      </c>
      <c r="B875" s="16" t="s">
        <v>63</v>
      </c>
      <c r="C875" s="16" t="s">
        <v>1902</v>
      </c>
      <c r="D875" s="16" t="s">
        <v>1903</v>
      </c>
      <c r="E875" s="16" t="s">
        <v>66</v>
      </c>
      <c r="F875" s="16" t="s">
        <v>41</v>
      </c>
      <c r="G875" s="16" t="s">
        <v>67</v>
      </c>
      <c r="H875" s="15"/>
      <c r="I875" s="15" t="s">
        <v>30</v>
      </c>
      <c r="J875" s="17" t="s">
        <v>25</v>
      </c>
      <c r="K875" s="18"/>
      <c r="L875" s="19">
        <v>50000</v>
      </c>
      <c r="M875" s="20">
        <v>14250</v>
      </c>
      <c r="N875" s="21">
        <f t="shared" si="606"/>
        <v>0.28499999999999998</v>
      </c>
      <c r="O875" s="21" t="str">
        <f t="shared" si="610"/>
        <v>&gt;=20%-&lt;50%</v>
      </c>
      <c r="P875" s="20">
        <f t="shared" si="607"/>
        <v>31553.571428571431</v>
      </c>
      <c r="Q875" s="21">
        <f t="shared" si="611"/>
        <v>0.63107142857142862</v>
      </c>
      <c r="R875" s="27"/>
      <c r="S875" s="23">
        <v>0</v>
      </c>
      <c r="T875" s="24">
        <f t="shared" si="608"/>
        <v>2</v>
      </c>
      <c r="U875" s="24"/>
      <c r="V875" s="23">
        <f t="shared" ref="V875:V894" si="612">IFERROR(S875/B$3*31,0)</f>
        <v>0</v>
      </c>
      <c r="W875" s="24"/>
    </row>
    <row r="876" spans="1:23" ht="13.5" x14ac:dyDescent="0.25">
      <c r="A876" s="15" t="s">
        <v>93</v>
      </c>
      <c r="B876" s="16" t="s">
        <v>94</v>
      </c>
      <c r="C876" s="16" t="s">
        <v>1904</v>
      </c>
      <c r="D876" s="16" t="s">
        <v>363</v>
      </c>
      <c r="E876" s="16" t="s">
        <v>73</v>
      </c>
      <c r="F876" s="16" t="s">
        <v>41</v>
      </c>
      <c r="G876" s="16" t="s">
        <v>258</v>
      </c>
      <c r="H876" s="15"/>
      <c r="I876" s="15" t="s">
        <v>30</v>
      </c>
      <c r="J876" s="17" t="s">
        <v>25</v>
      </c>
      <c r="K876" s="18"/>
      <c r="L876" s="19">
        <v>50000</v>
      </c>
      <c r="M876" s="20">
        <v>17920</v>
      </c>
      <c r="N876" s="21">
        <f t="shared" ref="N876:N894" si="613">IFERROR(M876/L876,2)</f>
        <v>0.3584</v>
      </c>
      <c r="O876" s="21" t="str">
        <f t="shared" si="610"/>
        <v>&gt;=20%-&lt;50%</v>
      </c>
      <c r="P876" s="20">
        <f t="shared" ref="P876:P894" si="614">IFERROR(M876/B$3*31,0)</f>
        <v>39680</v>
      </c>
      <c r="Q876" s="21">
        <f t="shared" si="611"/>
        <v>0.79359999999999997</v>
      </c>
      <c r="R876" s="27"/>
      <c r="S876" s="23">
        <v>9300</v>
      </c>
      <c r="T876" s="24">
        <f t="shared" ref="T876:T894" si="615">IFERROR(S876/R876,2)</f>
        <v>2</v>
      </c>
      <c r="U876" s="24"/>
      <c r="V876" s="23">
        <f t="shared" si="612"/>
        <v>20592.857142857145</v>
      </c>
      <c r="W876" s="24"/>
    </row>
    <row r="877" spans="1:23" ht="13.5" x14ac:dyDescent="0.25">
      <c r="A877" s="15" t="s">
        <v>62</v>
      </c>
      <c r="B877" s="16" t="s">
        <v>63</v>
      </c>
      <c r="C877" s="16" t="s">
        <v>1905</v>
      </c>
      <c r="D877" s="16" t="s">
        <v>224</v>
      </c>
      <c r="E877" s="16" t="s">
        <v>66</v>
      </c>
      <c r="F877" s="16" t="s">
        <v>41</v>
      </c>
      <c r="G877" s="16" t="s">
        <v>291</v>
      </c>
      <c r="H877" s="15"/>
      <c r="I877" s="15" t="s">
        <v>30</v>
      </c>
      <c r="J877" s="17" t="s">
        <v>25</v>
      </c>
      <c r="K877" s="18"/>
      <c r="L877" s="19">
        <v>50000</v>
      </c>
      <c r="M877" s="20">
        <v>15095</v>
      </c>
      <c r="N877" s="21">
        <f t="shared" si="613"/>
        <v>0.3019</v>
      </c>
      <c r="O877" s="21" t="str">
        <f t="shared" si="610"/>
        <v>&gt;=20%-&lt;50%</v>
      </c>
      <c r="P877" s="20">
        <f t="shared" si="614"/>
        <v>33424.642857142862</v>
      </c>
      <c r="Q877" s="21">
        <f t="shared" si="611"/>
        <v>0.66849285714285722</v>
      </c>
      <c r="R877" s="27"/>
      <c r="S877" s="23">
        <v>0</v>
      </c>
      <c r="T877" s="24">
        <f t="shared" si="615"/>
        <v>2</v>
      </c>
      <c r="U877" s="24"/>
      <c r="V877" s="23">
        <f t="shared" si="612"/>
        <v>0</v>
      </c>
      <c r="W877" s="24"/>
    </row>
    <row r="878" spans="1:23" ht="13.5" x14ac:dyDescent="0.25">
      <c r="A878" s="15" t="s">
        <v>176</v>
      </c>
      <c r="B878" s="16" t="s">
        <v>177</v>
      </c>
      <c r="C878" s="16" t="s">
        <v>1906</v>
      </c>
      <c r="D878" s="16" t="s">
        <v>193</v>
      </c>
      <c r="E878" s="16" t="s">
        <v>73</v>
      </c>
      <c r="F878" s="16" t="s">
        <v>41</v>
      </c>
      <c r="G878" s="16" t="s">
        <v>300</v>
      </c>
      <c r="H878" s="15"/>
      <c r="I878" s="15" t="s">
        <v>30</v>
      </c>
      <c r="J878" s="17" t="s">
        <v>25</v>
      </c>
      <c r="K878" s="18"/>
      <c r="L878" s="19">
        <v>50000</v>
      </c>
      <c r="M878" s="20">
        <v>19210</v>
      </c>
      <c r="N878" s="21">
        <f t="shared" si="613"/>
        <v>0.38419999999999999</v>
      </c>
      <c r="O878" s="21" t="str">
        <f t="shared" si="610"/>
        <v>&gt;=20%-&lt;50%</v>
      </c>
      <c r="P878" s="20">
        <f t="shared" si="614"/>
        <v>42536.428571428572</v>
      </c>
      <c r="Q878" s="21">
        <f t="shared" si="611"/>
        <v>0.8507285714285715</v>
      </c>
      <c r="R878" s="27"/>
      <c r="S878" s="23">
        <v>0</v>
      </c>
      <c r="T878" s="24">
        <f t="shared" si="615"/>
        <v>2</v>
      </c>
      <c r="U878" s="24"/>
      <c r="V878" s="23">
        <f t="shared" si="612"/>
        <v>0</v>
      </c>
      <c r="W878" s="24"/>
    </row>
    <row r="879" spans="1:23" ht="13.5" x14ac:dyDescent="0.25">
      <c r="A879" s="15" t="s">
        <v>79</v>
      </c>
      <c r="B879" s="16" t="s">
        <v>80</v>
      </c>
      <c r="C879" s="16" t="s">
        <v>1907</v>
      </c>
      <c r="D879" s="16" t="s">
        <v>1498</v>
      </c>
      <c r="E879" s="16" t="s">
        <v>83</v>
      </c>
      <c r="F879" s="16" t="s">
        <v>41</v>
      </c>
      <c r="G879" s="16" t="s">
        <v>701</v>
      </c>
      <c r="H879" s="15"/>
      <c r="I879" s="15" t="s">
        <v>30</v>
      </c>
      <c r="J879" s="17" t="s">
        <v>25</v>
      </c>
      <c r="K879" s="18"/>
      <c r="L879" s="19">
        <v>50000</v>
      </c>
      <c r="M879" s="20">
        <v>0</v>
      </c>
      <c r="N879" s="21">
        <f t="shared" si="613"/>
        <v>0</v>
      </c>
      <c r="O879" s="21" t="str">
        <f t="shared" si="610"/>
        <v>&lt;20%</v>
      </c>
      <c r="P879" s="20">
        <f t="shared" si="614"/>
        <v>0</v>
      </c>
      <c r="Q879" s="21">
        <f t="shared" si="611"/>
        <v>0</v>
      </c>
      <c r="R879" s="27"/>
      <c r="S879" s="23">
        <v>0</v>
      </c>
      <c r="T879" s="24">
        <f t="shared" si="615"/>
        <v>2</v>
      </c>
      <c r="U879" s="24"/>
      <c r="V879" s="23">
        <f t="shared" si="612"/>
        <v>0</v>
      </c>
      <c r="W879" s="24"/>
    </row>
    <row r="880" spans="1:23" ht="13.5" x14ac:dyDescent="0.25">
      <c r="A880" s="15" t="s">
        <v>70</v>
      </c>
      <c r="B880" s="16" t="s">
        <v>71</v>
      </c>
      <c r="C880" s="16" t="s">
        <v>1908</v>
      </c>
      <c r="D880" s="16" t="s">
        <v>549</v>
      </c>
      <c r="E880" s="16" t="s">
        <v>73</v>
      </c>
      <c r="F880" s="16" t="s">
        <v>41</v>
      </c>
      <c r="G880" s="16" t="s">
        <v>970</v>
      </c>
      <c r="H880" s="15"/>
      <c r="I880" s="15" t="s">
        <v>30</v>
      </c>
      <c r="J880" s="17" t="s">
        <v>25</v>
      </c>
      <c r="K880" s="18"/>
      <c r="L880" s="19">
        <v>50000</v>
      </c>
      <c r="M880" s="20">
        <v>74225</v>
      </c>
      <c r="N880" s="21">
        <f t="shared" si="613"/>
        <v>1.4844999999999999</v>
      </c>
      <c r="O880" s="21" t="str">
        <f t="shared" ref="O880:O897" si="616">IF(N880&gt;=120%, "120% equal &amp; above", IF(N880&gt;=100%,"&gt;=100%- &lt;120%",IF(N880&gt;=80%,"&gt;=80%-&lt;100%",IF(N880&gt;=50%,"&gt;=50%-&lt;80%",IF(N880&gt;=20%,"&gt;=20%-&lt;50%","&lt;20%")))))</f>
        <v>120% equal &amp; above</v>
      </c>
      <c r="P880" s="20">
        <f t="shared" si="614"/>
        <v>164355.35714285716</v>
      </c>
      <c r="Q880" s="21">
        <f t="shared" ref="Q880:Q897" si="617">IFERROR(P880/L880,2)</f>
        <v>3.2871071428571432</v>
      </c>
      <c r="R880" s="27"/>
      <c r="S880" s="23">
        <v>18070</v>
      </c>
      <c r="T880" s="24">
        <f t="shared" si="615"/>
        <v>2</v>
      </c>
      <c r="U880" s="24"/>
      <c r="V880" s="23">
        <f t="shared" si="612"/>
        <v>40012.142857142862</v>
      </c>
      <c r="W880" s="24"/>
    </row>
    <row r="881" spans="1:23" ht="13.5" x14ac:dyDescent="0.25">
      <c r="A881" s="15" t="s">
        <v>190</v>
      </c>
      <c r="B881" s="16" t="s">
        <v>191</v>
      </c>
      <c r="C881" s="16" t="s">
        <v>1909</v>
      </c>
      <c r="D881" s="16" t="s">
        <v>1910</v>
      </c>
      <c r="E881" s="16" t="s">
        <v>41</v>
      </c>
      <c r="F881" s="16" t="s">
        <v>41</v>
      </c>
      <c r="G881" s="16" t="s">
        <v>284</v>
      </c>
      <c r="H881" s="15"/>
      <c r="I881" s="15" t="s">
        <v>30</v>
      </c>
      <c r="J881" s="17" t="s">
        <v>25</v>
      </c>
      <c r="K881" s="18"/>
      <c r="L881" s="19">
        <v>50000</v>
      </c>
      <c r="M881" s="20">
        <v>10900</v>
      </c>
      <c r="N881" s="21">
        <f t="shared" si="613"/>
        <v>0.218</v>
      </c>
      <c r="O881" s="21" t="str">
        <f t="shared" si="616"/>
        <v>&gt;=20%-&lt;50%</v>
      </c>
      <c r="P881" s="20">
        <f t="shared" si="614"/>
        <v>24135.714285714286</v>
      </c>
      <c r="Q881" s="21">
        <f t="shared" si="617"/>
        <v>0.48271428571428571</v>
      </c>
      <c r="R881" s="27"/>
      <c r="S881" s="23">
        <v>0</v>
      </c>
      <c r="T881" s="24">
        <f t="shared" si="615"/>
        <v>2</v>
      </c>
      <c r="U881" s="24"/>
      <c r="V881" s="23">
        <f t="shared" si="612"/>
        <v>0</v>
      </c>
      <c r="W881" s="24"/>
    </row>
    <row r="882" spans="1:23" ht="13.5" x14ac:dyDescent="0.25">
      <c r="A882" s="15" t="s">
        <v>132</v>
      </c>
      <c r="B882" s="16" t="s">
        <v>133</v>
      </c>
      <c r="C882" s="16" t="s">
        <v>1911</v>
      </c>
      <c r="D882" s="16" t="s">
        <v>1912</v>
      </c>
      <c r="E882" s="16" t="s">
        <v>73</v>
      </c>
      <c r="F882" s="16" t="s">
        <v>41</v>
      </c>
      <c r="G882" s="16" t="s">
        <v>356</v>
      </c>
      <c r="H882" s="15"/>
      <c r="I882" s="15" t="s">
        <v>30</v>
      </c>
      <c r="J882" s="17" t="s">
        <v>25</v>
      </c>
      <c r="K882" s="18"/>
      <c r="L882" s="19">
        <v>50000</v>
      </c>
      <c r="M882" s="20">
        <v>27030</v>
      </c>
      <c r="N882" s="21">
        <f t="shared" si="613"/>
        <v>0.54059999999999997</v>
      </c>
      <c r="O882" s="21" t="str">
        <f t="shared" si="616"/>
        <v>&gt;=50%-&lt;80%</v>
      </c>
      <c r="P882" s="20">
        <f t="shared" si="614"/>
        <v>59852.142857142862</v>
      </c>
      <c r="Q882" s="21">
        <f t="shared" si="617"/>
        <v>1.1970428571428573</v>
      </c>
      <c r="R882" s="27"/>
      <c r="S882" s="23">
        <v>0</v>
      </c>
      <c r="T882" s="24">
        <f t="shared" si="615"/>
        <v>2</v>
      </c>
      <c r="U882" s="24"/>
      <c r="V882" s="23">
        <f t="shared" si="612"/>
        <v>0</v>
      </c>
      <c r="W882" s="24"/>
    </row>
    <row r="883" spans="1:23" ht="13.5" x14ac:dyDescent="0.25">
      <c r="A883" s="15" t="s">
        <v>132</v>
      </c>
      <c r="B883" s="16" t="s">
        <v>133</v>
      </c>
      <c r="C883" s="16" t="s">
        <v>1913</v>
      </c>
      <c r="D883" s="16" t="s">
        <v>1914</v>
      </c>
      <c r="E883" s="16" t="s">
        <v>73</v>
      </c>
      <c r="F883" s="16" t="s">
        <v>41</v>
      </c>
      <c r="G883" s="16" t="s">
        <v>352</v>
      </c>
      <c r="H883" s="15"/>
      <c r="I883" s="15" t="s">
        <v>30</v>
      </c>
      <c r="J883" s="17" t="s">
        <v>25</v>
      </c>
      <c r="K883" s="18"/>
      <c r="L883" s="19">
        <v>50000</v>
      </c>
      <c r="M883" s="20">
        <v>21820</v>
      </c>
      <c r="N883" s="21">
        <f t="shared" si="613"/>
        <v>0.43640000000000001</v>
      </c>
      <c r="O883" s="21" t="str">
        <f t="shared" si="616"/>
        <v>&gt;=20%-&lt;50%</v>
      </c>
      <c r="P883" s="20">
        <f t="shared" si="614"/>
        <v>48315.71428571429</v>
      </c>
      <c r="Q883" s="21">
        <f t="shared" si="617"/>
        <v>0.96631428571428579</v>
      </c>
      <c r="R883" s="27"/>
      <c r="S883" s="23">
        <v>4150</v>
      </c>
      <c r="T883" s="24">
        <f t="shared" si="615"/>
        <v>2</v>
      </c>
      <c r="U883" s="24"/>
      <c r="V883" s="23">
        <f t="shared" si="612"/>
        <v>9189.2857142857156</v>
      </c>
      <c r="W883" s="24"/>
    </row>
    <row r="884" spans="1:23" ht="13.5" x14ac:dyDescent="0.25">
      <c r="A884" s="15" t="s">
        <v>176</v>
      </c>
      <c r="B884" s="16" t="s">
        <v>177</v>
      </c>
      <c r="C884" s="16" t="s">
        <v>1915</v>
      </c>
      <c r="D884" s="16" t="s">
        <v>1916</v>
      </c>
      <c r="E884" s="16" t="s">
        <v>73</v>
      </c>
      <c r="F884" s="16" t="s">
        <v>41</v>
      </c>
      <c r="G884" s="16" t="s">
        <v>362</v>
      </c>
      <c r="H884" s="15"/>
      <c r="I884" s="15" t="s">
        <v>30</v>
      </c>
      <c r="J884" s="17" t="s">
        <v>25</v>
      </c>
      <c r="K884" s="18"/>
      <c r="L884" s="19">
        <v>50000</v>
      </c>
      <c r="M884" s="20">
        <v>9500</v>
      </c>
      <c r="N884" s="21">
        <f t="shared" si="613"/>
        <v>0.19</v>
      </c>
      <c r="O884" s="21" t="str">
        <f t="shared" si="616"/>
        <v>&lt;20%</v>
      </c>
      <c r="P884" s="20">
        <f t="shared" si="614"/>
        <v>21035.714285714286</v>
      </c>
      <c r="Q884" s="21">
        <f t="shared" si="617"/>
        <v>0.42071428571428571</v>
      </c>
      <c r="R884" s="27"/>
      <c r="S884" s="23">
        <v>66490</v>
      </c>
      <c r="T884" s="24">
        <f t="shared" si="615"/>
        <v>2</v>
      </c>
      <c r="U884" s="24"/>
      <c r="V884" s="23">
        <f t="shared" si="612"/>
        <v>147227.85714285716</v>
      </c>
      <c r="W884" s="24"/>
    </row>
    <row r="885" spans="1:23" ht="13.5" x14ac:dyDescent="0.25">
      <c r="A885" s="15" t="s">
        <v>176</v>
      </c>
      <c r="B885" s="16" t="s">
        <v>177</v>
      </c>
      <c r="C885" s="16" t="s">
        <v>1917</v>
      </c>
      <c r="D885" s="16" t="s">
        <v>1918</v>
      </c>
      <c r="E885" s="16" t="s">
        <v>73</v>
      </c>
      <c r="F885" s="16" t="s">
        <v>41</v>
      </c>
      <c r="G885" s="16" t="s">
        <v>300</v>
      </c>
      <c r="H885" s="15"/>
      <c r="I885" s="15" t="s">
        <v>30</v>
      </c>
      <c r="J885" s="17" t="s">
        <v>25</v>
      </c>
      <c r="K885" s="18"/>
      <c r="L885" s="19">
        <v>50000</v>
      </c>
      <c r="M885" s="20">
        <v>10900</v>
      </c>
      <c r="N885" s="21">
        <f t="shared" si="613"/>
        <v>0.218</v>
      </c>
      <c r="O885" s="21" t="str">
        <f t="shared" si="616"/>
        <v>&gt;=20%-&lt;50%</v>
      </c>
      <c r="P885" s="20">
        <f t="shared" si="614"/>
        <v>24135.714285714286</v>
      </c>
      <c r="Q885" s="21">
        <f t="shared" si="617"/>
        <v>0.48271428571428571</v>
      </c>
      <c r="R885" s="27"/>
      <c r="S885" s="23">
        <v>0</v>
      </c>
      <c r="T885" s="24">
        <f t="shared" si="615"/>
        <v>2</v>
      </c>
      <c r="U885" s="24"/>
      <c r="V885" s="23">
        <f t="shared" si="612"/>
        <v>0</v>
      </c>
      <c r="W885" s="24"/>
    </row>
    <row r="886" spans="1:23" ht="13.5" x14ac:dyDescent="0.25">
      <c r="A886" s="15" t="s">
        <v>768</v>
      </c>
      <c r="B886" s="16" t="s">
        <v>769</v>
      </c>
      <c r="C886" s="16" t="s">
        <v>1919</v>
      </c>
      <c r="D886" s="16" t="s">
        <v>1920</v>
      </c>
      <c r="E886" s="16" t="s">
        <v>41</v>
      </c>
      <c r="F886" s="16" t="s">
        <v>41</v>
      </c>
      <c r="G886" s="16" t="s">
        <v>1109</v>
      </c>
      <c r="H886" s="15"/>
      <c r="I886" s="15" t="s">
        <v>30</v>
      </c>
      <c r="J886" s="17" t="s">
        <v>25</v>
      </c>
      <c r="K886" s="18"/>
      <c r="L886" s="19">
        <v>50000</v>
      </c>
      <c r="M886" s="20">
        <v>3660</v>
      </c>
      <c r="N886" s="21">
        <f t="shared" si="613"/>
        <v>7.3200000000000001E-2</v>
      </c>
      <c r="O886" s="21" t="str">
        <f t="shared" si="616"/>
        <v>&lt;20%</v>
      </c>
      <c r="P886" s="20">
        <f t="shared" si="614"/>
        <v>8104.2857142857147</v>
      </c>
      <c r="Q886" s="21">
        <f t="shared" si="617"/>
        <v>0.16208571428571431</v>
      </c>
      <c r="R886" s="27"/>
      <c r="S886" s="23">
        <v>0</v>
      </c>
      <c r="T886" s="24">
        <f t="shared" si="615"/>
        <v>2</v>
      </c>
      <c r="U886" s="24"/>
      <c r="V886" s="23">
        <f t="shared" si="612"/>
        <v>0</v>
      </c>
      <c r="W886" s="24"/>
    </row>
    <row r="887" spans="1:23" ht="13.5" x14ac:dyDescent="0.25">
      <c r="A887" s="15" t="s">
        <v>176</v>
      </c>
      <c r="B887" s="16" t="s">
        <v>177</v>
      </c>
      <c r="C887" s="16" t="s">
        <v>1922</v>
      </c>
      <c r="D887" s="16" t="s">
        <v>511</v>
      </c>
      <c r="E887" s="16" t="s">
        <v>73</v>
      </c>
      <c r="F887" s="16" t="s">
        <v>41</v>
      </c>
      <c r="G887" s="16" t="s">
        <v>300</v>
      </c>
      <c r="H887" s="15"/>
      <c r="I887" s="15" t="s">
        <v>30</v>
      </c>
      <c r="J887" s="17" t="s">
        <v>25</v>
      </c>
      <c r="K887" s="18"/>
      <c r="L887" s="19">
        <v>50000</v>
      </c>
      <c r="M887" s="20">
        <v>11125</v>
      </c>
      <c r="N887" s="21">
        <f t="shared" si="613"/>
        <v>0.2225</v>
      </c>
      <c r="O887" s="21" t="str">
        <f t="shared" si="616"/>
        <v>&gt;=20%-&lt;50%</v>
      </c>
      <c r="P887" s="20">
        <f t="shared" si="614"/>
        <v>24633.928571428569</v>
      </c>
      <c r="Q887" s="21">
        <f t="shared" si="617"/>
        <v>0.49267857142857135</v>
      </c>
      <c r="R887" s="27"/>
      <c r="S887" s="23">
        <v>3640</v>
      </c>
      <c r="T887" s="24">
        <f t="shared" si="615"/>
        <v>2</v>
      </c>
      <c r="U887" s="24"/>
      <c r="V887" s="23">
        <f t="shared" si="612"/>
        <v>8060</v>
      </c>
      <c r="W887" s="24"/>
    </row>
    <row r="888" spans="1:23" ht="13.5" x14ac:dyDescent="0.25">
      <c r="A888" s="15" t="s">
        <v>143</v>
      </c>
      <c r="B888" s="16" t="s">
        <v>144</v>
      </c>
      <c r="C888" s="16" t="s">
        <v>1923</v>
      </c>
      <c r="D888" s="16" t="s">
        <v>1924</v>
      </c>
      <c r="E888" s="16" t="s">
        <v>66</v>
      </c>
      <c r="F888" s="16" t="s">
        <v>41</v>
      </c>
      <c r="G888" s="16" t="s">
        <v>278</v>
      </c>
      <c r="H888" s="15"/>
      <c r="I888" s="15" t="s">
        <v>30</v>
      </c>
      <c r="J888" s="17" t="s">
        <v>25</v>
      </c>
      <c r="K888" s="18"/>
      <c r="L888" s="19">
        <v>50000</v>
      </c>
      <c r="M888" s="20">
        <v>0</v>
      </c>
      <c r="N888" s="21">
        <f t="shared" si="613"/>
        <v>0</v>
      </c>
      <c r="O888" s="21" t="str">
        <f t="shared" si="616"/>
        <v>&lt;20%</v>
      </c>
      <c r="P888" s="20">
        <f t="shared" si="614"/>
        <v>0</v>
      </c>
      <c r="Q888" s="21">
        <f t="shared" si="617"/>
        <v>0</v>
      </c>
      <c r="R888" s="27"/>
      <c r="S888" s="23">
        <v>0</v>
      </c>
      <c r="T888" s="24">
        <f t="shared" si="615"/>
        <v>2</v>
      </c>
      <c r="U888" s="24"/>
      <c r="V888" s="23">
        <f t="shared" si="612"/>
        <v>0</v>
      </c>
      <c r="W888" s="24"/>
    </row>
    <row r="889" spans="1:23" ht="13.5" x14ac:dyDescent="0.25">
      <c r="A889" s="15" t="s">
        <v>231</v>
      </c>
      <c r="B889" s="16" t="s">
        <v>232</v>
      </c>
      <c r="C889" s="16" t="s">
        <v>1925</v>
      </c>
      <c r="D889" s="16" t="s">
        <v>540</v>
      </c>
      <c r="E889" s="16" t="s">
        <v>83</v>
      </c>
      <c r="F889" s="16" t="s">
        <v>41</v>
      </c>
      <c r="G889" s="16" t="s">
        <v>239</v>
      </c>
      <c r="H889" s="15"/>
      <c r="I889" s="15" t="s">
        <v>30</v>
      </c>
      <c r="J889" s="17" t="s">
        <v>25</v>
      </c>
      <c r="K889" s="18"/>
      <c r="L889" s="19">
        <v>50000</v>
      </c>
      <c r="M889" s="20">
        <v>0</v>
      </c>
      <c r="N889" s="21">
        <f t="shared" si="613"/>
        <v>0</v>
      </c>
      <c r="O889" s="21" t="str">
        <f t="shared" si="616"/>
        <v>&lt;20%</v>
      </c>
      <c r="P889" s="20">
        <f t="shared" si="614"/>
        <v>0</v>
      </c>
      <c r="Q889" s="21">
        <f t="shared" si="617"/>
        <v>0</v>
      </c>
      <c r="R889" s="27"/>
      <c r="S889" s="23">
        <v>0</v>
      </c>
      <c r="T889" s="24">
        <f t="shared" si="615"/>
        <v>2</v>
      </c>
      <c r="U889" s="24"/>
      <c r="V889" s="23">
        <f t="shared" si="612"/>
        <v>0</v>
      </c>
      <c r="W889" s="24"/>
    </row>
    <row r="890" spans="1:23" ht="13.5" x14ac:dyDescent="0.25">
      <c r="A890" s="15" t="s">
        <v>190</v>
      </c>
      <c r="B890" s="16" t="s">
        <v>191</v>
      </c>
      <c r="C890" s="16" t="s">
        <v>1926</v>
      </c>
      <c r="D890" s="16" t="s">
        <v>1344</v>
      </c>
      <c r="E890" s="16" t="s">
        <v>41</v>
      </c>
      <c r="F890" s="16" t="s">
        <v>41</v>
      </c>
      <c r="G890" s="16" t="s">
        <v>217</v>
      </c>
      <c r="H890" s="15"/>
      <c r="I890" s="15" t="s">
        <v>30</v>
      </c>
      <c r="J890" s="17" t="s">
        <v>25</v>
      </c>
      <c r="K890" s="18"/>
      <c r="L890" s="19">
        <v>50000</v>
      </c>
      <c r="M890" s="20">
        <v>25760</v>
      </c>
      <c r="N890" s="21">
        <f t="shared" si="613"/>
        <v>0.51519999999999999</v>
      </c>
      <c r="O890" s="21" t="str">
        <f t="shared" si="616"/>
        <v>&gt;=50%-&lt;80%</v>
      </c>
      <c r="P890" s="20">
        <f t="shared" si="614"/>
        <v>57040</v>
      </c>
      <c r="Q890" s="21">
        <f t="shared" si="617"/>
        <v>1.1408</v>
      </c>
      <c r="R890" s="27"/>
      <c r="S890" s="23">
        <v>0</v>
      </c>
      <c r="T890" s="24">
        <f t="shared" si="615"/>
        <v>2</v>
      </c>
      <c r="U890" s="24"/>
      <c r="V890" s="23">
        <f t="shared" si="612"/>
        <v>0</v>
      </c>
      <c r="W890" s="24"/>
    </row>
    <row r="891" spans="1:23" ht="13.5" x14ac:dyDescent="0.25">
      <c r="A891" s="15" t="s">
        <v>176</v>
      </c>
      <c r="B891" s="16" t="s">
        <v>177</v>
      </c>
      <c r="C891" s="16" t="s">
        <v>1927</v>
      </c>
      <c r="D891" s="16" t="s">
        <v>1928</v>
      </c>
      <c r="E891" s="16" t="s">
        <v>73</v>
      </c>
      <c r="F891" s="16" t="s">
        <v>41</v>
      </c>
      <c r="G891" s="16" t="s">
        <v>180</v>
      </c>
      <c r="H891" s="15"/>
      <c r="I891" s="15" t="s">
        <v>30</v>
      </c>
      <c r="J891" s="17" t="s">
        <v>25</v>
      </c>
      <c r="K891" s="18"/>
      <c r="L891" s="19">
        <v>50000</v>
      </c>
      <c r="M891" s="20">
        <v>36195</v>
      </c>
      <c r="N891" s="21">
        <f t="shared" si="613"/>
        <v>0.72389999999999999</v>
      </c>
      <c r="O891" s="21" t="str">
        <f t="shared" si="616"/>
        <v>&gt;=50%-&lt;80%</v>
      </c>
      <c r="P891" s="20">
        <f t="shared" si="614"/>
        <v>80146.07142857142</v>
      </c>
      <c r="Q891" s="21">
        <f t="shared" si="617"/>
        <v>1.6029214285714284</v>
      </c>
      <c r="R891" s="27"/>
      <c r="S891" s="23">
        <v>0</v>
      </c>
      <c r="T891" s="24">
        <f t="shared" si="615"/>
        <v>2</v>
      </c>
      <c r="U891" s="24"/>
      <c r="V891" s="23">
        <f t="shared" si="612"/>
        <v>0</v>
      </c>
      <c r="W891" s="24"/>
    </row>
    <row r="892" spans="1:23" ht="13.5" x14ac:dyDescent="0.25">
      <c r="A892" s="15" t="s">
        <v>176</v>
      </c>
      <c r="B892" s="16" t="s">
        <v>177</v>
      </c>
      <c r="C892" s="16" t="s">
        <v>1929</v>
      </c>
      <c r="D892" s="16" t="s">
        <v>1930</v>
      </c>
      <c r="E892" s="16" t="s">
        <v>73</v>
      </c>
      <c r="F892" s="16" t="s">
        <v>41</v>
      </c>
      <c r="G892" s="16" t="s">
        <v>180</v>
      </c>
      <c r="H892" s="15"/>
      <c r="I892" s="15" t="s">
        <v>30</v>
      </c>
      <c r="J892" s="17" t="s">
        <v>25</v>
      </c>
      <c r="K892" s="18"/>
      <c r="L892" s="19">
        <v>50000</v>
      </c>
      <c r="M892" s="20">
        <v>22200</v>
      </c>
      <c r="N892" s="21">
        <f t="shared" si="613"/>
        <v>0.44400000000000001</v>
      </c>
      <c r="O892" s="21" t="str">
        <f t="shared" si="616"/>
        <v>&gt;=20%-&lt;50%</v>
      </c>
      <c r="P892" s="20">
        <f t="shared" si="614"/>
        <v>49157.142857142862</v>
      </c>
      <c r="Q892" s="21">
        <f t="shared" si="617"/>
        <v>0.98314285714285721</v>
      </c>
      <c r="R892" s="27"/>
      <c r="S892" s="23">
        <v>0</v>
      </c>
      <c r="T892" s="24">
        <f t="shared" si="615"/>
        <v>2</v>
      </c>
      <c r="U892" s="24"/>
      <c r="V892" s="23">
        <f t="shared" si="612"/>
        <v>0</v>
      </c>
      <c r="W892" s="24"/>
    </row>
    <row r="893" spans="1:23" ht="13.5" x14ac:dyDescent="0.25">
      <c r="A893" s="15" t="s">
        <v>62</v>
      </c>
      <c r="B893" s="16" t="s">
        <v>63</v>
      </c>
      <c r="C893" s="16" t="s">
        <v>1931</v>
      </c>
      <c r="D893" s="16" t="s">
        <v>1932</v>
      </c>
      <c r="E893" s="16" t="s">
        <v>66</v>
      </c>
      <c r="F893" s="16" t="s">
        <v>41</v>
      </c>
      <c r="G893" s="16" t="s">
        <v>291</v>
      </c>
      <c r="H893" s="15"/>
      <c r="I893" s="15" t="s">
        <v>30</v>
      </c>
      <c r="J893" s="17" t="s">
        <v>25</v>
      </c>
      <c r="K893" s="18"/>
      <c r="L893" s="19">
        <v>50000</v>
      </c>
      <c r="M893" s="20">
        <v>19830</v>
      </c>
      <c r="N893" s="21">
        <f t="shared" si="613"/>
        <v>0.39660000000000001</v>
      </c>
      <c r="O893" s="21" t="str">
        <f t="shared" si="616"/>
        <v>&gt;=20%-&lt;50%</v>
      </c>
      <c r="P893" s="20">
        <f t="shared" si="614"/>
        <v>43909.28571428571</v>
      </c>
      <c r="Q893" s="21">
        <f t="shared" si="617"/>
        <v>0.87818571428571424</v>
      </c>
      <c r="R893" s="27"/>
      <c r="S893" s="23">
        <v>0</v>
      </c>
      <c r="T893" s="24">
        <f t="shared" si="615"/>
        <v>2</v>
      </c>
      <c r="U893" s="24"/>
      <c r="V893" s="23">
        <f t="shared" si="612"/>
        <v>0</v>
      </c>
      <c r="W893" s="24"/>
    </row>
    <row r="894" spans="1:23" ht="13.5" x14ac:dyDescent="0.25">
      <c r="A894" s="15" t="s">
        <v>143</v>
      </c>
      <c r="B894" s="16" t="s">
        <v>144</v>
      </c>
      <c r="C894" s="16" t="s">
        <v>1933</v>
      </c>
      <c r="D894" s="16" t="s">
        <v>1934</v>
      </c>
      <c r="E894" s="16" t="s">
        <v>66</v>
      </c>
      <c r="F894" s="16" t="s">
        <v>41</v>
      </c>
      <c r="G894" s="16" t="s">
        <v>278</v>
      </c>
      <c r="H894" s="15"/>
      <c r="I894" s="15" t="s">
        <v>30</v>
      </c>
      <c r="J894" s="17" t="s">
        <v>25</v>
      </c>
      <c r="K894" s="18"/>
      <c r="L894" s="19">
        <v>50000</v>
      </c>
      <c r="M894" s="20">
        <v>29440</v>
      </c>
      <c r="N894" s="21">
        <f t="shared" si="613"/>
        <v>0.58879999999999999</v>
      </c>
      <c r="O894" s="21" t="str">
        <f t="shared" si="616"/>
        <v>&gt;=50%-&lt;80%</v>
      </c>
      <c r="P894" s="20">
        <f t="shared" si="614"/>
        <v>65188.57142857142</v>
      </c>
      <c r="Q894" s="21">
        <f t="shared" si="617"/>
        <v>1.3037714285714284</v>
      </c>
      <c r="R894" s="27"/>
      <c r="S894" s="23">
        <v>0</v>
      </c>
      <c r="T894" s="24">
        <f t="shared" si="615"/>
        <v>2</v>
      </c>
      <c r="U894" s="24"/>
      <c r="V894" s="23">
        <f t="shared" si="612"/>
        <v>0</v>
      </c>
      <c r="W894" s="24"/>
    </row>
    <row r="895" spans="1:23" ht="13.5" x14ac:dyDescent="0.25">
      <c r="A895" s="15" t="s">
        <v>190</v>
      </c>
      <c r="B895" s="16" t="s">
        <v>191</v>
      </c>
      <c r="C895" s="16" t="s">
        <v>1935</v>
      </c>
      <c r="D895" s="16" t="s">
        <v>950</v>
      </c>
      <c r="E895" s="16" t="s">
        <v>41</v>
      </c>
      <c r="F895" s="16" t="s">
        <v>41</v>
      </c>
      <c r="G895" s="16" t="s">
        <v>403</v>
      </c>
      <c r="H895" s="15"/>
      <c r="I895" s="15" t="s">
        <v>30</v>
      </c>
      <c r="J895" s="17" t="s">
        <v>25</v>
      </c>
      <c r="K895" s="18"/>
      <c r="L895" s="19">
        <v>50000</v>
      </c>
      <c r="M895" s="20">
        <v>10070</v>
      </c>
      <c r="N895" s="21">
        <f t="shared" ref="N895:N902" si="618">IFERROR(M895/L895,2)</f>
        <v>0.2014</v>
      </c>
      <c r="O895" s="21" t="str">
        <f t="shared" si="616"/>
        <v>&gt;=20%-&lt;50%</v>
      </c>
      <c r="P895" s="20">
        <f t="shared" ref="P895:P902" si="619">IFERROR(M895/B$3*31,0)</f>
        <v>22297.857142857145</v>
      </c>
      <c r="Q895" s="21">
        <f t="shared" si="617"/>
        <v>0.44595714285714289</v>
      </c>
      <c r="R895" s="27"/>
      <c r="S895" s="23">
        <v>0</v>
      </c>
      <c r="T895" s="24">
        <f t="shared" ref="T895:T902" si="620">IFERROR(S895/R895,2)</f>
        <v>2</v>
      </c>
      <c r="U895" s="24"/>
      <c r="V895" s="23">
        <f t="shared" ref="V895:V902" si="621">IFERROR(S895/B$3*31,0)</f>
        <v>0</v>
      </c>
      <c r="W895" s="24"/>
    </row>
    <row r="896" spans="1:23" ht="13.5" x14ac:dyDescent="0.25">
      <c r="A896" s="15" t="s">
        <v>70</v>
      </c>
      <c r="B896" s="16" t="s">
        <v>71</v>
      </c>
      <c r="C896" s="16" t="s">
        <v>1936</v>
      </c>
      <c r="D896" s="16" t="s">
        <v>1937</v>
      </c>
      <c r="E896" s="16" t="s">
        <v>73</v>
      </c>
      <c r="F896" s="16" t="s">
        <v>41</v>
      </c>
      <c r="G896" s="16" t="s">
        <v>970</v>
      </c>
      <c r="H896" s="15"/>
      <c r="I896" s="15" t="s">
        <v>30</v>
      </c>
      <c r="J896" s="17" t="s">
        <v>25</v>
      </c>
      <c r="K896" s="18"/>
      <c r="L896" s="19">
        <v>50000</v>
      </c>
      <c r="M896" s="20">
        <v>18020</v>
      </c>
      <c r="N896" s="21">
        <f t="shared" si="618"/>
        <v>0.3604</v>
      </c>
      <c r="O896" s="21" t="str">
        <f t="shared" si="616"/>
        <v>&gt;=20%-&lt;50%</v>
      </c>
      <c r="P896" s="20">
        <f t="shared" si="619"/>
        <v>39901.428571428572</v>
      </c>
      <c r="Q896" s="21">
        <f t="shared" si="617"/>
        <v>0.79802857142857142</v>
      </c>
      <c r="R896" s="27"/>
      <c r="S896" s="23">
        <v>4150</v>
      </c>
      <c r="T896" s="24">
        <f t="shared" si="620"/>
        <v>2</v>
      </c>
      <c r="U896" s="24"/>
      <c r="V896" s="23">
        <f t="shared" si="621"/>
        <v>9189.2857142857156</v>
      </c>
      <c r="W896" s="24"/>
    </row>
    <row r="897" spans="1:23" ht="13.5" x14ac:dyDescent="0.25">
      <c r="A897" s="15" t="s">
        <v>132</v>
      </c>
      <c r="B897" s="16" t="s">
        <v>133</v>
      </c>
      <c r="C897" s="16" t="s">
        <v>1938</v>
      </c>
      <c r="D897" s="16" t="s">
        <v>400</v>
      </c>
      <c r="E897" s="16" t="s">
        <v>73</v>
      </c>
      <c r="F897" s="16" t="s">
        <v>41</v>
      </c>
      <c r="G897" s="16" t="s">
        <v>352</v>
      </c>
      <c r="H897" s="15"/>
      <c r="I897" s="15" t="s">
        <v>30</v>
      </c>
      <c r="J897" s="17" t="s">
        <v>25</v>
      </c>
      <c r="K897" s="18"/>
      <c r="L897" s="19">
        <v>50000</v>
      </c>
      <c r="M897" s="20">
        <v>19770</v>
      </c>
      <c r="N897" s="21">
        <f t="shared" si="618"/>
        <v>0.39539999999999997</v>
      </c>
      <c r="O897" s="21" t="str">
        <f t="shared" si="616"/>
        <v>&gt;=20%-&lt;50%</v>
      </c>
      <c r="P897" s="20">
        <f t="shared" si="619"/>
        <v>43776.428571428572</v>
      </c>
      <c r="Q897" s="21">
        <f t="shared" si="617"/>
        <v>0.87552857142857143</v>
      </c>
      <c r="R897" s="27"/>
      <c r="S897" s="23">
        <v>0</v>
      </c>
      <c r="T897" s="24">
        <f t="shared" si="620"/>
        <v>2</v>
      </c>
      <c r="U897" s="24"/>
      <c r="V897" s="23">
        <f t="shared" si="621"/>
        <v>0</v>
      </c>
      <c r="W897" s="24"/>
    </row>
    <row r="898" spans="1:23" ht="13.5" x14ac:dyDescent="0.25">
      <c r="A898" s="15" t="s">
        <v>190</v>
      </c>
      <c r="B898" s="16" t="s">
        <v>191</v>
      </c>
      <c r="C898" s="16" t="s">
        <v>1939</v>
      </c>
      <c r="D898" s="16" t="s">
        <v>43</v>
      </c>
      <c r="E898" s="16" t="s">
        <v>41</v>
      </c>
      <c r="F898" s="16" t="s">
        <v>41</v>
      </c>
      <c r="G898" s="16" t="s">
        <v>217</v>
      </c>
      <c r="H898" s="15"/>
      <c r="I898" s="15" t="s">
        <v>30</v>
      </c>
      <c r="J898" s="17" t="s">
        <v>25</v>
      </c>
      <c r="K898" s="18"/>
      <c r="L898" s="19">
        <v>50000</v>
      </c>
      <c r="M898" s="20">
        <v>14990</v>
      </c>
      <c r="N898" s="21">
        <f t="shared" si="618"/>
        <v>0.29980000000000001</v>
      </c>
      <c r="O898" s="21" t="str">
        <f t="shared" ref="O898:O903" si="622">IF(N898&gt;=120%, "120% equal &amp; above", IF(N898&gt;=100%,"&gt;=100%- &lt;120%",IF(N898&gt;=80%,"&gt;=80%-&lt;100%",IF(N898&gt;=50%,"&gt;=50%-&lt;80%",IF(N898&gt;=20%,"&gt;=20%-&lt;50%","&lt;20%")))))</f>
        <v>&gt;=20%-&lt;50%</v>
      </c>
      <c r="P898" s="20">
        <f t="shared" si="619"/>
        <v>33192.142857142862</v>
      </c>
      <c r="Q898" s="21">
        <f t="shared" ref="Q898:Q903" si="623">IFERROR(P898/L898,2)</f>
        <v>0.66384285714285729</v>
      </c>
      <c r="R898" s="27"/>
      <c r="S898" s="23">
        <v>0</v>
      </c>
      <c r="T898" s="24">
        <f t="shared" si="620"/>
        <v>2</v>
      </c>
      <c r="U898" s="24"/>
      <c r="V898" s="23">
        <f t="shared" si="621"/>
        <v>0</v>
      </c>
      <c r="W898" s="24"/>
    </row>
    <row r="899" spans="1:23" ht="13.5" x14ac:dyDescent="0.25">
      <c r="A899" s="15" t="s">
        <v>79</v>
      </c>
      <c r="B899" s="16" t="s">
        <v>80</v>
      </c>
      <c r="C899" s="16" t="s">
        <v>1940</v>
      </c>
      <c r="D899" s="16" t="s">
        <v>165</v>
      </c>
      <c r="E899" s="16" t="s">
        <v>83</v>
      </c>
      <c r="F899" s="16" t="s">
        <v>41</v>
      </c>
      <c r="G899" s="16" t="s">
        <v>514</v>
      </c>
      <c r="H899" s="15"/>
      <c r="I899" s="15" t="s">
        <v>30</v>
      </c>
      <c r="J899" s="17" t="s">
        <v>25</v>
      </c>
      <c r="K899" s="18" t="s">
        <v>25</v>
      </c>
      <c r="L899" s="19">
        <v>20000</v>
      </c>
      <c r="M899" s="20">
        <v>3030</v>
      </c>
      <c r="N899" s="21">
        <f t="shared" si="618"/>
        <v>0.1515</v>
      </c>
      <c r="O899" s="21" t="str">
        <f t="shared" si="622"/>
        <v>&lt;20%</v>
      </c>
      <c r="P899" s="20">
        <f t="shared" si="619"/>
        <v>6709.2857142857138</v>
      </c>
      <c r="Q899" s="21">
        <f t="shared" si="623"/>
        <v>0.33546428571428571</v>
      </c>
      <c r="R899" s="27">
        <v>30000</v>
      </c>
      <c r="S899" s="23">
        <v>0</v>
      </c>
      <c r="T899" s="24">
        <f t="shared" si="620"/>
        <v>0</v>
      </c>
      <c r="U899" s="24"/>
      <c r="V899" s="23">
        <f t="shared" si="621"/>
        <v>0</v>
      </c>
      <c r="W899" s="24"/>
    </row>
    <row r="900" spans="1:23" ht="13.5" x14ac:dyDescent="0.25">
      <c r="A900" s="15" t="s">
        <v>190</v>
      </c>
      <c r="B900" s="16" t="s">
        <v>191</v>
      </c>
      <c r="C900" s="16" t="s">
        <v>1941</v>
      </c>
      <c r="D900" s="16" t="s">
        <v>1942</v>
      </c>
      <c r="E900" s="16" t="s">
        <v>41</v>
      </c>
      <c r="F900" s="16" t="s">
        <v>41</v>
      </c>
      <c r="G900" s="16" t="s">
        <v>403</v>
      </c>
      <c r="H900" s="15"/>
      <c r="I900" s="15" t="s">
        <v>30</v>
      </c>
      <c r="J900" s="17" t="s">
        <v>25</v>
      </c>
      <c r="K900" s="18"/>
      <c r="L900" s="19">
        <v>50000</v>
      </c>
      <c r="M900" s="20">
        <v>14600</v>
      </c>
      <c r="N900" s="21">
        <f t="shared" si="618"/>
        <v>0.29199999999999998</v>
      </c>
      <c r="O900" s="21" t="str">
        <f t="shared" si="622"/>
        <v>&gt;=20%-&lt;50%</v>
      </c>
      <c r="P900" s="20">
        <f t="shared" si="619"/>
        <v>32328.571428571431</v>
      </c>
      <c r="Q900" s="21">
        <f t="shared" si="623"/>
        <v>0.64657142857142857</v>
      </c>
      <c r="R900" s="27"/>
      <c r="S900" s="23">
        <v>0</v>
      </c>
      <c r="T900" s="24">
        <f t="shared" si="620"/>
        <v>2</v>
      </c>
      <c r="U900" s="24"/>
      <c r="V900" s="23">
        <f t="shared" si="621"/>
        <v>0</v>
      </c>
      <c r="W900" s="24"/>
    </row>
    <row r="901" spans="1:23" ht="13.5" x14ac:dyDescent="0.25">
      <c r="A901" s="15" t="s">
        <v>190</v>
      </c>
      <c r="B901" s="16" t="s">
        <v>191</v>
      </c>
      <c r="C901" s="16" t="s">
        <v>1943</v>
      </c>
      <c r="D901" s="16" t="s">
        <v>245</v>
      </c>
      <c r="E901" s="16" t="s">
        <v>41</v>
      </c>
      <c r="F901" s="16" t="s">
        <v>41</v>
      </c>
      <c r="G901" s="16" t="s">
        <v>284</v>
      </c>
      <c r="H901" s="15"/>
      <c r="I901" s="15" t="s">
        <v>30</v>
      </c>
      <c r="J901" s="17" t="s">
        <v>25</v>
      </c>
      <c r="K901" s="18"/>
      <c r="L901" s="19">
        <v>50000</v>
      </c>
      <c r="M901" s="20">
        <v>12010</v>
      </c>
      <c r="N901" s="21">
        <f t="shared" si="618"/>
        <v>0.2402</v>
      </c>
      <c r="O901" s="21" t="str">
        <f t="shared" si="622"/>
        <v>&gt;=20%-&lt;50%</v>
      </c>
      <c r="P901" s="20">
        <f t="shared" si="619"/>
        <v>26593.571428571431</v>
      </c>
      <c r="Q901" s="21">
        <f t="shared" si="623"/>
        <v>0.53187142857142866</v>
      </c>
      <c r="R901" s="27"/>
      <c r="S901" s="23">
        <v>0</v>
      </c>
      <c r="T901" s="24">
        <f t="shared" si="620"/>
        <v>2</v>
      </c>
      <c r="U901" s="24"/>
      <c r="V901" s="23">
        <f t="shared" si="621"/>
        <v>0</v>
      </c>
      <c r="W901" s="24"/>
    </row>
    <row r="902" spans="1:23" ht="13.5" x14ac:dyDescent="0.25">
      <c r="A902" s="15" t="s">
        <v>190</v>
      </c>
      <c r="B902" s="16" t="s">
        <v>191</v>
      </c>
      <c r="C902" s="16" t="s">
        <v>1944</v>
      </c>
      <c r="D902" s="16" t="s">
        <v>1945</v>
      </c>
      <c r="E902" s="16" t="s">
        <v>41</v>
      </c>
      <c r="F902" s="16" t="s">
        <v>41</v>
      </c>
      <c r="G902" s="16" t="s">
        <v>403</v>
      </c>
      <c r="H902" s="15"/>
      <c r="I902" s="15" t="s">
        <v>30</v>
      </c>
      <c r="J902" s="17" t="s">
        <v>25</v>
      </c>
      <c r="K902" s="18"/>
      <c r="L902" s="19">
        <v>50000</v>
      </c>
      <c r="M902" s="20">
        <v>0</v>
      </c>
      <c r="N902" s="21">
        <f t="shared" si="618"/>
        <v>0</v>
      </c>
      <c r="O902" s="21" t="str">
        <f t="shared" si="622"/>
        <v>&lt;20%</v>
      </c>
      <c r="P902" s="20">
        <f t="shared" si="619"/>
        <v>0</v>
      </c>
      <c r="Q902" s="21">
        <f t="shared" si="623"/>
        <v>0</v>
      </c>
      <c r="R902" s="27"/>
      <c r="S902" s="23">
        <v>0</v>
      </c>
      <c r="T902" s="24">
        <f t="shared" si="620"/>
        <v>2</v>
      </c>
      <c r="U902" s="24"/>
      <c r="V902" s="23">
        <f t="shared" si="621"/>
        <v>0</v>
      </c>
      <c r="W902" s="24"/>
    </row>
    <row r="903" spans="1:23" ht="13.5" x14ac:dyDescent="0.25">
      <c r="A903" s="15" t="s">
        <v>190</v>
      </c>
      <c r="B903" s="16" t="s">
        <v>191</v>
      </c>
      <c r="C903" s="16" t="s">
        <v>1946</v>
      </c>
      <c r="D903" s="16" t="s">
        <v>1947</v>
      </c>
      <c r="E903" s="16" t="s">
        <v>41</v>
      </c>
      <c r="F903" s="16" t="s">
        <v>41</v>
      </c>
      <c r="G903" s="16" t="s">
        <v>442</v>
      </c>
      <c r="H903" s="15"/>
      <c r="I903" s="15" t="s">
        <v>30</v>
      </c>
      <c r="J903" s="17" t="s">
        <v>25</v>
      </c>
      <c r="K903" s="18"/>
      <c r="L903" s="19">
        <v>50000</v>
      </c>
      <c r="M903" s="20">
        <v>28920</v>
      </c>
      <c r="N903" s="21">
        <f t="shared" ref="N903:N905" si="624">IFERROR(M903/L903,2)</f>
        <v>0.57840000000000003</v>
      </c>
      <c r="O903" s="21" t="str">
        <f t="shared" si="622"/>
        <v>&gt;=50%-&lt;80%</v>
      </c>
      <c r="P903" s="20">
        <f t="shared" ref="P903:P905" si="625">IFERROR(M903/B$3*31,0)</f>
        <v>64037.142857142862</v>
      </c>
      <c r="Q903" s="21">
        <f t="shared" si="623"/>
        <v>1.2807428571428572</v>
      </c>
      <c r="R903" s="27"/>
      <c r="S903" s="23">
        <v>0</v>
      </c>
      <c r="T903" s="24">
        <f t="shared" ref="T903:T905" si="626">IFERROR(S903/R903,2)</f>
        <v>2</v>
      </c>
      <c r="U903" s="24"/>
      <c r="V903" s="23">
        <f t="shared" ref="V903:V905" si="627">IFERROR(S903/B$3*31,0)</f>
        <v>0</v>
      </c>
      <c r="W903" s="24"/>
    </row>
    <row r="904" spans="1:23" ht="13.5" x14ac:dyDescent="0.25">
      <c r="A904" s="15" t="s">
        <v>143</v>
      </c>
      <c r="B904" s="16" t="s">
        <v>144</v>
      </c>
      <c r="C904" s="16" t="s">
        <v>1948</v>
      </c>
      <c r="D904" s="16" t="s">
        <v>35</v>
      </c>
      <c r="E904" s="16" t="s">
        <v>66</v>
      </c>
      <c r="F904" s="16" t="s">
        <v>41</v>
      </c>
      <c r="G904" s="16" t="s">
        <v>147</v>
      </c>
      <c r="H904" s="15"/>
      <c r="I904" s="15" t="s">
        <v>30</v>
      </c>
      <c r="J904" s="17" t="s">
        <v>25</v>
      </c>
      <c r="K904" s="18"/>
      <c r="L904" s="19">
        <v>50000</v>
      </c>
      <c r="M904" s="20">
        <v>13205</v>
      </c>
      <c r="N904" s="21">
        <f t="shared" si="624"/>
        <v>0.2641</v>
      </c>
      <c r="O904" s="21" t="str">
        <f t="shared" ref="O904:O905" si="628">IF(N904&gt;=120%, "120% equal &amp; above", IF(N904&gt;=100%,"&gt;=100%- &lt;120%",IF(N904&gt;=80%,"&gt;=80%-&lt;100%",IF(N904&gt;=50%,"&gt;=50%-&lt;80%",IF(N904&gt;=20%,"&gt;=20%-&lt;50%","&lt;20%")))))</f>
        <v>&gt;=20%-&lt;50%</v>
      </c>
      <c r="P904" s="20">
        <f t="shared" si="625"/>
        <v>29239.642857142855</v>
      </c>
      <c r="Q904" s="21">
        <f t="shared" ref="Q904:Q905" si="629">IFERROR(P904/L904,2)</f>
        <v>0.58479285714285711</v>
      </c>
      <c r="R904" s="27"/>
      <c r="S904" s="23">
        <v>0</v>
      </c>
      <c r="T904" s="24">
        <f t="shared" si="626"/>
        <v>2</v>
      </c>
      <c r="U904" s="24"/>
      <c r="V904" s="23">
        <f t="shared" si="627"/>
        <v>0</v>
      </c>
      <c r="W904" s="24"/>
    </row>
    <row r="905" spans="1:23" ht="13.5" x14ac:dyDescent="0.25">
      <c r="A905" s="15" t="s">
        <v>143</v>
      </c>
      <c r="B905" s="16" t="s">
        <v>144</v>
      </c>
      <c r="C905" s="16" t="s">
        <v>1949</v>
      </c>
      <c r="D905" s="16" t="s">
        <v>1950</v>
      </c>
      <c r="E905" s="16" t="s">
        <v>66</v>
      </c>
      <c r="F905" s="16" t="s">
        <v>41</v>
      </c>
      <c r="G905" s="16" t="s">
        <v>716</v>
      </c>
      <c r="H905" s="15"/>
      <c r="I905" s="15" t="s">
        <v>30</v>
      </c>
      <c r="J905" s="17" t="s">
        <v>25</v>
      </c>
      <c r="K905" s="18"/>
      <c r="L905" s="19">
        <v>50000</v>
      </c>
      <c r="M905" s="20">
        <v>30265</v>
      </c>
      <c r="N905" s="21">
        <f t="shared" si="624"/>
        <v>0.60529999999999995</v>
      </c>
      <c r="O905" s="21" t="str">
        <f t="shared" si="628"/>
        <v>&gt;=50%-&lt;80%</v>
      </c>
      <c r="P905" s="20">
        <f t="shared" si="625"/>
        <v>67015.357142857145</v>
      </c>
      <c r="Q905" s="21">
        <f t="shared" si="629"/>
        <v>1.3403071428571429</v>
      </c>
      <c r="R905" s="27"/>
      <c r="S905" s="23">
        <v>13820</v>
      </c>
      <c r="T905" s="24">
        <f t="shared" si="626"/>
        <v>2</v>
      </c>
      <c r="U905" s="24"/>
      <c r="V905" s="23">
        <f t="shared" si="627"/>
        <v>30601.428571428569</v>
      </c>
      <c r="W905" s="24"/>
    </row>
    <row r="906" spans="1:23" ht="13.5" x14ac:dyDescent="0.25">
      <c r="A906" s="15" t="s">
        <v>36</v>
      </c>
      <c r="B906" s="16" t="s">
        <v>37</v>
      </c>
      <c r="C906" s="16" t="s">
        <v>1952</v>
      </c>
      <c r="D906" s="16" t="s">
        <v>1953</v>
      </c>
      <c r="E906" s="16" t="s">
        <v>40</v>
      </c>
      <c r="F906" s="16" t="s">
        <v>41</v>
      </c>
      <c r="G906" s="16" t="s">
        <v>372</v>
      </c>
      <c r="H906" s="15"/>
      <c r="I906" s="15" t="s">
        <v>30</v>
      </c>
      <c r="J906" s="17" t="s">
        <v>25</v>
      </c>
      <c r="K906" s="18"/>
      <c r="L906" s="19">
        <v>49655.025000000001</v>
      </c>
      <c r="M906" s="20">
        <v>29695</v>
      </c>
      <c r="N906" s="21">
        <f t="shared" ref="N906:N916" si="630">IFERROR(M906/L906,2)</f>
        <v>0.59802608094548337</v>
      </c>
      <c r="O906" s="21" t="str">
        <f t="shared" ref="O906:O918" si="631">IF(N906&gt;=120%, "120% equal &amp; above", IF(N906&gt;=100%,"&gt;=100%- &lt;120%",IF(N906&gt;=80%,"&gt;=80%-&lt;100%",IF(N906&gt;=50%,"&gt;=50%-&lt;80%",IF(N906&gt;=20%,"&gt;=20%-&lt;50%","&lt;20%")))))</f>
        <v>&gt;=50%-&lt;80%</v>
      </c>
      <c r="P906" s="20">
        <f t="shared" ref="P906:P916" si="632">IFERROR(M906/B$3*31,0)</f>
        <v>65753.214285714275</v>
      </c>
      <c r="Q906" s="21">
        <f t="shared" ref="Q906:Q918" si="633">IFERROR(P906/L906,2)</f>
        <v>1.3242006078078559</v>
      </c>
      <c r="R906" s="27"/>
      <c r="S906" s="23">
        <v>32070</v>
      </c>
      <c r="T906" s="24">
        <f t="shared" ref="T906:T916" si="634">IFERROR(S906/R906,2)</f>
        <v>2</v>
      </c>
      <c r="U906" s="24"/>
      <c r="V906" s="23">
        <f t="shared" ref="V906:V916" si="635">IFERROR(S906/B$3*31,0)</f>
        <v>71012.142857142855</v>
      </c>
      <c r="W906" s="24"/>
    </row>
    <row r="907" spans="1:23" ht="13.5" x14ac:dyDescent="0.25">
      <c r="A907" s="15" t="s">
        <v>70</v>
      </c>
      <c r="B907" s="16" t="s">
        <v>71</v>
      </c>
      <c r="C907" s="16" t="s">
        <v>1954</v>
      </c>
      <c r="D907" s="16" t="s">
        <v>29</v>
      </c>
      <c r="E907" s="16" t="s">
        <v>73</v>
      </c>
      <c r="F907" s="16" t="s">
        <v>41</v>
      </c>
      <c r="G907" s="16" t="s">
        <v>640</v>
      </c>
      <c r="H907" s="15"/>
      <c r="I907" s="15" t="s">
        <v>30</v>
      </c>
      <c r="J907" s="17" t="s">
        <v>25</v>
      </c>
      <c r="K907" s="18"/>
      <c r="L907" s="19">
        <v>49386.666666666664</v>
      </c>
      <c r="M907" s="20">
        <v>13450</v>
      </c>
      <c r="N907" s="21">
        <f t="shared" si="630"/>
        <v>0.27234071274298055</v>
      </c>
      <c r="O907" s="21" t="str">
        <f t="shared" si="631"/>
        <v>&gt;=20%-&lt;50%</v>
      </c>
      <c r="P907" s="20">
        <f t="shared" si="632"/>
        <v>29782.142857142855</v>
      </c>
      <c r="Q907" s="21">
        <f t="shared" si="633"/>
        <v>0.60304014964517128</v>
      </c>
      <c r="R907" s="27"/>
      <c r="S907" s="23">
        <v>0</v>
      </c>
      <c r="T907" s="24">
        <f t="shared" si="634"/>
        <v>2</v>
      </c>
      <c r="U907" s="24"/>
      <c r="V907" s="23">
        <f t="shared" si="635"/>
        <v>0</v>
      </c>
      <c r="W907" s="24"/>
    </row>
    <row r="908" spans="1:23" ht="13.5" x14ac:dyDescent="0.25">
      <c r="A908" s="15" t="s">
        <v>109</v>
      </c>
      <c r="B908" s="16" t="s">
        <v>110</v>
      </c>
      <c r="C908" s="16" t="s">
        <v>1955</v>
      </c>
      <c r="D908" s="16" t="s">
        <v>1956</v>
      </c>
      <c r="E908" s="16" t="s">
        <v>113</v>
      </c>
      <c r="F908" s="16" t="s">
        <v>41</v>
      </c>
      <c r="G908" s="16" t="s">
        <v>1562</v>
      </c>
      <c r="H908" s="15"/>
      <c r="I908" s="15" t="s">
        <v>30</v>
      </c>
      <c r="J908" s="17" t="s">
        <v>25</v>
      </c>
      <c r="K908" s="18"/>
      <c r="L908" s="19">
        <v>49261.5</v>
      </c>
      <c r="M908" s="20">
        <v>29705</v>
      </c>
      <c r="N908" s="21">
        <f t="shared" si="630"/>
        <v>0.60300640459588117</v>
      </c>
      <c r="O908" s="21" t="str">
        <f t="shared" si="631"/>
        <v>&gt;=50%-&lt;80%</v>
      </c>
      <c r="P908" s="20">
        <f t="shared" si="632"/>
        <v>65775.357142857145</v>
      </c>
      <c r="Q908" s="21">
        <f t="shared" si="633"/>
        <v>1.3352284673194512</v>
      </c>
      <c r="R908" s="27"/>
      <c r="S908" s="23">
        <v>0</v>
      </c>
      <c r="T908" s="24">
        <f t="shared" si="634"/>
        <v>2</v>
      </c>
      <c r="U908" s="24"/>
      <c r="V908" s="23">
        <f t="shared" si="635"/>
        <v>0</v>
      </c>
      <c r="W908" s="24"/>
    </row>
    <row r="909" spans="1:23" ht="13.5" x14ac:dyDescent="0.25">
      <c r="A909" s="15" t="s">
        <v>85</v>
      </c>
      <c r="B909" s="16" t="s">
        <v>86</v>
      </c>
      <c r="C909" s="16" t="s">
        <v>1957</v>
      </c>
      <c r="D909" s="16" t="s">
        <v>474</v>
      </c>
      <c r="E909" s="16" t="s">
        <v>40</v>
      </c>
      <c r="F909" s="16" t="s">
        <v>41</v>
      </c>
      <c r="G909" s="16" t="s">
        <v>395</v>
      </c>
      <c r="H909" s="15"/>
      <c r="I909" s="15" t="s">
        <v>30</v>
      </c>
      <c r="J909" s="17" t="s">
        <v>25</v>
      </c>
      <c r="K909" s="18"/>
      <c r="L909" s="19">
        <v>49190.625</v>
      </c>
      <c r="M909" s="20">
        <v>2460</v>
      </c>
      <c r="N909" s="21">
        <f t="shared" si="630"/>
        <v>5.0009529254812272E-2</v>
      </c>
      <c r="O909" s="21" t="str">
        <f t="shared" si="631"/>
        <v>&lt;20%</v>
      </c>
      <c r="P909" s="20">
        <f t="shared" si="632"/>
        <v>5447.1428571428578</v>
      </c>
      <c r="Q909" s="21">
        <f t="shared" si="633"/>
        <v>0.11073538620708433</v>
      </c>
      <c r="R909" s="27"/>
      <c r="S909" s="23">
        <v>0</v>
      </c>
      <c r="T909" s="24">
        <f t="shared" si="634"/>
        <v>2</v>
      </c>
      <c r="U909" s="24"/>
      <c r="V909" s="23">
        <f t="shared" si="635"/>
        <v>0</v>
      </c>
      <c r="W909" s="24"/>
    </row>
    <row r="910" spans="1:23" ht="13.5" x14ac:dyDescent="0.25">
      <c r="A910" s="15" t="s">
        <v>184</v>
      </c>
      <c r="B910" s="16" t="s">
        <v>185</v>
      </c>
      <c r="C910" s="16" t="s">
        <v>1958</v>
      </c>
      <c r="D910" s="16" t="s">
        <v>1959</v>
      </c>
      <c r="E910" s="16" t="s">
        <v>113</v>
      </c>
      <c r="F910" s="16" t="s">
        <v>41</v>
      </c>
      <c r="G910" s="16" t="s">
        <v>312</v>
      </c>
      <c r="H910" s="15"/>
      <c r="I910" s="15" t="s">
        <v>30</v>
      </c>
      <c r="J910" s="17" t="s">
        <v>25</v>
      </c>
      <c r="K910" s="18"/>
      <c r="L910" s="19">
        <v>49132.575000000004</v>
      </c>
      <c r="M910" s="20">
        <v>22450</v>
      </c>
      <c r="N910" s="21">
        <f t="shared" si="630"/>
        <v>0.45692699802524084</v>
      </c>
      <c r="O910" s="21" t="str">
        <f t="shared" si="631"/>
        <v>&gt;=20%-&lt;50%</v>
      </c>
      <c r="P910" s="20">
        <f t="shared" si="632"/>
        <v>49710.71428571429</v>
      </c>
      <c r="Q910" s="21">
        <f t="shared" si="633"/>
        <v>1.0117669241987477</v>
      </c>
      <c r="R910" s="27"/>
      <c r="S910" s="23">
        <v>21710</v>
      </c>
      <c r="T910" s="24">
        <f t="shared" si="634"/>
        <v>2</v>
      </c>
      <c r="U910" s="24"/>
      <c r="V910" s="23">
        <f t="shared" si="635"/>
        <v>48072.142857142862</v>
      </c>
      <c r="W910" s="24"/>
    </row>
    <row r="911" spans="1:23" ht="13.5" x14ac:dyDescent="0.25">
      <c r="A911" s="15" t="s">
        <v>85</v>
      </c>
      <c r="B911" s="16" t="s">
        <v>86</v>
      </c>
      <c r="C911" s="16" t="s">
        <v>1960</v>
      </c>
      <c r="D911" s="16" t="s">
        <v>1961</v>
      </c>
      <c r="E911" s="16" t="s">
        <v>40</v>
      </c>
      <c r="F911" s="16" t="s">
        <v>41</v>
      </c>
      <c r="G911" s="16" t="s">
        <v>31</v>
      </c>
      <c r="H911" s="15"/>
      <c r="I911" s="15" t="s">
        <v>30</v>
      </c>
      <c r="J911" s="17" t="s">
        <v>25</v>
      </c>
      <c r="K911" s="18"/>
      <c r="L911" s="19">
        <v>49128.525000000001</v>
      </c>
      <c r="M911" s="20">
        <v>0</v>
      </c>
      <c r="N911" s="21">
        <f t="shared" si="630"/>
        <v>0</v>
      </c>
      <c r="O911" s="21" t="str">
        <f t="shared" si="631"/>
        <v>&lt;20%</v>
      </c>
      <c r="P911" s="20">
        <f t="shared" si="632"/>
        <v>0</v>
      </c>
      <c r="Q911" s="21">
        <f t="shared" si="633"/>
        <v>0</v>
      </c>
      <c r="R911" s="27"/>
      <c r="S911" s="23">
        <v>0</v>
      </c>
      <c r="T911" s="24">
        <f t="shared" si="634"/>
        <v>2</v>
      </c>
      <c r="U911" s="24"/>
      <c r="V911" s="23">
        <f t="shared" si="635"/>
        <v>0</v>
      </c>
      <c r="W911" s="24"/>
    </row>
    <row r="912" spans="1:23" ht="13.5" x14ac:dyDescent="0.25">
      <c r="A912" s="15" t="s">
        <v>109</v>
      </c>
      <c r="B912" s="16" t="s">
        <v>110</v>
      </c>
      <c r="C912" s="16" t="s">
        <v>1962</v>
      </c>
      <c r="D912" s="16" t="s">
        <v>1963</v>
      </c>
      <c r="E912" s="16" t="s">
        <v>113</v>
      </c>
      <c r="F912" s="16" t="s">
        <v>41</v>
      </c>
      <c r="G912" s="16" t="s">
        <v>1333</v>
      </c>
      <c r="H912" s="15"/>
      <c r="I912" s="15" t="s">
        <v>30</v>
      </c>
      <c r="J912" s="17" t="s">
        <v>25</v>
      </c>
      <c r="K912" s="18"/>
      <c r="L912" s="19">
        <v>49022.55</v>
      </c>
      <c r="M912" s="20">
        <v>7840</v>
      </c>
      <c r="N912" s="21">
        <f t="shared" si="630"/>
        <v>0.15992640121739893</v>
      </c>
      <c r="O912" s="21" t="str">
        <f t="shared" si="631"/>
        <v>&lt;20%</v>
      </c>
      <c r="P912" s="20">
        <f t="shared" si="632"/>
        <v>17360</v>
      </c>
      <c r="Q912" s="21">
        <f t="shared" si="633"/>
        <v>0.35412274555281192</v>
      </c>
      <c r="R912" s="27"/>
      <c r="S912" s="23">
        <v>0</v>
      </c>
      <c r="T912" s="24">
        <f t="shared" si="634"/>
        <v>2</v>
      </c>
      <c r="U912" s="24"/>
      <c r="V912" s="23">
        <f t="shared" si="635"/>
        <v>0</v>
      </c>
      <c r="W912" s="24"/>
    </row>
    <row r="913" spans="1:23" ht="13.5" x14ac:dyDescent="0.25">
      <c r="A913" s="15" t="s">
        <v>184</v>
      </c>
      <c r="B913" s="16" t="s">
        <v>185</v>
      </c>
      <c r="C913" s="16" t="s">
        <v>1964</v>
      </c>
      <c r="D913" s="16" t="s">
        <v>577</v>
      </c>
      <c r="E913" s="16" t="s">
        <v>113</v>
      </c>
      <c r="F913" s="16" t="s">
        <v>41</v>
      </c>
      <c r="G913" s="16" t="s">
        <v>416</v>
      </c>
      <c r="H913" s="15"/>
      <c r="I913" s="15" t="s">
        <v>30</v>
      </c>
      <c r="J913" s="17" t="s">
        <v>25</v>
      </c>
      <c r="K913" s="18"/>
      <c r="L913" s="19">
        <v>48772.800000000003</v>
      </c>
      <c r="M913" s="20">
        <v>23710</v>
      </c>
      <c r="N913" s="21">
        <f t="shared" si="630"/>
        <v>0.48613161434242036</v>
      </c>
      <c r="O913" s="21" t="str">
        <f t="shared" si="631"/>
        <v>&gt;=20%-&lt;50%</v>
      </c>
      <c r="P913" s="20">
        <f t="shared" si="632"/>
        <v>52500.71428571429</v>
      </c>
      <c r="Q913" s="21">
        <f t="shared" si="633"/>
        <v>1.0764342889010736</v>
      </c>
      <c r="R913" s="27"/>
      <c r="S913" s="23">
        <v>39450</v>
      </c>
      <c r="T913" s="24">
        <f t="shared" si="634"/>
        <v>2</v>
      </c>
      <c r="U913" s="24"/>
      <c r="V913" s="23">
        <f t="shared" si="635"/>
        <v>87353.57142857142</v>
      </c>
      <c r="W913" s="24"/>
    </row>
    <row r="914" spans="1:23" ht="13.5" x14ac:dyDescent="0.25">
      <c r="A914" s="15" t="s">
        <v>36</v>
      </c>
      <c r="B914" s="16" t="s">
        <v>37</v>
      </c>
      <c r="C914" s="16" t="s">
        <v>1965</v>
      </c>
      <c r="D914" s="16" t="s">
        <v>1966</v>
      </c>
      <c r="E914" s="16" t="s">
        <v>40</v>
      </c>
      <c r="F914" s="16" t="s">
        <v>41</v>
      </c>
      <c r="G914" s="16" t="s">
        <v>61</v>
      </c>
      <c r="H914" s="15"/>
      <c r="I914" s="15" t="s">
        <v>30</v>
      </c>
      <c r="J914" s="17" t="s">
        <v>25</v>
      </c>
      <c r="K914" s="18"/>
      <c r="L914" s="19">
        <v>48764.700000000004</v>
      </c>
      <c r="M914" s="20">
        <v>27900</v>
      </c>
      <c r="N914" s="21">
        <f t="shared" si="630"/>
        <v>0.57213517154827154</v>
      </c>
      <c r="O914" s="21" t="str">
        <f t="shared" si="631"/>
        <v>&gt;=50%-&lt;80%</v>
      </c>
      <c r="P914" s="20">
        <f t="shared" si="632"/>
        <v>61778.571428571428</v>
      </c>
      <c r="Q914" s="21">
        <f t="shared" si="633"/>
        <v>1.2668707369997441</v>
      </c>
      <c r="R914" s="27"/>
      <c r="S914" s="23">
        <v>0</v>
      </c>
      <c r="T914" s="24">
        <f t="shared" si="634"/>
        <v>2</v>
      </c>
      <c r="U914" s="24"/>
      <c r="V914" s="23">
        <f t="shared" si="635"/>
        <v>0</v>
      </c>
      <c r="W914" s="24"/>
    </row>
    <row r="915" spans="1:23" ht="13.5" x14ac:dyDescent="0.25">
      <c r="A915" s="15" t="s">
        <v>109</v>
      </c>
      <c r="B915" s="16" t="s">
        <v>110</v>
      </c>
      <c r="C915" s="16" t="s">
        <v>1967</v>
      </c>
      <c r="D915" s="16" t="s">
        <v>200</v>
      </c>
      <c r="E915" s="16" t="s">
        <v>113</v>
      </c>
      <c r="F915" s="16" t="s">
        <v>41</v>
      </c>
      <c r="G915" s="16" t="s">
        <v>1078</v>
      </c>
      <c r="H915" s="15"/>
      <c r="I915" s="15" t="s">
        <v>30</v>
      </c>
      <c r="J915" s="17" t="s">
        <v>25</v>
      </c>
      <c r="K915" s="18"/>
      <c r="L915" s="19">
        <v>48595.950000000004</v>
      </c>
      <c r="M915" s="20">
        <v>13680</v>
      </c>
      <c r="N915" s="21">
        <f t="shared" si="630"/>
        <v>0.28150494022650036</v>
      </c>
      <c r="O915" s="21" t="str">
        <f t="shared" si="631"/>
        <v>&gt;=20%-&lt;50%</v>
      </c>
      <c r="P915" s="20">
        <f t="shared" si="632"/>
        <v>30291.428571428569</v>
      </c>
      <c r="Q915" s="21">
        <f t="shared" si="633"/>
        <v>0.62333236764439359</v>
      </c>
      <c r="R915" s="27"/>
      <c r="S915" s="23">
        <v>0</v>
      </c>
      <c r="T915" s="24">
        <f t="shared" si="634"/>
        <v>2</v>
      </c>
      <c r="U915" s="24"/>
      <c r="V915" s="23">
        <f t="shared" si="635"/>
        <v>0</v>
      </c>
      <c r="W915" s="24"/>
    </row>
    <row r="916" spans="1:23" ht="13.5" x14ac:dyDescent="0.25">
      <c r="A916" s="15" t="s">
        <v>184</v>
      </c>
      <c r="B916" s="16" t="s">
        <v>185</v>
      </c>
      <c r="C916" s="16" t="s">
        <v>1968</v>
      </c>
      <c r="D916" s="16" t="s">
        <v>1969</v>
      </c>
      <c r="E916" s="16" t="s">
        <v>113</v>
      </c>
      <c r="F916" s="16" t="s">
        <v>41</v>
      </c>
      <c r="G916" s="16" t="s">
        <v>465</v>
      </c>
      <c r="H916" s="15"/>
      <c r="I916" s="15" t="s">
        <v>30</v>
      </c>
      <c r="J916" s="17" t="s">
        <v>25</v>
      </c>
      <c r="K916" s="18"/>
      <c r="L916" s="19">
        <v>48186.225000000006</v>
      </c>
      <c r="M916" s="20">
        <v>10410</v>
      </c>
      <c r="N916" s="21">
        <f t="shared" si="630"/>
        <v>0.21603684455464189</v>
      </c>
      <c r="O916" s="21" t="str">
        <f t="shared" si="631"/>
        <v>&gt;=20%-&lt;50%</v>
      </c>
      <c r="P916" s="20">
        <f t="shared" si="632"/>
        <v>23050.714285714286</v>
      </c>
      <c r="Q916" s="21">
        <f t="shared" si="633"/>
        <v>0.47836729865670702</v>
      </c>
      <c r="R916" s="27"/>
      <c r="S916" s="23">
        <v>0</v>
      </c>
      <c r="T916" s="24">
        <f t="shared" si="634"/>
        <v>2</v>
      </c>
      <c r="U916" s="24"/>
      <c r="V916" s="23">
        <f t="shared" si="635"/>
        <v>0</v>
      </c>
      <c r="W916" s="24"/>
    </row>
    <row r="917" spans="1:23" ht="13.5" x14ac:dyDescent="0.25">
      <c r="A917" s="15" t="s">
        <v>184</v>
      </c>
      <c r="B917" s="16" t="s">
        <v>185</v>
      </c>
      <c r="C917" s="16" t="s">
        <v>1970</v>
      </c>
      <c r="D917" s="16" t="s">
        <v>1971</v>
      </c>
      <c r="E917" s="16" t="s">
        <v>113</v>
      </c>
      <c r="F917" s="16" t="s">
        <v>41</v>
      </c>
      <c r="G917" s="16" t="s">
        <v>416</v>
      </c>
      <c r="H917" s="15"/>
      <c r="I917" s="15" t="s">
        <v>30</v>
      </c>
      <c r="J917" s="17" t="s">
        <v>25</v>
      </c>
      <c r="K917" s="18"/>
      <c r="L917" s="19">
        <v>47806.875</v>
      </c>
      <c r="M917" s="20">
        <v>13740</v>
      </c>
      <c r="N917" s="21">
        <f t="shared" ref="N917:N926" si="636">IFERROR(M917/L917,2)</f>
        <v>0.28740636153272936</v>
      </c>
      <c r="O917" s="21" t="str">
        <f t="shared" si="631"/>
        <v>&gt;=20%-&lt;50%</v>
      </c>
      <c r="P917" s="20">
        <f t="shared" ref="P917:P926" si="637">IFERROR(M917/B$3*31,0)</f>
        <v>30424.285714285714</v>
      </c>
      <c r="Q917" s="21">
        <f t="shared" si="633"/>
        <v>0.63639980053675782</v>
      </c>
      <c r="R917" s="27"/>
      <c r="S917" s="23">
        <v>0</v>
      </c>
      <c r="T917" s="24">
        <f t="shared" ref="T917:T926" si="638">IFERROR(S917/R917,2)</f>
        <v>2</v>
      </c>
      <c r="U917" s="24"/>
      <c r="V917" s="23">
        <f t="shared" ref="V917:V926" si="639">IFERROR(S917/B$3*31,0)</f>
        <v>0</v>
      </c>
      <c r="W917" s="24"/>
    </row>
    <row r="918" spans="1:23" ht="13.5" x14ac:dyDescent="0.25">
      <c r="A918" s="15" t="s">
        <v>184</v>
      </c>
      <c r="B918" s="16" t="s">
        <v>185</v>
      </c>
      <c r="C918" s="16" t="s">
        <v>1972</v>
      </c>
      <c r="D918" s="16" t="s">
        <v>1973</v>
      </c>
      <c r="E918" s="16" t="s">
        <v>113</v>
      </c>
      <c r="F918" s="16" t="s">
        <v>41</v>
      </c>
      <c r="G918" s="16" t="s">
        <v>499</v>
      </c>
      <c r="H918" s="15"/>
      <c r="I918" s="15" t="s">
        <v>30</v>
      </c>
      <c r="J918" s="17" t="s">
        <v>25</v>
      </c>
      <c r="K918" s="18"/>
      <c r="L918" s="19">
        <v>47760.3</v>
      </c>
      <c r="M918" s="20">
        <v>31735</v>
      </c>
      <c r="N918" s="21">
        <f t="shared" si="636"/>
        <v>0.66446400043550813</v>
      </c>
      <c r="O918" s="21" t="str">
        <f t="shared" si="631"/>
        <v>&gt;=50%-&lt;80%</v>
      </c>
      <c r="P918" s="20">
        <f t="shared" si="637"/>
        <v>70270.357142857145</v>
      </c>
      <c r="Q918" s="21">
        <f t="shared" si="633"/>
        <v>1.4713131438214824</v>
      </c>
      <c r="R918" s="27"/>
      <c r="S918" s="23">
        <v>0</v>
      </c>
      <c r="T918" s="24">
        <f t="shared" si="638"/>
        <v>2</v>
      </c>
      <c r="U918" s="24"/>
      <c r="V918" s="23">
        <f t="shared" si="639"/>
        <v>0</v>
      </c>
      <c r="W918" s="24"/>
    </row>
    <row r="919" spans="1:23" ht="13.5" x14ac:dyDescent="0.25">
      <c r="A919" s="15" t="s">
        <v>79</v>
      </c>
      <c r="B919" s="16" t="s">
        <v>80</v>
      </c>
      <c r="C919" s="16" t="s">
        <v>1974</v>
      </c>
      <c r="D919" s="16" t="s">
        <v>1975</v>
      </c>
      <c r="E919" s="16" t="s">
        <v>83</v>
      </c>
      <c r="F919" s="16" t="s">
        <v>41</v>
      </c>
      <c r="G919" s="16" t="s">
        <v>408</v>
      </c>
      <c r="H919" s="15"/>
      <c r="I919" s="15" t="s">
        <v>30</v>
      </c>
      <c r="J919" s="17" t="s">
        <v>25</v>
      </c>
      <c r="K919" s="18"/>
      <c r="L919" s="19">
        <v>47625.3</v>
      </c>
      <c r="M919" s="20">
        <v>34295</v>
      </c>
      <c r="N919" s="21">
        <f t="shared" si="636"/>
        <v>0.72010045081080853</v>
      </c>
      <c r="O919" s="21" t="str">
        <f t="shared" ref="O919:O930" si="640">IF(N919&gt;=120%, "120% equal &amp; above", IF(N919&gt;=100%,"&gt;=100%- &lt;120%",IF(N919&gt;=80%,"&gt;=80%-&lt;100%",IF(N919&gt;=50%,"&gt;=50%-&lt;80%",IF(N919&gt;=20%,"&gt;=20%-&lt;50%","&lt;20%")))))</f>
        <v>&gt;=50%-&lt;80%</v>
      </c>
      <c r="P919" s="20">
        <f t="shared" si="637"/>
        <v>75938.92857142858</v>
      </c>
      <c r="Q919" s="21">
        <f t="shared" ref="Q919:Q930" si="641">IFERROR(P919/L919,2)</f>
        <v>1.5945081410810762</v>
      </c>
      <c r="R919" s="27"/>
      <c r="S919" s="23">
        <v>13220</v>
      </c>
      <c r="T919" s="24">
        <f t="shared" si="638"/>
        <v>2</v>
      </c>
      <c r="U919" s="24"/>
      <c r="V919" s="23">
        <f t="shared" si="639"/>
        <v>29272.857142857145</v>
      </c>
      <c r="W919" s="24"/>
    </row>
    <row r="920" spans="1:23" ht="13.5" x14ac:dyDescent="0.25">
      <c r="A920" s="15" t="s">
        <v>184</v>
      </c>
      <c r="B920" s="16" t="s">
        <v>185</v>
      </c>
      <c r="C920" s="16" t="s">
        <v>1976</v>
      </c>
      <c r="D920" s="16" t="s">
        <v>1977</v>
      </c>
      <c r="E920" s="16" t="s">
        <v>113</v>
      </c>
      <c r="F920" s="16" t="s">
        <v>41</v>
      </c>
      <c r="G920" s="16" t="s">
        <v>465</v>
      </c>
      <c r="H920" s="15"/>
      <c r="I920" s="15" t="s">
        <v>30</v>
      </c>
      <c r="J920" s="17" t="s">
        <v>25</v>
      </c>
      <c r="K920" s="18"/>
      <c r="L920" s="19">
        <v>47040.075000000004</v>
      </c>
      <c r="M920" s="20">
        <v>29640</v>
      </c>
      <c r="N920" s="21">
        <f t="shared" si="636"/>
        <v>0.63010103619094993</v>
      </c>
      <c r="O920" s="21" t="str">
        <f t="shared" si="640"/>
        <v>&gt;=50%-&lt;80%</v>
      </c>
      <c r="P920" s="20">
        <f t="shared" si="637"/>
        <v>65631.42857142858</v>
      </c>
      <c r="Q920" s="21">
        <f t="shared" si="641"/>
        <v>1.3952237229942464</v>
      </c>
      <c r="R920" s="27"/>
      <c r="S920" s="23">
        <v>27900</v>
      </c>
      <c r="T920" s="24">
        <f t="shared" si="638"/>
        <v>2</v>
      </c>
      <c r="U920" s="24"/>
      <c r="V920" s="23">
        <f t="shared" si="639"/>
        <v>61778.571428571428</v>
      </c>
      <c r="W920" s="24"/>
    </row>
    <row r="921" spans="1:23" ht="13.5" x14ac:dyDescent="0.25">
      <c r="A921" s="15" t="s">
        <v>36</v>
      </c>
      <c r="B921" s="16" t="s">
        <v>37</v>
      </c>
      <c r="C921" s="16" t="s">
        <v>1978</v>
      </c>
      <c r="D921" s="16" t="s">
        <v>351</v>
      </c>
      <c r="E921" s="16" t="s">
        <v>40</v>
      </c>
      <c r="F921" s="16" t="s">
        <v>41</v>
      </c>
      <c r="G921" s="16" t="s">
        <v>42</v>
      </c>
      <c r="H921" s="15"/>
      <c r="I921" s="15" t="s">
        <v>30</v>
      </c>
      <c r="J921" s="17" t="s">
        <v>25</v>
      </c>
      <c r="K921" s="18"/>
      <c r="L921" s="19">
        <v>47031.975000000006</v>
      </c>
      <c r="M921" s="20">
        <v>50940</v>
      </c>
      <c r="N921" s="21">
        <f t="shared" si="636"/>
        <v>1.083092938367993</v>
      </c>
      <c r="O921" s="21" t="str">
        <f t="shared" si="640"/>
        <v>&gt;=100%- &lt;120%</v>
      </c>
      <c r="P921" s="20">
        <f t="shared" si="637"/>
        <v>112795.71428571428</v>
      </c>
      <c r="Q921" s="21">
        <f t="shared" si="641"/>
        <v>2.3982772206719845</v>
      </c>
      <c r="R921" s="27"/>
      <c r="S921" s="23">
        <v>17880</v>
      </c>
      <c r="T921" s="24">
        <f t="shared" si="638"/>
        <v>2</v>
      </c>
      <c r="U921" s="24"/>
      <c r="V921" s="23">
        <f t="shared" si="639"/>
        <v>39591.428571428572</v>
      </c>
      <c r="W921" s="24"/>
    </row>
    <row r="922" spans="1:23" ht="13.5" x14ac:dyDescent="0.25">
      <c r="A922" s="15" t="s">
        <v>109</v>
      </c>
      <c r="B922" s="16" t="s">
        <v>110</v>
      </c>
      <c r="C922" s="16" t="s">
        <v>1979</v>
      </c>
      <c r="D922" s="16" t="s">
        <v>788</v>
      </c>
      <c r="E922" s="16" t="s">
        <v>113</v>
      </c>
      <c r="F922" s="16" t="s">
        <v>41</v>
      </c>
      <c r="G922" s="16" t="s">
        <v>1333</v>
      </c>
      <c r="H922" s="15"/>
      <c r="I922" s="15" t="s">
        <v>30</v>
      </c>
      <c r="J922" s="17" t="s">
        <v>25</v>
      </c>
      <c r="K922" s="18"/>
      <c r="L922" s="19">
        <v>46930.6</v>
      </c>
      <c r="M922" s="20">
        <v>9260</v>
      </c>
      <c r="N922" s="21">
        <f t="shared" si="636"/>
        <v>0.19731262758200407</v>
      </c>
      <c r="O922" s="21" t="str">
        <f t="shared" si="640"/>
        <v>&lt;20%</v>
      </c>
      <c r="P922" s="20">
        <f t="shared" si="637"/>
        <v>20504.285714285714</v>
      </c>
      <c r="Q922" s="21">
        <f t="shared" si="641"/>
        <v>0.43690653250300898</v>
      </c>
      <c r="R922" s="27"/>
      <c r="S922" s="23">
        <v>0</v>
      </c>
      <c r="T922" s="24">
        <f t="shared" si="638"/>
        <v>2</v>
      </c>
      <c r="U922" s="24"/>
      <c r="V922" s="23">
        <f t="shared" si="639"/>
        <v>0</v>
      </c>
      <c r="W922" s="24"/>
    </row>
    <row r="923" spans="1:23" ht="13.5" x14ac:dyDescent="0.25">
      <c r="A923" s="15" t="s">
        <v>109</v>
      </c>
      <c r="B923" s="16" t="s">
        <v>110</v>
      </c>
      <c r="C923" s="16" t="s">
        <v>1980</v>
      </c>
      <c r="D923" s="16" t="s">
        <v>1981</v>
      </c>
      <c r="E923" s="16" t="s">
        <v>113</v>
      </c>
      <c r="F923" s="16" t="s">
        <v>41</v>
      </c>
      <c r="G923" s="16" t="s">
        <v>1333</v>
      </c>
      <c r="H923" s="15"/>
      <c r="I923" s="15" t="s">
        <v>30</v>
      </c>
      <c r="J923" s="17" t="s">
        <v>25</v>
      </c>
      <c r="K923" s="18"/>
      <c r="L923" s="19">
        <v>46529.775000000001</v>
      </c>
      <c r="M923" s="20">
        <v>19320</v>
      </c>
      <c r="N923" s="21">
        <f t="shared" si="636"/>
        <v>0.41521799750804728</v>
      </c>
      <c r="O923" s="21" t="str">
        <f t="shared" si="640"/>
        <v>&gt;=20%-&lt;50%</v>
      </c>
      <c r="P923" s="20">
        <f t="shared" si="637"/>
        <v>42780</v>
      </c>
      <c r="Q923" s="21">
        <f t="shared" si="641"/>
        <v>0.9194112801963904</v>
      </c>
      <c r="R923" s="27"/>
      <c r="S923" s="23">
        <v>0</v>
      </c>
      <c r="T923" s="24">
        <f t="shared" si="638"/>
        <v>2</v>
      </c>
      <c r="U923" s="24"/>
      <c r="V923" s="23">
        <f t="shared" si="639"/>
        <v>0</v>
      </c>
      <c r="W923" s="24"/>
    </row>
    <row r="924" spans="1:23" ht="13.5" x14ac:dyDescent="0.25">
      <c r="A924" s="15" t="s">
        <v>62</v>
      </c>
      <c r="B924" s="16" t="s">
        <v>63</v>
      </c>
      <c r="C924" s="16" t="s">
        <v>1982</v>
      </c>
      <c r="D924" s="16" t="s">
        <v>1983</v>
      </c>
      <c r="E924" s="16" t="s">
        <v>66</v>
      </c>
      <c r="F924" s="16" t="s">
        <v>41</v>
      </c>
      <c r="G924" s="16" t="s">
        <v>291</v>
      </c>
      <c r="H924" s="15"/>
      <c r="I924" s="15" t="s">
        <v>30</v>
      </c>
      <c r="J924" s="17" t="s">
        <v>25</v>
      </c>
      <c r="K924" s="18" t="s">
        <v>25</v>
      </c>
      <c r="L924" s="19">
        <v>20505</v>
      </c>
      <c r="M924" s="20">
        <v>13670</v>
      </c>
      <c r="N924" s="21">
        <f t="shared" si="636"/>
        <v>0.66666666666666663</v>
      </c>
      <c r="O924" s="21" t="str">
        <f t="shared" si="640"/>
        <v>&gt;=50%-&lt;80%</v>
      </c>
      <c r="P924" s="20">
        <f t="shared" si="637"/>
        <v>30269.285714285714</v>
      </c>
      <c r="Q924" s="21">
        <f t="shared" si="641"/>
        <v>1.4761904761904763</v>
      </c>
      <c r="R924" s="27">
        <v>26000</v>
      </c>
      <c r="S924" s="23">
        <v>0</v>
      </c>
      <c r="T924" s="24">
        <f t="shared" si="638"/>
        <v>0</v>
      </c>
      <c r="U924" s="24"/>
      <c r="V924" s="23">
        <f t="shared" si="639"/>
        <v>0</v>
      </c>
      <c r="W924" s="24"/>
    </row>
    <row r="925" spans="1:23" ht="13.5" x14ac:dyDescent="0.25">
      <c r="A925" s="15" t="s">
        <v>79</v>
      </c>
      <c r="B925" s="16" t="s">
        <v>80</v>
      </c>
      <c r="C925" s="16" t="s">
        <v>1984</v>
      </c>
      <c r="D925" s="16" t="s">
        <v>1985</v>
      </c>
      <c r="E925" s="16" t="s">
        <v>83</v>
      </c>
      <c r="F925" s="16" t="s">
        <v>41</v>
      </c>
      <c r="G925" s="16" t="s">
        <v>437</v>
      </c>
      <c r="H925" s="15"/>
      <c r="I925" s="15" t="s">
        <v>30</v>
      </c>
      <c r="J925" s="17"/>
      <c r="K925" s="18" t="s">
        <v>25</v>
      </c>
      <c r="L925" s="19"/>
      <c r="M925" s="20">
        <v>0</v>
      </c>
      <c r="N925" s="21">
        <f t="shared" si="636"/>
        <v>2</v>
      </c>
      <c r="O925" s="21" t="str">
        <f t="shared" si="640"/>
        <v>120% equal &amp; above</v>
      </c>
      <c r="P925" s="20">
        <f t="shared" si="637"/>
        <v>0</v>
      </c>
      <c r="Q925" s="21">
        <f t="shared" si="641"/>
        <v>2</v>
      </c>
      <c r="R925" s="27">
        <v>46422.64</v>
      </c>
      <c r="S925" s="23">
        <v>4050</v>
      </c>
      <c r="T925" s="24">
        <f t="shared" si="638"/>
        <v>8.724191472092066E-2</v>
      </c>
      <c r="U925" s="24"/>
      <c r="V925" s="23">
        <f t="shared" si="639"/>
        <v>8967.8571428571431</v>
      </c>
      <c r="W925" s="24"/>
    </row>
    <row r="926" spans="1:23" ht="13.5" x14ac:dyDescent="0.25">
      <c r="A926" s="15" t="s">
        <v>49</v>
      </c>
      <c r="B926" s="16" t="s">
        <v>50</v>
      </c>
      <c r="C926" s="16" t="s">
        <v>1986</v>
      </c>
      <c r="D926" s="16" t="s">
        <v>1987</v>
      </c>
      <c r="E926" s="16" t="s">
        <v>41</v>
      </c>
      <c r="F926" s="16" t="s">
        <v>41</v>
      </c>
      <c r="G926" s="16" t="s">
        <v>315</v>
      </c>
      <c r="H926" s="15"/>
      <c r="I926" s="15" t="s">
        <v>30</v>
      </c>
      <c r="J926" s="17" t="s">
        <v>25</v>
      </c>
      <c r="K926" s="18"/>
      <c r="L926" s="19">
        <v>46411.666666666664</v>
      </c>
      <c r="M926" s="20">
        <v>18650</v>
      </c>
      <c r="N926" s="21">
        <f t="shared" si="636"/>
        <v>0.4018386181635365</v>
      </c>
      <c r="O926" s="21" t="str">
        <f t="shared" si="640"/>
        <v>&gt;=20%-&lt;50%</v>
      </c>
      <c r="P926" s="20">
        <f t="shared" si="637"/>
        <v>41296.428571428572</v>
      </c>
      <c r="Q926" s="21">
        <f t="shared" si="641"/>
        <v>0.88978551164783082</v>
      </c>
      <c r="R926" s="27"/>
      <c r="S926" s="23">
        <v>16300</v>
      </c>
      <c r="T926" s="24">
        <f t="shared" si="638"/>
        <v>2</v>
      </c>
      <c r="U926" s="24"/>
      <c r="V926" s="23">
        <f t="shared" si="639"/>
        <v>36092.857142857138</v>
      </c>
      <c r="W926" s="24"/>
    </row>
    <row r="927" spans="1:23" ht="13.5" x14ac:dyDescent="0.25">
      <c r="A927" s="15" t="s">
        <v>143</v>
      </c>
      <c r="B927" s="16" t="s">
        <v>144</v>
      </c>
      <c r="C927" s="16" t="s">
        <v>1988</v>
      </c>
      <c r="D927" s="16" t="s">
        <v>496</v>
      </c>
      <c r="E927" s="16" t="s">
        <v>66</v>
      </c>
      <c r="F927" s="16" t="s">
        <v>41</v>
      </c>
      <c r="G927" s="16" t="s">
        <v>147</v>
      </c>
      <c r="H927" s="15"/>
      <c r="I927" s="15" t="s">
        <v>30</v>
      </c>
      <c r="J927" s="17" t="s">
        <v>25</v>
      </c>
      <c r="K927" s="18"/>
      <c r="L927" s="19">
        <v>46000</v>
      </c>
      <c r="M927" s="20">
        <v>14040</v>
      </c>
      <c r="N927" s="21">
        <f t="shared" ref="N927:N944" si="642">IFERROR(M927/L927,2)</f>
        <v>0.30521739130434783</v>
      </c>
      <c r="O927" s="21" t="str">
        <f t="shared" si="640"/>
        <v>&gt;=20%-&lt;50%</v>
      </c>
      <c r="P927" s="20">
        <f t="shared" ref="P927:P944" si="643">IFERROR(M927/B$3*31,0)</f>
        <v>31088.571428571431</v>
      </c>
      <c r="Q927" s="21">
        <f t="shared" si="641"/>
        <v>0.67583850931677025</v>
      </c>
      <c r="R927" s="27"/>
      <c r="S927" s="23">
        <v>4990</v>
      </c>
      <c r="T927" s="24">
        <f t="shared" ref="T927:T944" si="644">IFERROR(S927/R927,2)</f>
        <v>2</v>
      </c>
      <c r="U927" s="24"/>
      <c r="V927" s="23">
        <f t="shared" ref="V927:V944" si="645">IFERROR(S927/B$3*31,0)</f>
        <v>11049.285714285716</v>
      </c>
      <c r="W927" s="24"/>
    </row>
    <row r="928" spans="1:23" ht="13.5" x14ac:dyDescent="0.25">
      <c r="A928" s="15" t="s">
        <v>118</v>
      </c>
      <c r="B928" s="16" t="s">
        <v>119</v>
      </c>
      <c r="C928" s="16" t="s">
        <v>1989</v>
      </c>
      <c r="D928" s="16" t="s">
        <v>1990</v>
      </c>
      <c r="E928" s="16" t="s">
        <v>66</v>
      </c>
      <c r="F928" s="16" t="s">
        <v>41</v>
      </c>
      <c r="G928" s="16" t="s">
        <v>214</v>
      </c>
      <c r="H928" s="15"/>
      <c r="I928" s="15" t="s">
        <v>30</v>
      </c>
      <c r="J928" s="17" t="s">
        <v>25</v>
      </c>
      <c r="K928" s="18" t="s">
        <v>25</v>
      </c>
      <c r="L928" s="19">
        <v>20000</v>
      </c>
      <c r="M928" s="20">
        <v>10825</v>
      </c>
      <c r="N928" s="21">
        <f t="shared" si="642"/>
        <v>0.54125000000000001</v>
      </c>
      <c r="O928" s="21" t="str">
        <f t="shared" si="640"/>
        <v>&gt;=50%-&lt;80%</v>
      </c>
      <c r="P928" s="20">
        <f t="shared" si="643"/>
        <v>23969.642857142855</v>
      </c>
      <c r="Q928" s="21">
        <f t="shared" si="641"/>
        <v>1.1984821428571428</v>
      </c>
      <c r="R928" s="27">
        <v>26000</v>
      </c>
      <c r="S928" s="23">
        <v>0</v>
      </c>
      <c r="T928" s="24">
        <f t="shared" si="644"/>
        <v>0</v>
      </c>
      <c r="U928" s="24"/>
      <c r="V928" s="23">
        <f t="shared" si="645"/>
        <v>0</v>
      </c>
      <c r="W928" s="24"/>
    </row>
    <row r="929" spans="1:23" ht="13.5" x14ac:dyDescent="0.25">
      <c r="A929" s="15" t="s">
        <v>118</v>
      </c>
      <c r="B929" s="16" t="s">
        <v>119</v>
      </c>
      <c r="C929" s="16" t="s">
        <v>1991</v>
      </c>
      <c r="D929" s="16" t="s">
        <v>1992</v>
      </c>
      <c r="E929" s="16" t="s">
        <v>66</v>
      </c>
      <c r="F929" s="16" t="s">
        <v>41</v>
      </c>
      <c r="G929" s="16" t="s">
        <v>432</v>
      </c>
      <c r="H929" s="15"/>
      <c r="I929" s="15" t="s">
        <v>30</v>
      </c>
      <c r="J929" s="17" t="s">
        <v>25</v>
      </c>
      <c r="K929" s="18" t="s">
        <v>25</v>
      </c>
      <c r="L929" s="19">
        <v>20000</v>
      </c>
      <c r="M929" s="20">
        <v>4170</v>
      </c>
      <c r="N929" s="21">
        <f t="shared" si="642"/>
        <v>0.20849999999999999</v>
      </c>
      <c r="O929" s="21" t="str">
        <f t="shared" si="640"/>
        <v>&gt;=20%-&lt;50%</v>
      </c>
      <c r="P929" s="20">
        <f t="shared" si="643"/>
        <v>9233.5714285714275</v>
      </c>
      <c r="Q929" s="21">
        <f t="shared" si="641"/>
        <v>0.46167857142857138</v>
      </c>
      <c r="R929" s="27">
        <v>26000</v>
      </c>
      <c r="S929" s="23">
        <v>0</v>
      </c>
      <c r="T929" s="24">
        <f t="shared" si="644"/>
        <v>0</v>
      </c>
      <c r="U929" s="24"/>
      <c r="V929" s="23">
        <f t="shared" si="645"/>
        <v>0</v>
      </c>
      <c r="W929" s="24"/>
    </row>
    <row r="930" spans="1:23" ht="13.5" x14ac:dyDescent="0.25">
      <c r="A930" s="15" t="s">
        <v>118</v>
      </c>
      <c r="B930" s="16" t="s">
        <v>119</v>
      </c>
      <c r="C930" s="16" t="s">
        <v>1993</v>
      </c>
      <c r="D930" s="16" t="s">
        <v>986</v>
      </c>
      <c r="E930" s="16" t="s">
        <v>66</v>
      </c>
      <c r="F930" s="16" t="s">
        <v>41</v>
      </c>
      <c r="G930" s="16" t="s">
        <v>214</v>
      </c>
      <c r="H930" s="15"/>
      <c r="I930" s="15" t="s">
        <v>30</v>
      </c>
      <c r="J930" s="17" t="s">
        <v>25</v>
      </c>
      <c r="K930" s="18" t="s">
        <v>25</v>
      </c>
      <c r="L930" s="19">
        <v>20000</v>
      </c>
      <c r="M930" s="20">
        <v>12045</v>
      </c>
      <c r="N930" s="21">
        <f t="shared" si="642"/>
        <v>0.60224999999999995</v>
      </c>
      <c r="O930" s="21" t="str">
        <f t="shared" si="640"/>
        <v>&gt;=50%-&lt;80%</v>
      </c>
      <c r="P930" s="20">
        <f t="shared" si="643"/>
        <v>26671.071428571431</v>
      </c>
      <c r="Q930" s="21">
        <f t="shared" si="641"/>
        <v>1.3335535714285716</v>
      </c>
      <c r="R930" s="27">
        <v>26000</v>
      </c>
      <c r="S930" s="23">
        <v>0</v>
      </c>
      <c r="T930" s="24">
        <f t="shared" si="644"/>
        <v>0</v>
      </c>
      <c r="U930" s="24"/>
      <c r="V930" s="23">
        <f t="shared" si="645"/>
        <v>0</v>
      </c>
      <c r="W930" s="24"/>
    </row>
    <row r="931" spans="1:23" ht="13.5" x14ac:dyDescent="0.25">
      <c r="A931" s="15" t="s">
        <v>118</v>
      </c>
      <c r="B931" s="16" t="s">
        <v>119</v>
      </c>
      <c r="C931" s="16" t="s">
        <v>1994</v>
      </c>
      <c r="D931" s="16" t="s">
        <v>1995</v>
      </c>
      <c r="E931" s="16" t="s">
        <v>66</v>
      </c>
      <c r="F931" s="16" t="s">
        <v>41</v>
      </c>
      <c r="G931" s="16" t="s">
        <v>286</v>
      </c>
      <c r="H931" s="15"/>
      <c r="I931" s="15" t="s">
        <v>30</v>
      </c>
      <c r="J931" s="17" t="s">
        <v>25</v>
      </c>
      <c r="K931" s="18" t="s">
        <v>25</v>
      </c>
      <c r="L931" s="19">
        <v>20000</v>
      </c>
      <c r="M931" s="20">
        <v>16060</v>
      </c>
      <c r="N931" s="21">
        <f t="shared" si="642"/>
        <v>0.80300000000000005</v>
      </c>
      <c r="O931" s="21" t="str">
        <f t="shared" ref="O931:O948" si="646">IF(N931&gt;=120%, "120% equal &amp; above", IF(N931&gt;=100%,"&gt;=100%- &lt;120%",IF(N931&gt;=80%,"&gt;=80%-&lt;100%",IF(N931&gt;=50%,"&gt;=50%-&lt;80%",IF(N931&gt;=20%,"&gt;=20%-&lt;50%","&lt;20%")))))</f>
        <v>&gt;=80%-&lt;100%</v>
      </c>
      <c r="P931" s="20">
        <f t="shared" si="643"/>
        <v>35561.428571428572</v>
      </c>
      <c r="Q931" s="21">
        <f t="shared" ref="Q931:Q948" si="647">IFERROR(P931/L931,2)</f>
        <v>1.7780714285714285</v>
      </c>
      <c r="R931" s="27">
        <v>26000</v>
      </c>
      <c r="S931" s="23">
        <v>15200</v>
      </c>
      <c r="T931" s="24">
        <f t="shared" si="644"/>
        <v>0.58461538461538465</v>
      </c>
      <c r="U931" s="24"/>
      <c r="V931" s="23">
        <f t="shared" si="645"/>
        <v>33657.142857142862</v>
      </c>
      <c r="W931" s="24"/>
    </row>
    <row r="932" spans="1:23" ht="13.5" x14ac:dyDescent="0.25">
      <c r="A932" s="15" t="s">
        <v>118</v>
      </c>
      <c r="B932" s="16" t="s">
        <v>119</v>
      </c>
      <c r="C932" s="16" t="s">
        <v>1996</v>
      </c>
      <c r="D932" s="16" t="s">
        <v>181</v>
      </c>
      <c r="E932" s="16" t="s">
        <v>66</v>
      </c>
      <c r="F932" s="16" t="s">
        <v>41</v>
      </c>
      <c r="G932" s="16" t="s">
        <v>432</v>
      </c>
      <c r="H932" s="15"/>
      <c r="I932" s="15" t="s">
        <v>30</v>
      </c>
      <c r="J932" s="17" t="s">
        <v>25</v>
      </c>
      <c r="K932" s="18" t="s">
        <v>25</v>
      </c>
      <c r="L932" s="19">
        <v>20000</v>
      </c>
      <c r="M932" s="20">
        <v>14325</v>
      </c>
      <c r="N932" s="21">
        <f t="shared" si="642"/>
        <v>0.71625000000000005</v>
      </c>
      <c r="O932" s="21" t="str">
        <f t="shared" si="646"/>
        <v>&gt;=50%-&lt;80%</v>
      </c>
      <c r="P932" s="20">
        <f t="shared" si="643"/>
        <v>31719.642857142855</v>
      </c>
      <c r="Q932" s="21">
        <f t="shared" si="647"/>
        <v>1.5859821428571428</v>
      </c>
      <c r="R932" s="27">
        <v>26000</v>
      </c>
      <c r="S932" s="23">
        <v>10720</v>
      </c>
      <c r="T932" s="24">
        <f t="shared" si="644"/>
        <v>0.41230769230769232</v>
      </c>
      <c r="U932" s="24"/>
      <c r="V932" s="23">
        <f t="shared" si="645"/>
        <v>23737.142857142855</v>
      </c>
      <c r="W932" s="24"/>
    </row>
    <row r="933" spans="1:23" ht="13.5" x14ac:dyDescent="0.25">
      <c r="A933" s="15" t="s">
        <v>118</v>
      </c>
      <c r="B933" s="16" t="s">
        <v>119</v>
      </c>
      <c r="C933" s="16" t="s">
        <v>1997</v>
      </c>
      <c r="D933" s="16" t="s">
        <v>466</v>
      </c>
      <c r="E933" s="16" t="s">
        <v>66</v>
      </c>
      <c r="F933" s="16" t="s">
        <v>41</v>
      </c>
      <c r="G933" s="16" t="s">
        <v>587</v>
      </c>
      <c r="H933" s="15"/>
      <c r="I933" s="15" t="s">
        <v>30</v>
      </c>
      <c r="J933" s="17" t="s">
        <v>25</v>
      </c>
      <c r="K933" s="18" t="s">
        <v>25</v>
      </c>
      <c r="L933" s="19">
        <v>20000</v>
      </c>
      <c r="M933" s="20">
        <v>4080</v>
      </c>
      <c r="N933" s="21">
        <f t="shared" si="642"/>
        <v>0.20399999999999999</v>
      </c>
      <c r="O933" s="21" t="str">
        <f t="shared" si="646"/>
        <v>&gt;=20%-&lt;50%</v>
      </c>
      <c r="P933" s="20">
        <f t="shared" si="643"/>
        <v>9034.2857142857156</v>
      </c>
      <c r="Q933" s="21">
        <f t="shared" si="647"/>
        <v>0.45171428571428579</v>
      </c>
      <c r="R933" s="27">
        <v>26000</v>
      </c>
      <c r="S933" s="23">
        <v>0</v>
      </c>
      <c r="T933" s="24">
        <f t="shared" si="644"/>
        <v>0</v>
      </c>
      <c r="U933" s="24"/>
      <c r="V933" s="23">
        <f t="shared" si="645"/>
        <v>0</v>
      </c>
      <c r="W933" s="24"/>
    </row>
    <row r="934" spans="1:23" ht="13.5" x14ac:dyDescent="0.25">
      <c r="A934" s="15" t="s">
        <v>118</v>
      </c>
      <c r="B934" s="16" t="s">
        <v>119</v>
      </c>
      <c r="C934" s="16" t="s">
        <v>1998</v>
      </c>
      <c r="D934" s="16" t="s">
        <v>1999</v>
      </c>
      <c r="E934" s="16" t="s">
        <v>66</v>
      </c>
      <c r="F934" s="16" t="s">
        <v>41</v>
      </c>
      <c r="G934" s="16" t="s">
        <v>286</v>
      </c>
      <c r="H934" s="15"/>
      <c r="I934" s="15" t="s">
        <v>30</v>
      </c>
      <c r="J934" s="17" t="s">
        <v>25</v>
      </c>
      <c r="K934" s="18" t="s">
        <v>25</v>
      </c>
      <c r="L934" s="19">
        <v>20000</v>
      </c>
      <c r="M934" s="20">
        <v>3700</v>
      </c>
      <c r="N934" s="21">
        <f t="shared" si="642"/>
        <v>0.185</v>
      </c>
      <c r="O934" s="21" t="str">
        <f t="shared" si="646"/>
        <v>&lt;20%</v>
      </c>
      <c r="P934" s="20">
        <f t="shared" si="643"/>
        <v>8192.8571428571431</v>
      </c>
      <c r="Q934" s="21">
        <f t="shared" si="647"/>
        <v>0.40964285714285714</v>
      </c>
      <c r="R934" s="27">
        <v>26000</v>
      </c>
      <c r="S934" s="23">
        <v>0</v>
      </c>
      <c r="T934" s="24">
        <f t="shared" si="644"/>
        <v>0</v>
      </c>
      <c r="U934" s="24"/>
      <c r="V934" s="23">
        <f t="shared" si="645"/>
        <v>0</v>
      </c>
      <c r="W934" s="24"/>
    </row>
    <row r="935" spans="1:23" ht="13.5" x14ac:dyDescent="0.25">
      <c r="A935" s="15" t="s">
        <v>118</v>
      </c>
      <c r="B935" s="16" t="s">
        <v>119</v>
      </c>
      <c r="C935" s="16" t="s">
        <v>2000</v>
      </c>
      <c r="D935" s="16" t="s">
        <v>2001</v>
      </c>
      <c r="E935" s="16" t="s">
        <v>66</v>
      </c>
      <c r="F935" s="16" t="s">
        <v>41</v>
      </c>
      <c r="G935" s="16" t="s">
        <v>587</v>
      </c>
      <c r="H935" s="15"/>
      <c r="I935" s="15" t="s">
        <v>30</v>
      </c>
      <c r="J935" s="17" t="s">
        <v>25</v>
      </c>
      <c r="K935" s="18" t="s">
        <v>25</v>
      </c>
      <c r="L935" s="19">
        <v>20000</v>
      </c>
      <c r="M935" s="20">
        <v>0</v>
      </c>
      <c r="N935" s="21">
        <f t="shared" si="642"/>
        <v>0</v>
      </c>
      <c r="O935" s="21" t="str">
        <f t="shared" si="646"/>
        <v>&lt;20%</v>
      </c>
      <c r="P935" s="20">
        <f t="shared" si="643"/>
        <v>0</v>
      </c>
      <c r="Q935" s="21">
        <f t="shared" si="647"/>
        <v>0</v>
      </c>
      <c r="R935" s="27">
        <v>26000</v>
      </c>
      <c r="S935" s="23">
        <v>0</v>
      </c>
      <c r="T935" s="24">
        <f t="shared" si="644"/>
        <v>0</v>
      </c>
      <c r="U935" s="24"/>
      <c r="V935" s="23">
        <f t="shared" si="645"/>
        <v>0</v>
      </c>
      <c r="W935" s="24"/>
    </row>
    <row r="936" spans="1:23" ht="13.5" x14ac:dyDescent="0.25">
      <c r="A936" s="15" t="s">
        <v>118</v>
      </c>
      <c r="B936" s="16" t="s">
        <v>119</v>
      </c>
      <c r="C936" s="16" t="s">
        <v>2002</v>
      </c>
      <c r="D936" s="16" t="s">
        <v>2003</v>
      </c>
      <c r="E936" s="16" t="s">
        <v>66</v>
      </c>
      <c r="F936" s="16" t="s">
        <v>41</v>
      </c>
      <c r="G936" s="16" t="s">
        <v>587</v>
      </c>
      <c r="H936" s="15"/>
      <c r="I936" s="15" t="s">
        <v>30</v>
      </c>
      <c r="J936" s="17" t="s">
        <v>25</v>
      </c>
      <c r="K936" s="18" t="s">
        <v>25</v>
      </c>
      <c r="L936" s="19">
        <v>20000</v>
      </c>
      <c r="M936" s="20">
        <v>3660</v>
      </c>
      <c r="N936" s="21">
        <f t="shared" si="642"/>
        <v>0.183</v>
      </c>
      <c r="O936" s="21" t="str">
        <f t="shared" si="646"/>
        <v>&lt;20%</v>
      </c>
      <c r="P936" s="20">
        <f t="shared" si="643"/>
        <v>8104.2857142857147</v>
      </c>
      <c r="Q936" s="21">
        <f t="shared" si="647"/>
        <v>0.40521428571428575</v>
      </c>
      <c r="R936" s="27">
        <v>26000</v>
      </c>
      <c r="S936" s="23">
        <v>0</v>
      </c>
      <c r="T936" s="24">
        <f t="shared" si="644"/>
        <v>0</v>
      </c>
      <c r="U936" s="24"/>
      <c r="V936" s="23">
        <f t="shared" si="645"/>
        <v>0</v>
      </c>
      <c r="W936" s="24"/>
    </row>
    <row r="937" spans="1:23" ht="13.5" x14ac:dyDescent="0.25">
      <c r="A937" s="15" t="s">
        <v>118</v>
      </c>
      <c r="B937" s="16" t="s">
        <v>119</v>
      </c>
      <c r="C937" s="16" t="s">
        <v>2004</v>
      </c>
      <c r="D937" s="16" t="s">
        <v>641</v>
      </c>
      <c r="E937" s="16" t="s">
        <v>66</v>
      </c>
      <c r="F937" s="16" t="s">
        <v>41</v>
      </c>
      <c r="G937" s="16" t="s">
        <v>156</v>
      </c>
      <c r="H937" s="15"/>
      <c r="I937" s="15" t="s">
        <v>30</v>
      </c>
      <c r="J937" s="17" t="s">
        <v>25</v>
      </c>
      <c r="K937" s="18" t="s">
        <v>25</v>
      </c>
      <c r="L937" s="19">
        <v>20000</v>
      </c>
      <c r="M937" s="20">
        <v>2515</v>
      </c>
      <c r="N937" s="21">
        <f t="shared" si="642"/>
        <v>0.12575</v>
      </c>
      <c r="O937" s="21" t="str">
        <f t="shared" si="646"/>
        <v>&lt;20%</v>
      </c>
      <c r="P937" s="20">
        <f t="shared" si="643"/>
        <v>5568.9285714285716</v>
      </c>
      <c r="Q937" s="21">
        <f t="shared" si="647"/>
        <v>0.27844642857142859</v>
      </c>
      <c r="R937" s="27">
        <v>26000</v>
      </c>
      <c r="S937" s="23">
        <v>0</v>
      </c>
      <c r="T937" s="24">
        <f t="shared" si="644"/>
        <v>0</v>
      </c>
      <c r="U937" s="24"/>
      <c r="V937" s="23">
        <f t="shared" si="645"/>
        <v>0</v>
      </c>
      <c r="W937" s="24"/>
    </row>
    <row r="938" spans="1:23" ht="13.5" x14ac:dyDescent="0.25">
      <c r="A938" s="15" t="s">
        <v>62</v>
      </c>
      <c r="B938" s="16" t="s">
        <v>63</v>
      </c>
      <c r="C938" s="16" t="s">
        <v>2005</v>
      </c>
      <c r="D938" s="16" t="s">
        <v>89</v>
      </c>
      <c r="E938" s="16" t="s">
        <v>66</v>
      </c>
      <c r="F938" s="16" t="s">
        <v>41</v>
      </c>
      <c r="G938" s="16" t="s">
        <v>291</v>
      </c>
      <c r="H938" s="15"/>
      <c r="I938" s="15" t="s">
        <v>30</v>
      </c>
      <c r="J938" s="17" t="s">
        <v>25</v>
      </c>
      <c r="K938" s="18" t="s">
        <v>25</v>
      </c>
      <c r="L938" s="19">
        <v>20000</v>
      </c>
      <c r="M938" s="20">
        <v>4545</v>
      </c>
      <c r="N938" s="21">
        <f t="shared" si="642"/>
        <v>0.22725000000000001</v>
      </c>
      <c r="O938" s="21" t="str">
        <f t="shared" si="646"/>
        <v>&gt;=20%-&lt;50%</v>
      </c>
      <c r="P938" s="20">
        <f t="shared" si="643"/>
        <v>10063.928571428572</v>
      </c>
      <c r="Q938" s="21">
        <f t="shared" si="647"/>
        <v>0.50319642857142866</v>
      </c>
      <c r="R938" s="27">
        <v>26000</v>
      </c>
      <c r="S938" s="23">
        <v>0</v>
      </c>
      <c r="T938" s="24">
        <f t="shared" si="644"/>
        <v>0</v>
      </c>
      <c r="U938" s="24"/>
      <c r="V938" s="23">
        <f t="shared" si="645"/>
        <v>0</v>
      </c>
      <c r="W938" s="24"/>
    </row>
    <row r="939" spans="1:23" ht="13.5" x14ac:dyDescent="0.25">
      <c r="A939" s="15" t="s">
        <v>184</v>
      </c>
      <c r="B939" s="16" t="s">
        <v>185</v>
      </c>
      <c r="C939" s="16" t="s">
        <v>2006</v>
      </c>
      <c r="D939" s="16" t="s">
        <v>2007</v>
      </c>
      <c r="E939" s="16" t="s">
        <v>113</v>
      </c>
      <c r="F939" s="16" t="s">
        <v>41</v>
      </c>
      <c r="G939" s="16" t="s">
        <v>416</v>
      </c>
      <c r="H939" s="15"/>
      <c r="I939" s="15" t="s">
        <v>30</v>
      </c>
      <c r="J939" s="17" t="s">
        <v>25</v>
      </c>
      <c r="K939" s="18"/>
      <c r="L939" s="19">
        <v>45957.25</v>
      </c>
      <c r="M939" s="20">
        <v>23160</v>
      </c>
      <c r="N939" s="21">
        <f t="shared" si="642"/>
        <v>0.50394660254910817</v>
      </c>
      <c r="O939" s="21" t="str">
        <f t="shared" si="646"/>
        <v>&gt;=50%-&lt;80%</v>
      </c>
      <c r="P939" s="20">
        <f t="shared" si="643"/>
        <v>51282.857142857138</v>
      </c>
      <c r="Q939" s="21">
        <f t="shared" si="647"/>
        <v>1.1158817627873108</v>
      </c>
      <c r="R939" s="27"/>
      <c r="S939" s="23">
        <v>0</v>
      </c>
      <c r="T939" s="24">
        <f t="shared" si="644"/>
        <v>2</v>
      </c>
      <c r="U939" s="24"/>
      <c r="V939" s="23">
        <f t="shared" si="645"/>
        <v>0</v>
      </c>
      <c r="W939" s="24"/>
    </row>
    <row r="940" spans="1:23" ht="13.5" x14ac:dyDescent="0.25">
      <c r="A940" s="15" t="s">
        <v>109</v>
      </c>
      <c r="B940" s="16" t="s">
        <v>110</v>
      </c>
      <c r="C940" s="16" t="s">
        <v>2008</v>
      </c>
      <c r="D940" s="16" t="s">
        <v>815</v>
      </c>
      <c r="E940" s="16" t="s">
        <v>113</v>
      </c>
      <c r="F940" s="16" t="s">
        <v>41</v>
      </c>
      <c r="G940" s="16" t="s">
        <v>114</v>
      </c>
      <c r="H940" s="15"/>
      <c r="I940" s="15" t="s">
        <v>30</v>
      </c>
      <c r="J940" s="17" t="s">
        <v>25</v>
      </c>
      <c r="K940" s="18"/>
      <c r="L940" s="19">
        <v>45862.875</v>
      </c>
      <c r="M940" s="20">
        <v>15730</v>
      </c>
      <c r="N940" s="21">
        <f t="shared" si="642"/>
        <v>0.34297893448677169</v>
      </c>
      <c r="O940" s="21" t="str">
        <f t="shared" si="646"/>
        <v>&gt;=20%-&lt;50%</v>
      </c>
      <c r="P940" s="20">
        <f t="shared" si="643"/>
        <v>34830.71428571429</v>
      </c>
      <c r="Q940" s="21">
        <f t="shared" si="647"/>
        <v>0.75945335493499455</v>
      </c>
      <c r="R940" s="27"/>
      <c r="S940" s="23">
        <v>12940</v>
      </c>
      <c r="T940" s="24">
        <f t="shared" si="644"/>
        <v>2</v>
      </c>
      <c r="U940" s="24"/>
      <c r="V940" s="23">
        <f t="shared" si="645"/>
        <v>28652.857142857145</v>
      </c>
      <c r="W940" s="24"/>
    </row>
    <row r="941" spans="1:23" ht="13.5" x14ac:dyDescent="0.25">
      <c r="A941" s="15" t="s">
        <v>70</v>
      </c>
      <c r="B941" s="16" t="s">
        <v>71</v>
      </c>
      <c r="C941" s="16" t="s">
        <v>2009</v>
      </c>
      <c r="D941" s="16" t="s">
        <v>2010</v>
      </c>
      <c r="E941" s="16" t="s">
        <v>73</v>
      </c>
      <c r="F941" s="16" t="s">
        <v>41</v>
      </c>
      <c r="G941" s="16" t="s">
        <v>366</v>
      </c>
      <c r="H941" s="15"/>
      <c r="I941" s="15" t="s">
        <v>30</v>
      </c>
      <c r="J941" s="17" t="s">
        <v>25</v>
      </c>
      <c r="K941" s="18"/>
      <c r="L941" s="19">
        <v>45430.200000000004</v>
      </c>
      <c r="M941" s="20">
        <v>51940</v>
      </c>
      <c r="N941" s="21">
        <f t="shared" si="642"/>
        <v>1.1432923473812573</v>
      </c>
      <c r="O941" s="21" t="str">
        <f t="shared" si="646"/>
        <v>&gt;=100%- &lt;120%</v>
      </c>
      <c r="P941" s="20">
        <f t="shared" si="643"/>
        <v>115010</v>
      </c>
      <c r="Q941" s="21">
        <f t="shared" si="647"/>
        <v>2.5315759120584982</v>
      </c>
      <c r="R941" s="27"/>
      <c r="S941" s="23">
        <v>10210</v>
      </c>
      <c r="T941" s="24">
        <f t="shared" si="644"/>
        <v>2</v>
      </c>
      <c r="U941" s="24"/>
      <c r="V941" s="23">
        <f t="shared" si="645"/>
        <v>22607.857142857145</v>
      </c>
      <c r="W941" s="24"/>
    </row>
    <row r="942" spans="1:23" ht="13.5" x14ac:dyDescent="0.25">
      <c r="A942" s="15" t="s">
        <v>768</v>
      </c>
      <c r="B942" s="16" t="s">
        <v>769</v>
      </c>
      <c r="C942" s="16" t="s">
        <v>2011</v>
      </c>
      <c r="D942" s="16" t="s">
        <v>2012</v>
      </c>
      <c r="E942" s="16" t="s">
        <v>41</v>
      </c>
      <c r="F942" s="16" t="s">
        <v>41</v>
      </c>
      <c r="G942" s="16" t="s">
        <v>1109</v>
      </c>
      <c r="H942" s="15"/>
      <c r="I942" s="15" t="s">
        <v>30</v>
      </c>
      <c r="J942" s="17" t="s">
        <v>25</v>
      </c>
      <c r="K942" s="18"/>
      <c r="L942" s="19">
        <v>45300</v>
      </c>
      <c r="M942" s="20">
        <v>37720</v>
      </c>
      <c r="N942" s="21">
        <f t="shared" si="642"/>
        <v>0.83267108167770421</v>
      </c>
      <c r="O942" s="21" t="str">
        <f t="shared" si="646"/>
        <v>&gt;=80%-&lt;100%</v>
      </c>
      <c r="P942" s="20">
        <f t="shared" si="643"/>
        <v>83522.857142857145</v>
      </c>
      <c r="Q942" s="21">
        <f t="shared" si="647"/>
        <v>1.8437716808577735</v>
      </c>
      <c r="R942" s="27"/>
      <c r="S942" s="23">
        <v>0</v>
      </c>
      <c r="T942" s="24">
        <f t="shared" si="644"/>
        <v>2</v>
      </c>
      <c r="U942" s="24"/>
      <c r="V942" s="23">
        <f t="shared" si="645"/>
        <v>0</v>
      </c>
      <c r="W942" s="24"/>
    </row>
    <row r="943" spans="1:23" ht="13.5" x14ac:dyDescent="0.25">
      <c r="A943" s="15" t="s">
        <v>109</v>
      </c>
      <c r="B943" s="16" t="s">
        <v>110</v>
      </c>
      <c r="C943" s="16" t="s">
        <v>2013</v>
      </c>
      <c r="D943" s="16" t="s">
        <v>2014</v>
      </c>
      <c r="E943" s="16" t="s">
        <v>113</v>
      </c>
      <c r="F943" s="16" t="s">
        <v>41</v>
      </c>
      <c r="G943" s="16" t="s">
        <v>1333</v>
      </c>
      <c r="H943" s="15"/>
      <c r="I943" s="15" t="s">
        <v>30</v>
      </c>
      <c r="J943" s="17" t="s">
        <v>25</v>
      </c>
      <c r="K943" s="18"/>
      <c r="L943" s="19">
        <v>45077.724999999999</v>
      </c>
      <c r="M943" s="20">
        <v>25570</v>
      </c>
      <c r="N943" s="21">
        <f t="shared" si="642"/>
        <v>0.56724246842536974</v>
      </c>
      <c r="O943" s="21" t="str">
        <f t="shared" si="646"/>
        <v>&gt;=50%-&lt;80%</v>
      </c>
      <c r="P943" s="20">
        <f t="shared" si="643"/>
        <v>56619.28571428571</v>
      </c>
      <c r="Q943" s="21">
        <f t="shared" si="647"/>
        <v>1.2560368943704614</v>
      </c>
      <c r="R943" s="27"/>
      <c r="S943" s="23">
        <v>0</v>
      </c>
      <c r="T943" s="24">
        <f t="shared" si="644"/>
        <v>2</v>
      </c>
      <c r="U943" s="24"/>
      <c r="V943" s="23">
        <f t="shared" si="645"/>
        <v>0</v>
      </c>
      <c r="W943" s="24"/>
    </row>
    <row r="944" spans="1:23" ht="13.5" x14ac:dyDescent="0.25">
      <c r="A944" s="15" t="s">
        <v>176</v>
      </c>
      <c r="B944" s="16" t="s">
        <v>177</v>
      </c>
      <c r="C944" s="16" t="s">
        <v>2015</v>
      </c>
      <c r="D944" s="16" t="s">
        <v>2016</v>
      </c>
      <c r="E944" s="16" t="s">
        <v>73</v>
      </c>
      <c r="F944" s="16" t="s">
        <v>41</v>
      </c>
      <c r="G944" s="16" t="s">
        <v>362</v>
      </c>
      <c r="H944" s="15"/>
      <c r="I944" s="15" t="s">
        <v>30</v>
      </c>
      <c r="J944" s="17" t="s">
        <v>25</v>
      </c>
      <c r="K944" s="18"/>
      <c r="L944" s="19">
        <v>45000</v>
      </c>
      <c r="M944" s="20">
        <v>104590</v>
      </c>
      <c r="N944" s="21">
        <f t="shared" si="642"/>
        <v>2.3242222222222222</v>
      </c>
      <c r="O944" s="21" t="str">
        <f t="shared" si="646"/>
        <v>120% equal &amp; above</v>
      </c>
      <c r="P944" s="20">
        <f t="shared" si="643"/>
        <v>231592.14285714284</v>
      </c>
      <c r="Q944" s="21">
        <f t="shared" si="647"/>
        <v>5.1464920634920635</v>
      </c>
      <c r="R944" s="27"/>
      <c r="S944" s="23">
        <v>0</v>
      </c>
      <c r="T944" s="24">
        <f t="shared" si="644"/>
        <v>2</v>
      </c>
      <c r="U944" s="24"/>
      <c r="V944" s="23">
        <f t="shared" si="645"/>
        <v>0</v>
      </c>
      <c r="W944" s="24"/>
    </row>
    <row r="945" spans="1:23" ht="13.5" x14ac:dyDescent="0.25">
      <c r="A945" s="15" t="s">
        <v>70</v>
      </c>
      <c r="B945" s="16" t="s">
        <v>71</v>
      </c>
      <c r="C945" s="16" t="s">
        <v>2017</v>
      </c>
      <c r="D945" s="16" t="s">
        <v>2018</v>
      </c>
      <c r="E945" s="16" t="s">
        <v>73</v>
      </c>
      <c r="F945" s="16" t="s">
        <v>41</v>
      </c>
      <c r="G945" s="16" t="s">
        <v>970</v>
      </c>
      <c r="H945" s="15"/>
      <c r="I945" s="15" t="s">
        <v>30</v>
      </c>
      <c r="J945" s="17" t="s">
        <v>25</v>
      </c>
      <c r="K945" s="18"/>
      <c r="L945" s="19">
        <v>45000</v>
      </c>
      <c r="M945" s="20">
        <v>4400</v>
      </c>
      <c r="N945" s="21">
        <f t="shared" ref="N945:N961" si="648">IFERROR(M945/L945,2)</f>
        <v>9.7777777777777783E-2</v>
      </c>
      <c r="O945" s="21" t="str">
        <f t="shared" si="646"/>
        <v>&lt;20%</v>
      </c>
      <c r="P945" s="20">
        <f t="shared" ref="P945:P961" si="649">IFERROR(M945/B$3*31,0)</f>
        <v>9742.8571428571431</v>
      </c>
      <c r="Q945" s="21">
        <f t="shared" si="647"/>
        <v>0.21650793650793651</v>
      </c>
      <c r="R945" s="27"/>
      <c r="S945" s="23">
        <v>0</v>
      </c>
      <c r="T945" s="24">
        <f t="shared" ref="T945:T961" si="650">IFERROR(S945/R945,2)</f>
        <v>2</v>
      </c>
      <c r="U945" s="24"/>
      <c r="V945" s="23">
        <f t="shared" ref="V945:V961" si="651">IFERROR(S945/B$3*31,0)</f>
        <v>0</v>
      </c>
      <c r="W945" s="24"/>
    </row>
    <row r="946" spans="1:23" ht="13.5" x14ac:dyDescent="0.25">
      <c r="A946" s="15" t="s">
        <v>118</v>
      </c>
      <c r="B946" s="16" t="s">
        <v>119</v>
      </c>
      <c r="C946" s="16" t="s">
        <v>2019</v>
      </c>
      <c r="D946" s="16" t="s">
        <v>2020</v>
      </c>
      <c r="E946" s="16" t="s">
        <v>66</v>
      </c>
      <c r="F946" s="16" t="s">
        <v>41</v>
      </c>
      <c r="G946" s="16" t="s">
        <v>386</v>
      </c>
      <c r="H946" s="15"/>
      <c r="I946" s="15" t="s">
        <v>30</v>
      </c>
      <c r="J946" s="17" t="s">
        <v>25</v>
      </c>
      <c r="K946" s="18"/>
      <c r="L946" s="19">
        <v>45000</v>
      </c>
      <c r="M946" s="20">
        <v>36090</v>
      </c>
      <c r="N946" s="21">
        <f t="shared" si="648"/>
        <v>0.80200000000000005</v>
      </c>
      <c r="O946" s="21" t="str">
        <f t="shared" si="646"/>
        <v>&gt;=80%-&lt;100%</v>
      </c>
      <c r="P946" s="20">
        <f t="shared" si="649"/>
        <v>79913.57142857142</v>
      </c>
      <c r="Q946" s="21">
        <f t="shared" si="647"/>
        <v>1.7758571428571426</v>
      </c>
      <c r="R946" s="27"/>
      <c r="S946" s="23">
        <v>0</v>
      </c>
      <c r="T946" s="24">
        <f t="shared" si="650"/>
        <v>2</v>
      </c>
      <c r="U946" s="24"/>
      <c r="V946" s="23">
        <f t="shared" si="651"/>
        <v>0</v>
      </c>
      <c r="W946" s="24"/>
    </row>
    <row r="947" spans="1:23" ht="13.5" x14ac:dyDescent="0.25">
      <c r="A947" s="15" t="s">
        <v>132</v>
      </c>
      <c r="B947" s="16" t="s">
        <v>133</v>
      </c>
      <c r="C947" s="16" t="s">
        <v>2021</v>
      </c>
      <c r="D947" s="16" t="s">
        <v>2022</v>
      </c>
      <c r="E947" s="16" t="s">
        <v>73</v>
      </c>
      <c r="F947" s="16" t="s">
        <v>41</v>
      </c>
      <c r="G947" s="16" t="s">
        <v>352</v>
      </c>
      <c r="H947" s="15"/>
      <c r="I947" s="15" t="s">
        <v>30</v>
      </c>
      <c r="J947" s="17" t="s">
        <v>25</v>
      </c>
      <c r="K947" s="18"/>
      <c r="L947" s="19">
        <v>45000</v>
      </c>
      <c r="M947" s="20">
        <v>32290</v>
      </c>
      <c r="N947" s="21">
        <f t="shared" si="648"/>
        <v>0.7175555555555555</v>
      </c>
      <c r="O947" s="21" t="str">
        <f t="shared" si="646"/>
        <v>&gt;=50%-&lt;80%</v>
      </c>
      <c r="P947" s="20">
        <f t="shared" si="649"/>
        <v>71499.285714285725</v>
      </c>
      <c r="Q947" s="21">
        <f t="shared" si="647"/>
        <v>1.5888730158730162</v>
      </c>
      <c r="R947" s="27"/>
      <c r="S947" s="23">
        <v>0</v>
      </c>
      <c r="T947" s="24">
        <f t="shared" si="650"/>
        <v>2</v>
      </c>
      <c r="U947" s="24"/>
      <c r="V947" s="23">
        <f t="shared" si="651"/>
        <v>0</v>
      </c>
      <c r="W947" s="24"/>
    </row>
    <row r="948" spans="1:23" ht="13.5" x14ac:dyDescent="0.25">
      <c r="A948" s="15" t="s">
        <v>70</v>
      </c>
      <c r="B948" s="16" t="s">
        <v>71</v>
      </c>
      <c r="C948" s="16" t="s">
        <v>2023</v>
      </c>
      <c r="D948" s="16" t="s">
        <v>168</v>
      </c>
      <c r="E948" s="16" t="s">
        <v>73</v>
      </c>
      <c r="F948" s="16" t="s">
        <v>41</v>
      </c>
      <c r="G948" s="16" t="s">
        <v>640</v>
      </c>
      <c r="H948" s="15"/>
      <c r="I948" s="15" t="s">
        <v>30</v>
      </c>
      <c r="J948" s="17" t="s">
        <v>25</v>
      </c>
      <c r="K948" s="18"/>
      <c r="L948" s="19">
        <v>45000</v>
      </c>
      <c r="M948" s="20">
        <v>16060</v>
      </c>
      <c r="N948" s="21">
        <f t="shared" si="648"/>
        <v>0.35688888888888887</v>
      </c>
      <c r="O948" s="21" t="str">
        <f t="shared" si="646"/>
        <v>&gt;=20%-&lt;50%</v>
      </c>
      <c r="P948" s="20">
        <f t="shared" si="649"/>
        <v>35561.428571428572</v>
      </c>
      <c r="Q948" s="21">
        <f t="shared" si="647"/>
        <v>0.79025396825396832</v>
      </c>
      <c r="R948" s="27"/>
      <c r="S948" s="23">
        <v>4150</v>
      </c>
      <c r="T948" s="24">
        <f t="shared" si="650"/>
        <v>2</v>
      </c>
      <c r="U948" s="24"/>
      <c r="V948" s="23">
        <f t="shared" si="651"/>
        <v>9189.2857142857156</v>
      </c>
      <c r="W948" s="24"/>
    </row>
    <row r="949" spans="1:23" ht="13.5" x14ac:dyDescent="0.25">
      <c r="A949" s="15" t="s">
        <v>70</v>
      </c>
      <c r="B949" s="16" t="s">
        <v>71</v>
      </c>
      <c r="C949" s="16" t="s">
        <v>2024</v>
      </c>
      <c r="D949" s="16" t="s">
        <v>2025</v>
      </c>
      <c r="E949" s="16" t="s">
        <v>73</v>
      </c>
      <c r="F949" s="16" t="s">
        <v>41</v>
      </c>
      <c r="G949" s="16" t="s">
        <v>556</v>
      </c>
      <c r="H949" s="15"/>
      <c r="I949" s="15" t="s">
        <v>30</v>
      </c>
      <c r="J949" s="17" t="s">
        <v>25</v>
      </c>
      <c r="K949" s="18"/>
      <c r="L949" s="19">
        <v>45000</v>
      </c>
      <c r="M949" s="20">
        <v>12930</v>
      </c>
      <c r="N949" s="21">
        <f t="shared" si="648"/>
        <v>0.28733333333333333</v>
      </c>
      <c r="O949" s="21" t="str">
        <f t="shared" ref="O949:O963" si="652">IF(N949&gt;=120%, "120% equal &amp; above", IF(N949&gt;=100%,"&gt;=100%- &lt;120%",IF(N949&gt;=80%,"&gt;=80%-&lt;100%",IF(N949&gt;=50%,"&gt;=50%-&lt;80%",IF(N949&gt;=20%,"&gt;=20%-&lt;50%","&lt;20%")))))</f>
        <v>&gt;=20%-&lt;50%</v>
      </c>
      <c r="P949" s="20">
        <f t="shared" si="649"/>
        <v>28630.714285714286</v>
      </c>
      <c r="Q949" s="21">
        <f t="shared" ref="Q949:Q963" si="653">IFERROR(P949/L949,2)</f>
        <v>0.63623809523809527</v>
      </c>
      <c r="R949" s="27"/>
      <c r="S949" s="23">
        <v>0</v>
      </c>
      <c r="T949" s="24">
        <f t="shared" si="650"/>
        <v>2</v>
      </c>
      <c r="U949" s="24"/>
      <c r="V949" s="23">
        <f t="shared" si="651"/>
        <v>0</v>
      </c>
      <c r="W949" s="24"/>
    </row>
    <row r="950" spans="1:23" ht="13.5" x14ac:dyDescent="0.25">
      <c r="A950" s="15" t="s">
        <v>118</v>
      </c>
      <c r="B950" s="16" t="s">
        <v>119</v>
      </c>
      <c r="C950" s="16" t="s">
        <v>2026</v>
      </c>
      <c r="D950" s="16" t="s">
        <v>2027</v>
      </c>
      <c r="E950" s="16" t="s">
        <v>66</v>
      </c>
      <c r="F950" s="16" t="s">
        <v>41</v>
      </c>
      <c r="G950" s="16" t="s">
        <v>432</v>
      </c>
      <c r="H950" s="15"/>
      <c r="I950" s="15" t="s">
        <v>30</v>
      </c>
      <c r="J950" s="17" t="s">
        <v>25</v>
      </c>
      <c r="K950" s="18"/>
      <c r="L950" s="19">
        <v>45000</v>
      </c>
      <c r="M950" s="20">
        <v>7260</v>
      </c>
      <c r="N950" s="21">
        <f t="shared" si="648"/>
        <v>0.16133333333333333</v>
      </c>
      <c r="O950" s="21" t="str">
        <f t="shared" si="652"/>
        <v>&lt;20%</v>
      </c>
      <c r="P950" s="20">
        <f t="shared" si="649"/>
        <v>16075.714285714284</v>
      </c>
      <c r="Q950" s="21">
        <f t="shared" si="653"/>
        <v>0.35723809523809519</v>
      </c>
      <c r="R950" s="27"/>
      <c r="S950" s="23">
        <v>0</v>
      </c>
      <c r="T950" s="24">
        <f t="shared" si="650"/>
        <v>2</v>
      </c>
      <c r="U950" s="24"/>
      <c r="V950" s="23">
        <f t="shared" si="651"/>
        <v>0</v>
      </c>
      <c r="W950" s="24"/>
    </row>
    <row r="951" spans="1:23" ht="13.5" x14ac:dyDescent="0.25">
      <c r="A951" s="15" t="s">
        <v>93</v>
      </c>
      <c r="B951" s="16" t="s">
        <v>94</v>
      </c>
      <c r="C951" s="16" t="s">
        <v>2028</v>
      </c>
      <c r="D951" s="16" t="s">
        <v>2029</v>
      </c>
      <c r="E951" s="16" t="s">
        <v>73</v>
      </c>
      <c r="F951" s="16" t="s">
        <v>41</v>
      </c>
      <c r="G951" s="16" t="s">
        <v>244</v>
      </c>
      <c r="H951" s="15"/>
      <c r="I951" s="15" t="s">
        <v>30</v>
      </c>
      <c r="J951" s="17" t="s">
        <v>25</v>
      </c>
      <c r="K951" s="18"/>
      <c r="L951" s="19">
        <v>45000</v>
      </c>
      <c r="M951" s="20">
        <v>16450</v>
      </c>
      <c r="N951" s="21">
        <f t="shared" si="648"/>
        <v>0.36555555555555558</v>
      </c>
      <c r="O951" s="21" t="str">
        <f t="shared" si="652"/>
        <v>&gt;=20%-&lt;50%</v>
      </c>
      <c r="P951" s="20">
        <f t="shared" si="649"/>
        <v>36425</v>
      </c>
      <c r="Q951" s="21">
        <f t="shared" si="653"/>
        <v>0.80944444444444441</v>
      </c>
      <c r="R951" s="27"/>
      <c r="S951" s="23">
        <v>0</v>
      </c>
      <c r="T951" s="24">
        <f t="shared" si="650"/>
        <v>2</v>
      </c>
      <c r="U951" s="24"/>
      <c r="V951" s="23">
        <f t="shared" si="651"/>
        <v>0</v>
      </c>
      <c r="W951" s="24"/>
    </row>
    <row r="952" spans="1:23" ht="13.5" x14ac:dyDescent="0.25">
      <c r="A952" s="15" t="s">
        <v>70</v>
      </c>
      <c r="B952" s="16" t="s">
        <v>71</v>
      </c>
      <c r="C952" s="16" t="s">
        <v>2030</v>
      </c>
      <c r="D952" s="16" t="s">
        <v>2031</v>
      </c>
      <c r="E952" s="16" t="s">
        <v>73</v>
      </c>
      <c r="F952" s="16" t="s">
        <v>41</v>
      </c>
      <c r="G952" s="16" t="s">
        <v>556</v>
      </c>
      <c r="H952" s="15"/>
      <c r="I952" s="15" t="s">
        <v>30</v>
      </c>
      <c r="J952" s="17" t="s">
        <v>25</v>
      </c>
      <c r="K952" s="18"/>
      <c r="L952" s="19">
        <v>45000</v>
      </c>
      <c r="M952" s="20">
        <v>35835</v>
      </c>
      <c r="N952" s="21">
        <f t="shared" si="648"/>
        <v>0.79633333333333334</v>
      </c>
      <c r="O952" s="21" t="str">
        <f t="shared" si="652"/>
        <v>&gt;=50%-&lt;80%</v>
      </c>
      <c r="P952" s="20">
        <f t="shared" si="649"/>
        <v>79348.92857142858</v>
      </c>
      <c r="Q952" s="21">
        <f t="shared" si="653"/>
        <v>1.763309523809524</v>
      </c>
      <c r="R952" s="27"/>
      <c r="S952" s="23">
        <v>27550</v>
      </c>
      <c r="T952" s="24">
        <f t="shared" si="650"/>
        <v>2</v>
      </c>
      <c r="U952" s="24"/>
      <c r="V952" s="23">
        <f t="shared" si="651"/>
        <v>61003.571428571428</v>
      </c>
      <c r="W952" s="24"/>
    </row>
    <row r="953" spans="1:23" ht="13.5" x14ac:dyDescent="0.25">
      <c r="A953" s="15" t="s">
        <v>176</v>
      </c>
      <c r="B953" s="16" t="s">
        <v>177</v>
      </c>
      <c r="C953" s="16" t="s">
        <v>2032</v>
      </c>
      <c r="D953" s="16" t="s">
        <v>2033</v>
      </c>
      <c r="E953" s="16" t="s">
        <v>73</v>
      </c>
      <c r="F953" s="16" t="s">
        <v>41</v>
      </c>
      <c r="G953" s="16" t="s">
        <v>362</v>
      </c>
      <c r="H953" s="15"/>
      <c r="I953" s="15" t="s">
        <v>30</v>
      </c>
      <c r="J953" s="17" t="s">
        <v>25</v>
      </c>
      <c r="K953" s="18"/>
      <c r="L953" s="19">
        <v>45000</v>
      </c>
      <c r="M953" s="20">
        <v>31900</v>
      </c>
      <c r="N953" s="21">
        <f t="shared" si="648"/>
        <v>0.7088888888888889</v>
      </c>
      <c r="O953" s="21" t="str">
        <f t="shared" si="652"/>
        <v>&gt;=50%-&lt;80%</v>
      </c>
      <c r="P953" s="20">
        <f t="shared" si="649"/>
        <v>70635.714285714275</v>
      </c>
      <c r="Q953" s="21">
        <f t="shared" si="653"/>
        <v>1.5696825396825393</v>
      </c>
      <c r="R953" s="27"/>
      <c r="S953" s="23">
        <v>0</v>
      </c>
      <c r="T953" s="24">
        <f t="shared" si="650"/>
        <v>2</v>
      </c>
      <c r="U953" s="24"/>
      <c r="V953" s="23">
        <f t="shared" si="651"/>
        <v>0</v>
      </c>
      <c r="W953" s="24"/>
    </row>
    <row r="954" spans="1:23" ht="13.5" x14ac:dyDescent="0.25">
      <c r="A954" s="15" t="s">
        <v>143</v>
      </c>
      <c r="B954" s="16" t="s">
        <v>144</v>
      </c>
      <c r="C954" s="16" t="s">
        <v>2034</v>
      </c>
      <c r="D954" s="16" t="s">
        <v>2035</v>
      </c>
      <c r="E954" s="16" t="s">
        <v>66</v>
      </c>
      <c r="F954" s="16" t="s">
        <v>41</v>
      </c>
      <c r="G954" s="16" t="s">
        <v>147</v>
      </c>
      <c r="H954" s="15"/>
      <c r="I954" s="15" t="s">
        <v>30</v>
      </c>
      <c r="J954" s="17" t="s">
        <v>25</v>
      </c>
      <c r="K954" s="18"/>
      <c r="L954" s="19">
        <v>45000</v>
      </c>
      <c r="M954" s="20">
        <v>9650</v>
      </c>
      <c r="N954" s="21">
        <f t="shared" si="648"/>
        <v>0.21444444444444444</v>
      </c>
      <c r="O954" s="21" t="str">
        <f t="shared" si="652"/>
        <v>&gt;=20%-&lt;50%</v>
      </c>
      <c r="P954" s="20">
        <f t="shared" si="649"/>
        <v>21367.857142857145</v>
      </c>
      <c r="Q954" s="21">
        <f t="shared" si="653"/>
        <v>0.4748412698412699</v>
      </c>
      <c r="R954" s="27"/>
      <c r="S954" s="23">
        <v>0</v>
      </c>
      <c r="T954" s="24">
        <f t="shared" si="650"/>
        <v>2</v>
      </c>
      <c r="U954" s="24"/>
      <c r="V954" s="23">
        <f t="shared" si="651"/>
        <v>0</v>
      </c>
      <c r="W954" s="24"/>
    </row>
    <row r="955" spans="1:23" ht="13.5" x14ac:dyDescent="0.25">
      <c r="A955" s="15" t="s">
        <v>132</v>
      </c>
      <c r="B955" s="16" t="s">
        <v>133</v>
      </c>
      <c r="C955" s="16" t="s">
        <v>2036</v>
      </c>
      <c r="D955" s="16" t="s">
        <v>2037</v>
      </c>
      <c r="E955" s="16" t="s">
        <v>73</v>
      </c>
      <c r="F955" s="16" t="s">
        <v>41</v>
      </c>
      <c r="G955" s="16" t="s">
        <v>352</v>
      </c>
      <c r="H955" s="15"/>
      <c r="I955" s="15" t="s">
        <v>30</v>
      </c>
      <c r="J955" s="17" t="s">
        <v>25</v>
      </c>
      <c r="K955" s="18"/>
      <c r="L955" s="19">
        <v>45000</v>
      </c>
      <c r="M955" s="20">
        <v>19920</v>
      </c>
      <c r="N955" s="21">
        <f t="shared" si="648"/>
        <v>0.44266666666666665</v>
      </c>
      <c r="O955" s="21" t="str">
        <f t="shared" si="652"/>
        <v>&gt;=20%-&lt;50%</v>
      </c>
      <c r="P955" s="20">
        <f t="shared" si="649"/>
        <v>44108.571428571428</v>
      </c>
      <c r="Q955" s="21">
        <f t="shared" si="653"/>
        <v>0.98019047619047617</v>
      </c>
      <c r="R955" s="27"/>
      <c r="S955" s="23">
        <v>14140</v>
      </c>
      <c r="T955" s="24">
        <f t="shared" si="650"/>
        <v>2</v>
      </c>
      <c r="U955" s="24"/>
      <c r="V955" s="23">
        <f t="shared" si="651"/>
        <v>31310</v>
      </c>
      <c r="W955" s="24"/>
    </row>
    <row r="956" spans="1:23" ht="13.5" x14ac:dyDescent="0.25">
      <c r="A956" s="15" t="s">
        <v>93</v>
      </c>
      <c r="B956" s="16" t="s">
        <v>94</v>
      </c>
      <c r="C956" s="16" t="s">
        <v>2038</v>
      </c>
      <c r="D956" s="16" t="s">
        <v>2039</v>
      </c>
      <c r="E956" s="16" t="s">
        <v>73</v>
      </c>
      <c r="F956" s="16" t="s">
        <v>41</v>
      </c>
      <c r="G956" s="16" t="s">
        <v>97</v>
      </c>
      <c r="H956" s="15"/>
      <c r="I956" s="15" t="s">
        <v>30</v>
      </c>
      <c r="J956" s="17" t="s">
        <v>25</v>
      </c>
      <c r="K956" s="18"/>
      <c r="L956" s="19">
        <v>45000</v>
      </c>
      <c r="M956" s="20">
        <v>11670</v>
      </c>
      <c r="N956" s="21">
        <f t="shared" si="648"/>
        <v>0.25933333333333336</v>
      </c>
      <c r="O956" s="21" t="str">
        <f t="shared" si="652"/>
        <v>&gt;=20%-&lt;50%</v>
      </c>
      <c r="P956" s="20">
        <f t="shared" si="649"/>
        <v>25840.714285714286</v>
      </c>
      <c r="Q956" s="21">
        <f t="shared" si="653"/>
        <v>0.57423809523809521</v>
      </c>
      <c r="R956" s="27"/>
      <c r="S956" s="23">
        <v>0</v>
      </c>
      <c r="T956" s="24">
        <f t="shared" si="650"/>
        <v>2</v>
      </c>
      <c r="U956" s="24"/>
      <c r="V956" s="23">
        <f t="shared" si="651"/>
        <v>0</v>
      </c>
      <c r="W956" s="24"/>
    </row>
    <row r="957" spans="1:23" ht="13.5" x14ac:dyDescent="0.25">
      <c r="A957" s="15" t="s">
        <v>70</v>
      </c>
      <c r="B957" s="16" t="s">
        <v>71</v>
      </c>
      <c r="C957" s="16" t="s">
        <v>2040</v>
      </c>
      <c r="D957" s="16" t="s">
        <v>641</v>
      </c>
      <c r="E957" s="16" t="s">
        <v>73</v>
      </c>
      <c r="F957" s="16" t="s">
        <v>41</v>
      </c>
      <c r="G957" s="16" t="s">
        <v>366</v>
      </c>
      <c r="H957" s="15"/>
      <c r="I957" s="15" t="s">
        <v>30</v>
      </c>
      <c r="J957" s="17" t="s">
        <v>25</v>
      </c>
      <c r="K957" s="18"/>
      <c r="L957" s="19">
        <v>45000</v>
      </c>
      <c r="M957" s="20">
        <v>41350</v>
      </c>
      <c r="N957" s="21">
        <f t="shared" si="648"/>
        <v>0.91888888888888887</v>
      </c>
      <c r="O957" s="21" t="str">
        <f t="shared" si="652"/>
        <v>&gt;=80%-&lt;100%</v>
      </c>
      <c r="P957" s="20">
        <f t="shared" si="649"/>
        <v>91560.714285714275</v>
      </c>
      <c r="Q957" s="21">
        <f t="shared" si="653"/>
        <v>2.0346825396825396</v>
      </c>
      <c r="R957" s="27"/>
      <c r="S957" s="23">
        <v>0</v>
      </c>
      <c r="T957" s="24">
        <f t="shared" si="650"/>
        <v>2</v>
      </c>
      <c r="U957" s="24"/>
      <c r="V957" s="23">
        <f t="shared" si="651"/>
        <v>0</v>
      </c>
      <c r="W957" s="24"/>
    </row>
    <row r="958" spans="1:23" ht="13.5" x14ac:dyDescent="0.25">
      <c r="A958" s="15" t="s">
        <v>132</v>
      </c>
      <c r="B958" s="16" t="s">
        <v>133</v>
      </c>
      <c r="C958" s="16" t="s">
        <v>2041</v>
      </c>
      <c r="D958" s="16" t="s">
        <v>2042</v>
      </c>
      <c r="E958" s="16" t="s">
        <v>73</v>
      </c>
      <c r="F958" s="16" t="s">
        <v>41</v>
      </c>
      <c r="G958" s="16" t="s">
        <v>356</v>
      </c>
      <c r="H958" s="15"/>
      <c r="I958" s="15" t="s">
        <v>30</v>
      </c>
      <c r="J958" s="17" t="s">
        <v>25</v>
      </c>
      <c r="K958" s="18"/>
      <c r="L958" s="19">
        <v>45000</v>
      </c>
      <c r="M958" s="20">
        <v>0</v>
      </c>
      <c r="N958" s="21">
        <f t="shared" si="648"/>
        <v>0</v>
      </c>
      <c r="O958" s="21" t="str">
        <f t="shared" si="652"/>
        <v>&lt;20%</v>
      </c>
      <c r="P958" s="20">
        <f t="shared" si="649"/>
        <v>0</v>
      </c>
      <c r="Q958" s="21">
        <f t="shared" si="653"/>
        <v>0</v>
      </c>
      <c r="R958" s="27"/>
      <c r="S958" s="23">
        <v>0</v>
      </c>
      <c r="T958" s="24">
        <f t="shared" si="650"/>
        <v>2</v>
      </c>
      <c r="U958" s="24"/>
      <c r="V958" s="23">
        <f t="shared" si="651"/>
        <v>0</v>
      </c>
      <c r="W958" s="24"/>
    </row>
    <row r="959" spans="1:23" ht="13.5" x14ac:dyDescent="0.25">
      <c r="A959" s="15" t="s">
        <v>70</v>
      </c>
      <c r="B959" s="16" t="s">
        <v>71</v>
      </c>
      <c r="C959" s="16" t="s">
        <v>2043</v>
      </c>
      <c r="D959" s="16" t="s">
        <v>2044</v>
      </c>
      <c r="E959" s="16" t="s">
        <v>73</v>
      </c>
      <c r="F959" s="16" t="s">
        <v>41</v>
      </c>
      <c r="G959" s="16" t="s">
        <v>366</v>
      </c>
      <c r="H959" s="15"/>
      <c r="I959" s="15" t="s">
        <v>30</v>
      </c>
      <c r="J959" s="17" t="s">
        <v>25</v>
      </c>
      <c r="K959" s="18"/>
      <c r="L959" s="19">
        <v>45000</v>
      </c>
      <c r="M959" s="20">
        <v>57990</v>
      </c>
      <c r="N959" s="21">
        <f t="shared" si="648"/>
        <v>1.2886666666666666</v>
      </c>
      <c r="O959" s="21" t="str">
        <f t="shared" si="652"/>
        <v>120% equal &amp; above</v>
      </c>
      <c r="P959" s="20">
        <f t="shared" si="649"/>
        <v>128406.42857142857</v>
      </c>
      <c r="Q959" s="21">
        <f t="shared" si="653"/>
        <v>2.8534761904761905</v>
      </c>
      <c r="R959" s="27"/>
      <c r="S959" s="23">
        <v>4150</v>
      </c>
      <c r="T959" s="24">
        <f t="shared" si="650"/>
        <v>2</v>
      </c>
      <c r="U959" s="24"/>
      <c r="V959" s="23">
        <f t="shared" si="651"/>
        <v>9189.2857142857156</v>
      </c>
      <c r="W959" s="24"/>
    </row>
    <row r="960" spans="1:23" ht="13.5" x14ac:dyDescent="0.25">
      <c r="A960" s="15" t="s">
        <v>176</v>
      </c>
      <c r="B960" s="16" t="s">
        <v>177</v>
      </c>
      <c r="C960" s="16" t="s">
        <v>2045</v>
      </c>
      <c r="D960" s="16" t="s">
        <v>1610</v>
      </c>
      <c r="E960" s="16" t="s">
        <v>73</v>
      </c>
      <c r="F960" s="16" t="s">
        <v>41</v>
      </c>
      <c r="G960" s="16" t="s">
        <v>272</v>
      </c>
      <c r="H960" s="15"/>
      <c r="I960" s="15" t="s">
        <v>30</v>
      </c>
      <c r="J960" s="17" t="s">
        <v>25</v>
      </c>
      <c r="K960" s="18"/>
      <c r="L960" s="19">
        <v>45000</v>
      </c>
      <c r="M960" s="20">
        <v>0</v>
      </c>
      <c r="N960" s="21">
        <f t="shared" si="648"/>
        <v>0</v>
      </c>
      <c r="O960" s="21" t="str">
        <f t="shared" si="652"/>
        <v>&lt;20%</v>
      </c>
      <c r="P960" s="20">
        <f t="shared" si="649"/>
        <v>0</v>
      </c>
      <c r="Q960" s="21">
        <f t="shared" si="653"/>
        <v>0</v>
      </c>
      <c r="R960" s="27"/>
      <c r="S960" s="23">
        <v>0</v>
      </c>
      <c r="T960" s="24">
        <f t="shared" si="650"/>
        <v>2</v>
      </c>
      <c r="U960" s="24"/>
      <c r="V960" s="23">
        <f t="shared" si="651"/>
        <v>0</v>
      </c>
      <c r="W960" s="24"/>
    </row>
    <row r="961" spans="1:23" ht="13.5" x14ac:dyDescent="0.25">
      <c r="A961" s="15" t="s">
        <v>176</v>
      </c>
      <c r="B961" s="16" t="s">
        <v>177</v>
      </c>
      <c r="C961" s="16" t="s">
        <v>2046</v>
      </c>
      <c r="D961" s="16" t="s">
        <v>2047</v>
      </c>
      <c r="E961" s="16" t="s">
        <v>73</v>
      </c>
      <c r="F961" s="16" t="s">
        <v>41</v>
      </c>
      <c r="G961" s="16" t="s">
        <v>180</v>
      </c>
      <c r="H961" s="15"/>
      <c r="I961" s="15" t="s">
        <v>30</v>
      </c>
      <c r="J961" s="17" t="s">
        <v>25</v>
      </c>
      <c r="K961" s="18"/>
      <c r="L961" s="19">
        <v>45000</v>
      </c>
      <c r="M961" s="20">
        <v>18380</v>
      </c>
      <c r="N961" s="21">
        <f t="shared" si="648"/>
        <v>0.40844444444444444</v>
      </c>
      <c r="O961" s="21" t="str">
        <f t="shared" si="652"/>
        <v>&gt;=20%-&lt;50%</v>
      </c>
      <c r="P961" s="20">
        <f t="shared" si="649"/>
        <v>40698.571428571428</v>
      </c>
      <c r="Q961" s="21">
        <f t="shared" si="653"/>
        <v>0.90441269841269833</v>
      </c>
      <c r="R961" s="27"/>
      <c r="S961" s="23">
        <v>0</v>
      </c>
      <c r="T961" s="24">
        <f t="shared" si="650"/>
        <v>2</v>
      </c>
      <c r="U961" s="24"/>
      <c r="V961" s="23">
        <f t="shared" si="651"/>
        <v>0</v>
      </c>
      <c r="W961" s="24"/>
    </row>
    <row r="962" spans="1:23" ht="13.5" x14ac:dyDescent="0.25">
      <c r="A962" s="15" t="s">
        <v>118</v>
      </c>
      <c r="B962" s="16" t="s">
        <v>119</v>
      </c>
      <c r="C962" s="16" t="s">
        <v>2048</v>
      </c>
      <c r="D962" s="16" t="s">
        <v>2049</v>
      </c>
      <c r="E962" s="16" t="s">
        <v>66</v>
      </c>
      <c r="F962" s="16" t="s">
        <v>41</v>
      </c>
      <c r="G962" s="16" t="s">
        <v>386</v>
      </c>
      <c r="H962" s="15"/>
      <c r="I962" s="15" t="s">
        <v>30</v>
      </c>
      <c r="J962" s="17"/>
      <c r="K962" s="18" t="s">
        <v>25</v>
      </c>
      <c r="L962" s="19"/>
      <c r="M962" s="20">
        <v>7480</v>
      </c>
      <c r="N962" s="21">
        <f t="shared" ref="N962:N973" si="654">IFERROR(M962/L962,2)</f>
        <v>2</v>
      </c>
      <c r="O962" s="21" t="str">
        <f t="shared" si="652"/>
        <v>120% equal &amp; above</v>
      </c>
      <c r="P962" s="20">
        <f t="shared" ref="P962:P973" si="655">IFERROR(M962/B$3*31,0)</f>
        <v>16562.857142857145</v>
      </c>
      <c r="Q962" s="21">
        <f t="shared" si="653"/>
        <v>2</v>
      </c>
      <c r="R962" s="27">
        <v>45000</v>
      </c>
      <c r="S962" s="23">
        <v>22250</v>
      </c>
      <c r="T962" s="24">
        <f t="shared" ref="T962:T973" si="656">IFERROR(S962/R962,2)</f>
        <v>0.49444444444444446</v>
      </c>
      <c r="U962" s="24"/>
      <c r="V962" s="23">
        <f t="shared" ref="V962:V973" si="657">IFERROR(S962/B$3*31,0)</f>
        <v>49267.857142857138</v>
      </c>
      <c r="W962" s="24"/>
    </row>
    <row r="963" spans="1:23" ht="13.5" x14ac:dyDescent="0.25">
      <c r="A963" s="15" t="s">
        <v>118</v>
      </c>
      <c r="B963" s="16" t="s">
        <v>119</v>
      </c>
      <c r="C963" s="16" t="s">
        <v>2050</v>
      </c>
      <c r="D963" s="16" t="s">
        <v>2051</v>
      </c>
      <c r="E963" s="16" t="s">
        <v>66</v>
      </c>
      <c r="F963" s="16" t="s">
        <v>41</v>
      </c>
      <c r="G963" s="16" t="s">
        <v>286</v>
      </c>
      <c r="H963" s="15"/>
      <c r="I963" s="15" t="s">
        <v>30</v>
      </c>
      <c r="J963" s="17"/>
      <c r="K963" s="18" t="s">
        <v>25</v>
      </c>
      <c r="L963" s="19"/>
      <c r="M963" s="20">
        <v>0</v>
      </c>
      <c r="N963" s="21">
        <f t="shared" si="654"/>
        <v>2</v>
      </c>
      <c r="O963" s="21" t="str">
        <f t="shared" si="652"/>
        <v>120% equal &amp; above</v>
      </c>
      <c r="P963" s="20">
        <f t="shared" si="655"/>
        <v>0</v>
      </c>
      <c r="Q963" s="21">
        <f t="shared" si="653"/>
        <v>2</v>
      </c>
      <c r="R963" s="27">
        <v>45000</v>
      </c>
      <c r="S963" s="23">
        <v>7890</v>
      </c>
      <c r="T963" s="24">
        <f t="shared" si="656"/>
        <v>0.17533333333333334</v>
      </c>
      <c r="U963" s="24"/>
      <c r="V963" s="23">
        <f t="shared" si="657"/>
        <v>17470.714285714286</v>
      </c>
      <c r="W963" s="24"/>
    </row>
    <row r="964" spans="1:23" ht="13.5" x14ac:dyDescent="0.25">
      <c r="A964" s="15" t="s">
        <v>184</v>
      </c>
      <c r="B964" s="16" t="s">
        <v>185</v>
      </c>
      <c r="C964" s="16" t="s">
        <v>2052</v>
      </c>
      <c r="D964" s="16" t="s">
        <v>140</v>
      </c>
      <c r="E964" s="16" t="s">
        <v>113</v>
      </c>
      <c r="F964" s="16" t="s">
        <v>41</v>
      </c>
      <c r="G964" s="16" t="s">
        <v>416</v>
      </c>
      <c r="H964" s="15"/>
      <c r="I964" s="15" t="s">
        <v>30</v>
      </c>
      <c r="J964" s="17" t="s">
        <v>25</v>
      </c>
      <c r="K964" s="18"/>
      <c r="L964" s="19">
        <v>44466.975000000006</v>
      </c>
      <c r="M964" s="20">
        <v>16610</v>
      </c>
      <c r="N964" s="21">
        <f t="shared" si="654"/>
        <v>0.37353564077610402</v>
      </c>
      <c r="O964" s="21" t="str">
        <f t="shared" ref="O964:O974" si="658">IF(N964&gt;=120%, "120% equal &amp; above", IF(N964&gt;=100%,"&gt;=100%- &lt;120%",IF(N964&gt;=80%,"&gt;=80%-&lt;100%",IF(N964&gt;=50%,"&gt;=50%-&lt;80%",IF(N964&gt;=20%,"&gt;=20%-&lt;50%","&lt;20%")))))</f>
        <v>&gt;=20%-&lt;50%</v>
      </c>
      <c r="P964" s="20">
        <f t="shared" si="655"/>
        <v>36779.28571428571</v>
      </c>
      <c r="Q964" s="21">
        <f t="shared" ref="Q964:Q974" si="659">IFERROR(P964/L964,2)</f>
        <v>0.82711463314708733</v>
      </c>
      <c r="R964" s="27"/>
      <c r="S964" s="23">
        <v>7350</v>
      </c>
      <c r="T964" s="24">
        <f t="shared" si="656"/>
        <v>2</v>
      </c>
      <c r="U964" s="24"/>
      <c r="V964" s="23">
        <f t="shared" si="657"/>
        <v>16275</v>
      </c>
      <c r="W964" s="24"/>
    </row>
    <row r="965" spans="1:23" ht="13.5" x14ac:dyDescent="0.25">
      <c r="A965" s="15" t="s">
        <v>62</v>
      </c>
      <c r="B965" s="16" t="s">
        <v>63</v>
      </c>
      <c r="C965" s="16" t="s">
        <v>2053</v>
      </c>
      <c r="D965" s="16" t="s">
        <v>2054</v>
      </c>
      <c r="E965" s="16" t="s">
        <v>66</v>
      </c>
      <c r="F965" s="16" t="s">
        <v>41</v>
      </c>
      <c r="G965" s="16" t="s">
        <v>291</v>
      </c>
      <c r="H965" s="15"/>
      <c r="I965" s="15" t="s">
        <v>30</v>
      </c>
      <c r="J965" s="17" t="s">
        <v>25</v>
      </c>
      <c r="K965" s="18" t="s">
        <v>25</v>
      </c>
      <c r="L965" s="19">
        <v>18315</v>
      </c>
      <c r="M965" s="20">
        <v>18720</v>
      </c>
      <c r="N965" s="21">
        <f t="shared" si="654"/>
        <v>1.0221130221130221</v>
      </c>
      <c r="O965" s="21" t="str">
        <f t="shared" si="658"/>
        <v>&gt;=100%- &lt;120%</v>
      </c>
      <c r="P965" s="20">
        <f t="shared" si="655"/>
        <v>41451.428571428572</v>
      </c>
      <c r="Q965" s="21">
        <f t="shared" si="659"/>
        <v>2.2632502632502631</v>
      </c>
      <c r="R965" s="27">
        <v>26000</v>
      </c>
      <c r="S965" s="23">
        <v>5010</v>
      </c>
      <c r="T965" s="24">
        <f t="shared" si="656"/>
        <v>0.19269230769230769</v>
      </c>
      <c r="U965" s="24"/>
      <c r="V965" s="23">
        <f t="shared" si="657"/>
        <v>11093.571428571428</v>
      </c>
      <c r="W965" s="24"/>
    </row>
    <row r="966" spans="1:23" ht="13.5" x14ac:dyDescent="0.25">
      <c r="A966" s="15" t="s">
        <v>85</v>
      </c>
      <c r="B966" s="16" t="s">
        <v>86</v>
      </c>
      <c r="C966" s="16" t="s">
        <v>2055</v>
      </c>
      <c r="D966" s="16" t="s">
        <v>508</v>
      </c>
      <c r="E966" s="16" t="s">
        <v>40</v>
      </c>
      <c r="F966" s="16" t="s">
        <v>41</v>
      </c>
      <c r="G966" s="16" t="s">
        <v>395</v>
      </c>
      <c r="H966" s="15"/>
      <c r="I966" s="15" t="s">
        <v>30</v>
      </c>
      <c r="J966" s="17" t="s">
        <v>25</v>
      </c>
      <c r="K966" s="18"/>
      <c r="L966" s="19">
        <v>44204.4</v>
      </c>
      <c r="M966" s="20">
        <v>11025</v>
      </c>
      <c r="N966" s="21">
        <f t="shared" si="654"/>
        <v>0.24940956103917256</v>
      </c>
      <c r="O966" s="21" t="str">
        <f t="shared" si="658"/>
        <v>&gt;=20%-&lt;50%</v>
      </c>
      <c r="P966" s="20">
        <f t="shared" si="655"/>
        <v>24412.5</v>
      </c>
      <c r="Q966" s="21">
        <f t="shared" si="659"/>
        <v>0.55226402801531072</v>
      </c>
      <c r="R966" s="27"/>
      <c r="S966" s="23">
        <v>0</v>
      </c>
      <c r="T966" s="24">
        <f t="shared" si="656"/>
        <v>2</v>
      </c>
      <c r="U966" s="24"/>
      <c r="V966" s="23">
        <f t="shared" si="657"/>
        <v>0</v>
      </c>
      <c r="W966" s="24"/>
    </row>
    <row r="967" spans="1:23" ht="13.5" x14ac:dyDescent="0.25">
      <c r="A967" s="15" t="s">
        <v>85</v>
      </c>
      <c r="B967" s="16" t="s">
        <v>86</v>
      </c>
      <c r="C967" s="16" t="s">
        <v>2056</v>
      </c>
      <c r="D967" s="16" t="s">
        <v>1816</v>
      </c>
      <c r="E967" s="16" t="s">
        <v>40</v>
      </c>
      <c r="F967" s="16" t="s">
        <v>41</v>
      </c>
      <c r="G967" s="16" t="s">
        <v>426</v>
      </c>
      <c r="H967" s="15"/>
      <c r="I967" s="15" t="s">
        <v>30</v>
      </c>
      <c r="J967" s="17" t="s">
        <v>25</v>
      </c>
      <c r="K967" s="18"/>
      <c r="L967" s="19">
        <v>44094.375</v>
      </c>
      <c r="M967" s="20">
        <v>5110</v>
      </c>
      <c r="N967" s="21">
        <f t="shared" si="654"/>
        <v>0.11588779747983728</v>
      </c>
      <c r="O967" s="21" t="str">
        <f t="shared" si="658"/>
        <v>&lt;20%</v>
      </c>
      <c r="P967" s="20">
        <f t="shared" si="655"/>
        <v>11315</v>
      </c>
      <c r="Q967" s="21">
        <f t="shared" si="659"/>
        <v>0.25660869441963968</v>
      </c>
      <c r="R967" s="27"/>
      <c r="S967" s="23">
        <v>0</v>
      </c>
      <c r="T967" s="24">
        <f t="shared" si="656"/>
        <v>2</v>
      </c>
      <c r="U967" s="24"/>
      <c r="V967" s="23">
        <f t="shared" si="657"/>
        <v>0</v>
      </c>
      <c r="W967" s="24"/>
    </row>
    <row r="968" spans="1:23" ht="13.5" x14ac:dyDescent="0.25">
      <c r="A968" s="15" t="s">
        <v>184</v>
      </c>
      <c r="B968" s="16" t="s">
        <v>185</v>
      </c>
      <c r="C968" s="16" t="s">
        <v>2057</v>
      </c>
      <c r="D968" s="16" t="s">
        <v>2058</v>
      </c>
      <c r="E968" s="16" t="s">
        <v>113</v>
      </c>
      <c r="F968" s="16" t="s">
        <v>41</v>
      </c>
      <c r="G968" s="16" t="s">
        <v>416</v>
      </c>
      <c r="H968" s="15"/>
      <c r="I968" s="15" t="s">
        <v>30</v>
      </c>
      <c r="J968" s="17" t="s">
        <v>25</v>
      </c>
      <c r="K968" s="18"/>
      <c r="L968" s="19">
        <v>44059.950000000004</v>
      </c>
      <c r="M968" s="20">
        <v>25340</v>
      </c>
      <c r="N968" s="21">
        <f t="shared" si="654"/>
        <v>0.57512548243926731</v>
      </c>
      <c r="O968" s="21" t="str">
        <f t="shared" si="658"/>
        <v>&gt;=50%-&lt;80%</v>
      </c>
      <c r="P968" s="20">
        <f t="shared" si="655"/>
        <v>56110</v>
      </c>
      <c r="Q968" s="21">
        <f t="shared" si="659"/>
        <v>1.2734921396869492</v>
      </c>
      <c r="R968" s="27"/>
      <c r="S968" s="23">
        <v>7790</v>
      </c>
      <c r="T968" s="24">
        <f t="shared" si="656"/>
        <v>2</v>
      </c>
      <c r="U968" s="24"/>
      <c r="V968" s="23">
        <f t="shared" si="657"/>
        <v>17249.285714285714</v>
      </c>
      <c r="W968" s="24"/>
    </row>
    <row r="969" spans="1:23" ht="13.5" x14ac:dyDescent="0.25">
      <c r="A969" s="15" t="s">
        <v>184</v>
      </c>
      <c r="B969" s="16" t="s">
        <v>185</v>
      </c>
      <c r="C969" s="16" t="s">
        <v>2059</v>
      </c>
      <c r="D969" s="16" t="s">
        <v>2060</v>
      </c>
      <c r="E969" s="16" t="s">
        <v>113</v>
      </c>
      <c r="F969" s="16" t="s">
        <v>41</v>
      </c>
      <c r="G969" s="16" t="s">
        <v>416</v>
      </c>
      <c r="H969" s="15"/>
      <c r="I969" s="15" t="s">
        <v>30</v>
      </c>
      <c r="J969" s="17" t="s">
        <v>25</v>
      </c>
      <c r="K969" s="18"/>
      <c r="L969" s="19">
        <v>44026.200000000004</v>
      </c>
      <c r="M969" s="20">
        <v>24560</v>
      </c>
      <c r="N969" s="21">
        <f t="shared" si="654"/>
        <v>0.55784964407557314</v>
      </c>
      <c r="O969" s="21" t="str">
        <f t="shared" si="658"/>
        <v>&gt;=50%-&lt;80%</v>
      </c>
      <c r="P969" s="20">
        <f t="shared" si="655"/>
        <v>54382.857142857138</v>
      </c>
      <c r="Q969" s="21">
        <f t="shared" si="659"/>
        <v>1.2352384975959119</v>
      </c>
      <c r="R969" s="27"/>
      <c r="S969" s="23">
        <v>6570</v>
      </c>
      <c r="T969" s="24">
        <f t="shared" si="656"/>
        <v>2</v>
      </c>
      <c r="U969" s="24"/>
      <c r="V969" s="23">
        <f t="shared" si="657"/>
        <v>14547.857142857143</v>
      </c>
      <c r="W969" s="24"/>
    </row>
    <row r="970" spans="1:23" ht="13.5" x14ac:dyDescent="0.25">
      <c r="A970" s="15" t="s">
        <v>85</v>
      </c>
      <c r="B970" s="16" t="s">
        <v>86</v>
      </c>
      <c r="C970" s="16" t="s">
        <v>2061</v>
      </c>
      <c r="D970" s="16" t="s">
        <v>2062</v>
      </c>
      <c r="E970" s="16" t="s">
        <v>40</v>
      </c>
      <c r="F970" s="16" t="s">
        <v>41</v>
      </c>
      <c r="G970" s="16" t="s">
        <v>426</v>
      </c>
      <c r="H970" s="15"/>
      <c r="I970" s="15" t="s">
        <v>30</v>
      </c>
      <c r="J970" s="17" t="s">
        <v>25</v>
      </c>
      <c r="K970" s="18"/>
      <c r="L970" s="19">
        <v>43996.5</v>
      </c>
      <c r="M970" s="20">
        <v>920</v>
      </c>
      <c r="N970" s="21">
        <f t="shared" si="654"/>
        <v>2.0910754264543769E-2</v>
      </c>
      <c r="O970" s="21" t="str">
        <f t="shared" si="658"/>
        <v>&lt;20%</v>
      </c>
      <c r="P970" s="20">
        <f t="shared" si="655"/>
        <v>2037.1428571428569</v>
      </c>
      <c r="Q970" s="21">
        <f t="shared" si="659"/>
        <v>4.6302384442918343E-2</v>
      </c>
      <c r="R970" s="27"/>
      <c r="S970" s="23">
        <v>0</v>
      </c>
      <c r="T970" s="24">
        <f t="shared" si="656"/>
        <v>2</v>
      </c>
      <c r="U970" s="24"/>
      <c r="V970" s="23">
        <f t="shared" si="657"/>
        <v>0</v>
      </c>
      <c r="W970" s="24"/>
    </row>
    <row r="971" spans="1:23" ht="13.5" x14ac:dyDescent="0.25">
      <c r="A971" s="15" t="s">
        <v>184</v>
      </c>
      <c r="B971" s="16" t="s">
        <v>185</v>
      </c>
      <c r="C971" s="16" t="s">
        <v>2063</v>
      </c>
      <c r="D971" s="16" t="s">
        <v>2064</v>
      </c>
      <c r="E971" s="16" t="s">
        <v>113</v>
      </c>
      <c r="F971" s="16" t="s">
        <v>41</v>
      </c>
      <c r="G971" s="16" t="s">
        <v>416</v>
      </c>
      <c r="H971" s="15"/>
      <c r="I971" s="15" t="s">
        <v>30</v>
      </c>
      <c r="J971" s="17" t="s">
        <v>25</v>
      </c>
      <c r="K971" s="18"/>
      <c r="L971" s="19">
        <v>43602.3</v>
      </c>
      <c r="M971" s="20">
        <v>41650</v>
      </c>
      <c r="N971" s="21">
        <f t="shared" si="654"/>
        <v>0.95522483905665523</v>
      </c>
      <c r="O971" s="21" t="str">
        <f t="shared" si="658"/>
        <v>&gt;=80%-&lt;100%</v>
      </c>
      <c r="P971" s="20">
        <f t="shared" si="655"/>
        <v>92225</v>
      </c>
      <c r="Q971" s="21">
        <f t="shared" si="659"/>
        <v>2.1151407150540225</v>
      </c>
      <c r="R971" s="27"/>
      <c r="S971" s="23">
        <v>0</v>
      </c>
      <c r="T971" s="24">
        <f t="shared" si="656"/>
        <v>2</v>
      </c>
      <c r="U971" s="24"/>
      <c r="V971" s="23">
        <f t="shared" si="657"/>
        <v>0</v>
      </c>
      <c r="W971" s="24"/>
    </row>
    <row r="972" spans="1:23" ht="13.5" x14ac:dyDescent="0.25">
      <c r="A972" s="15" t="s">
        <v>184</v>
      </c>
      <c r="B972" s="16" t="s">
        <v>185</v>
      </c>
      <c r="C972" s="16" t="s">
        <v>2065</v>
      </c>
      <c r="D972" s="16" t="s">
        <v>336</v>
      </c>
      <c r="E972" s="16" t="s">
        <v>113</v>
      </c>
      <c r="F972" s="16" t="s">
        <v>41</v>
      </c>
      <c r="G972" s="16" t="s">
        <v>312</v>
      </c>
      <c r="H972" s="15"/>
      <c r="I972" s="15" t="s">
        <v>30</v>
      </c>
      <c r="J972" s="17" t="s">
        <v>25</v>
      </c>
      <c r="K972" s="18"/>
      <c r="L972" s="19">
        <v>43520.625</v>
      </c>
      <c r="M972" s="20">
        <v>26660</v>
      </c>
      <c r="N972" s="21">
        <f t="shared" si="654"/>
        <v>0.61258311432797663</v>
      </c>
      <c r="O972" s="21" t="str">
        <f t="shared" si="658"/>
        <v>&gt;=50%-&lt;80%</v>
      </c>
      <c r="P972" s="20">
        <f t="shared" si="655"/>
        <v>59032.857142857138</v>
      </c>
      <c r="Q972" s="21">
        <f t="shared" si="659"/>
        <v>1.3564340388690912</v>
      </c>
      <c r="R972" s="27"/>
      <c r="S972" s="23">
        <v>43910</v>
      </c>
      <c r="T972" s="24">
        <f t="shared" si="656"/>
        <v>2</v>
      </c>
      <c r="U972" s="24"/>
      <c r="V972" s="23">
        <f t="shared" si="657"/>
        <v>97229.285714285725</v>
      </c>
      <c r="W972" s="24"/>
    </row>
    <row r="973" spans="1:23" ht="13.5" x14ac:dyDescent="0.25">
      <c r="A973" s="15" t="s">
        <v>190</v>
      </c>
      <c r="B973" s="16" t="s">
        <v>191</v>
      </c>
      <c r="C973" s="16" t="s">
        <v>2066</v>
      </c>
      <c r="D973" s="16" t="s">
        <v>75</v>
      </c>
      <c r="E973" s="16" t="s">
        <v>41</v>
      </c>
      <c r="F973" s="16" t="s">
        <v>41</v>
      </c>
      <c r="G973" s="16" t="s">
        <v>1541</v>
      </c>
      <c r="H973" s="15"/>
      <c r="I973" s="15" t="s">
        <v>30</v>
      </c>
      <c r="J973" s="17" t="s">
        <v>25</v>
      </c>
      <c r="K973" s="18"/>
      <c r="L973" s="19">
        <v>43438.333333333336</v>
      </c>
      <c r="M973" s="20">
        <v>0</v>
      </c>
      <c r="N973" s="21">
        <f t="shared" si="654"/>
        <v>0</v>
      </c>
      <c r="O973" s="21" t="str">
        <f t="shared" si="658"/>
        <v>&lt;20%</v>
      </c>
      <c r="P973" s="20">
        <f t="shared" si="655"/>
        <v>0</v>
      </c>
      <c r="Q973" s="21">
        <f t="shared" si="659"/>
        <v>0</v>
      </c>
      <c r="R973" s="27"/>
      <c r="S973" s="23">
        <v>0</v>
      </c>
      <c r="T973" s="24">
        <f t="shared" si="656"/>
        <v>2</v>
      </c>
      <c r="U973" s="24"/>
      <c r="V973" s="23">
        <f t="shared" si="657"/>
        <v>0</v>
      </c>
      <c r="W973" s="24"/>
    </row>
    <row r="974" spans="1:23" ht="13.5" x14ac:dyDescent="0.25">
      <c r="A974" s="15" t="s">
        <v>143</v>
      </c>
      <c r="B974" s="16" t="s">
        <v>144</v>
      </c>
      <c r="C974" s="16" t="s">
        <v>2067</v>
      </c>
      <c r="D974" s="16" t="s">
        <v>247</v>
      </c>
      <c r="E974" s="16" t="s">
        <v>66</v>
      </c>
      <c r="F974" s="16" t="s">
        <v>41</v>
      </c>
      <c r="G974" s="16" t="s">
        <v>278</v>
      </c>
      <c r="H974" s="15"/>
      <c r="I974" s="15" t="s">
        <v>30</v>
      </c>
      <c r="J974" s="17" t="s">
        <v>25</v>
      </c>
      <c r="K974" s="18"/>
      <c r="L974" s="19">
        <v>43320</v>
      </c>
      <c r="M974" s="20">
        <v>51865</v>
      </c>
      <c r="N974" s="21">
        <f t="shared" ref="N974:N978" si="660">IFERROR(M974/L974,2)</f>
        <v>1.1972530009233611</v>
      </c>
      <c r="O974" s="21" t="str">
        <f t="shared" si="658"/>
        <v>&gt;=100%- &lt;120%</v>
      </c>
      <c r="P974" s="20">
        <f t="shared" ref="P974:P978" si="661">IFERROR(M974/B$3*31,0)</f>
        <v>114843.92857142858</v>
      </c>
      <c r="Q974" s="21">
        <f t="shared" si="659"/>
        <v>2.6510602163302996</v>
      </c>
      <c r="R974" s="27"/>
      <c r="S974" s="23">
        <v>0</v>
      </c>
      <c r="T974" s="24">
        <f t="shared" ref="T974:T978" si="662">IFERROR(S974/R974,2)</f>
        <v>2</v>
      </c>
      <c r="U974" s="24"/>
      <c r="V974" s="23">
        <f t="shared" ref="V974:V977" si="663">IFERROR(S974/B$3*31,0)</f>
        <v>0</v>
      </c>
      <c r="W974" s="24"/>
    </row>
    <row r="975" spans="1:23" ht="13.5" x14ac:dyDescent="0.25">
      <c r="A975" s="15" t="s">
        <v>109</v>
      </c>
      <c r="B975" s="16" t="s">
        <v>110</v>
      </c>
      <c r="C975" s="16" t="s">
        <v>2068</v>
      </c>
      <c r="D975" s="16" t="s">
        <v>279</v>
      </c>
      <c r="E975" s="16" t="s">
        <v>113</v>
      </c>
      <c r="F975" s="16" t="s">
        <v>41</v>
      </c>
      <c r="G975" s="16" t="s">
        <v>114</v>
      </c>
      <c r="H975" s="15"/>
      <c r="I975" s="15" t="s">
        <v>30</v>
      </c>
      <c r="J975" s="17" t="s">
        <v>25</v>
      </c>
      <c r="K975" s="18"/>
      <c r="L975" s="19">
        <v>42405.525000000001</v>
      </c>
      <c r="M975" s="20">
        <v>31080</v>
      </c>
      <c r="N975" s="21">
        <f t="shared" si="660"/>
        <v>0.7329233631702472</v>
      </c>
      <c r="O975" s="21" t="str">
        <f t="shared" ref="O975:O981" si="664">IF(N975&gt;=120%, "120% equal &amp; above", IF(N975&gt;=100%,"&gt;=100%- &lt;120%",IF(N975&gt;=80%,"&gt;=80%-&lt;100%",IF(N975&gt;=50%,"&gt;=50%-&lt;80%",IF(N975&gt;=20%,"&gt;=20%-&lt;50%","&lt;20%")))))</f>
        <v>&gt;=50%-&lt;80%</v>
      </c>
      <c r="P975" s="20">
        <f t="shared" si="661"/>
        <v>68820</v>
      </c>
      <c r="Q975" s="21">
        <f t="shared" ref="Q975:Q981" si="665">IFERROR(P975/L975,2)</f>
        <v>1.6229017327341189</v>
      </c>
      <c r="R975" s="27"/>
      <c r="S975" s="23">
        <v>37370</v>
      </c>
      <c r="T975" s="24">
        <f t="shared" si="662"/>
        <v>2</v>
      </c>
      <c r="U975" s="24"/>
      <c r="V975" s="23">
        <f t="shared" si="663"/>
        <v>82747.857142857145</v>
      </c>
      <c r="W975" s="24"/>
    </row>
    <row r="976" spans="1:23" ht="13.5" x14ac:dyDescent="0.25">
      <c r="A976" s="15" t="s">
        <v>184</v>
      </c>
      <c r="B976" s="16" t="s">
        <v>185</v>
      </c>
      <c r="C976" s="16" t="s">
        <v>2069</v>
      </c>
      <c r="D976" s="16" t="s">
        <v>2070</v>
      </c>
      <c r="E976" s="16" t="s">
        <v>113</v>
      </c>
      <c r="F976" s="16" t="s">
        <v>41</v>
      </c>
      <c r="G976" s="16" t="s">
        <v>188</v>
      </c>
      <c r="H976" s="15"/>
      <c r="I976" s="15" t="s">
        <v>30</v>
      </c>
      <c r="J976" s="17" t="s">
        <v>25</v>
      </c>
      <c r="K976" s="18"/>
      <c r="L976" s="19">
        <v>42184.675000000003</v>
      </c>
      <c r="M976" s="20">
        <v>7865</v>
      </c>
      <c r="N976" s="21">
        <f t="shared" si="660"/>
        <v>0.18644211434602731</v>
      </c>
      <c r="O976" s="21" t="str">
        <f t="shared" si="664"/>
        <v>&lt;20%</v>
      </c>
      <c r="P976" s="20">
        <f t="shared" si="661"/>
        <v>17415.357142857145</v>
      </c>
      <c r="Q976" s="21">
        <f t="shared" si="665"/>
        <v>0.41283611033763196</v>
      </c>
      <c r="R976" s="27"/>
      <c r="S976" s="23">
        <v>0</v>
      </c>
      <c r="T976" s="24">
        <f t="shared" si="662"/>
        <v>2</v>
      </c>
      <c r="U976" s="24"/>
      <c r="V976" s="23">
        <f t="shared" si="663"/>
        <v>0</v>
      </c>
      <c r="W976" s="24"/>
    </row>
    <row r="977" spans="1:23" ht="13.5" x14ac:dyDescent="0.25">
      <c r="A977" s="25" t="s">
        <v>126</v>
      </c>
      <c r="B977" s="28" t="s">
        <v>127</v>
      </c>
      <c r="C977" s="18" t="s">
        <v>2071</v>
      </c>
      <c r="D977" s="18" t="s">
        <v>746</v>
      </c>
      <c r="E977" s="18" t="s">
        <v>40</v>
      </c>
      <c r="F977" s="18" t="s">
        <v>41</v>
      </c>
      <c r="G977" s="16" t="s">
        <v>220</v>
      </c>
      <c r="H977" s="15"/>
      <c r="I977" s="15" t="s">
        <v>30</v>
      </c>
      <c r="J977" s="17" t="s">
        <v>25</v>
      </c>
      <c r="K977" s="18"/>
      <c r="L977" s="19">
        <v>41983.65</v>
      </c>
      <c r="M977" s="20">
        <v>27920</v>
      </c>
      <c r="N977" s="21">
        <f t="shared" si="660"/>
        <v>0.66502078785431951</v>
      </c>
      <c r="O977" s="21" t="str">
        <f t="shared" si="664"/>
        <v>&gt;=50%-&lt;80%</v>
      </c>
      <c r="P977" s="20">
        <f t="shared" si="661"/>
        <v>61822.857142857138</v>
      </c>
      <c r="Q977" s="21">
        <f t="shared" si="665"/>
        <v>1.47254603024885</v>
      </c>
      <c r="R977" s="27"/>
      <c r="S977" s="23">
        <v>45630</v>
      </c>
      <c r="T977" s="24">
        <f t="shared" si="662"/>
        <v>2</v>
      </c>
      <c r="U977" s="24"/>
      <c r="V977" s="23">
        <f t="shared" si="663"/>
        <v>101037.85714285714</v>
      </c>
      <c r="W977" s="24"/>
    </row>
    <row r="978" spans="1:23" ht="13.5" x14ac:dyDescent="0.25">
      <c r="A978" s="25" t="s">
        <v>85</v>
      </c>
      <c r="B978" s="28" t="s">
        <v>86</v>
      </c>
      <c r="C978" s="18" t="s">
        <v>2072</v>
      </c>
      <c r="D978" s="18" t="s">
        <v>813</v>
      </c>
      <c r="E978" s="18" t="s">
        <v>40</v>
      </c>
      <c r="F978" s="18" t="s">
        <v>41</v>
      </c>
      <c r="G978" s="16" t="s">
        <v>395</v>
      </c>
      <c r="H978" s="15"/>
      <c r="I978" s="15" t="s">
        <v>30</v>
      </c>
      <c r="J978" s="17" t="s">
        <v>25</v>
      </c>
      <c r="K978" s="18"/>
      <c r="L978" s="19">
        <v>41972.175000000003</v>
      </c>
      <c r="M978" s="20">
        <v>26300</v>
      </c>
      <c r="N978" s="21">
        <f t="shared" si="660"/>
        <v>0.62660560240206753</v>
      </c>
      <c r="O978" s="21" t="str">
        <f t="shared" si="664"/>
        <v>&gt;=50%-&lt;80%</v>
      </c>
      <c r="P978" s="20">
        <f t="shared" si="661"/>
        <v>58235.71428571429</v>
      </c>
      <c r="Q978" s="21">
        <f t="shared" si="665"/>
        <v>1.3874838338902924</v>
      </c>
      <c r="R978" s="27"/>
      <c r="S978" s="23">
        <v>0</v>
      </c>
      <c r="T978" s="24">
        <f t="shared" si="662"/>
        <v>2</v>
      </c>
      <c r="U978" s="24"/>
      <c r="V978" s="23">
        <f t="shared" ref="V978:V989" si="666">IFERROR(S978/B$3*31,0)</f>
        <v>0</v>
      </c>
      <c r="W978" s="24"/>
    </row>
    <row r="979" spans="1:23" ht="13.5" x14ac:dyDescent="0.25">
      <c r="A979" s="25" t="s">
        <v>36</v>
      </c>
      <c r="B979" s="28" t="s">
        <v>37</v>
      </c>
      <c r="C979" s="18" t="s">
        <v>2073</v>
      </c>
      <c r="D979" s="18" t="s">
        <v>2074</v>
      </c>
      <c r="E979" s="18" t="s">
        <v>40</v>
      </c>
      <c r="F979" s="18" t="s">
        <v>41</v>
      </c>
      <c r="G979" s="16" t="s">
        <v>372</v>
      </c>
      <c r="H979" s="15"/>
      <c r="I979" s="15" t="s">
        <v>30</v>
      </c>
      <c r="J979" s="17" t="s">
        <v>25</v>
      </c>
      <c r="K979" s="18"/>
      <c r="L979" s="19">
        <v>41838.525000000001</v>
      </c>
      <c r="M979" s="20">
        <v>22910</v>
      </c>
      <c r="N979" s="21">
        <f t="shared" ref="N979:N990" si="667">IFERROR(M979/L979,2)</f>
        <v>0.54758144556960364</v>
      </c>
      <c r="O979" s="21" t="str">
        <f t="shared" si="664"/>
        <v>&gt;=50%-&lt;80%</v>
      </c>
      <c r="P979" s="20">
        <f t="shared" ref="P979:P990" si="668">IFERROR(M979/B$3*31,0)</f>
        <v>50729.28571428571</v>
      </c>
      <c r="Q979" s="21">
        <f t="shared" si="665"/>
        <v>1.2125017723326936</v>
      </c>
      <c r="R979" s="27"/>
      <c r="S979" s="23">
        <v>22620</v>
      </c>
      <c r="T979" s="24">
        <f t="shared" ref="T979:T990" si="669">IFERROR(S979/R979,2)</f>
        <v>2</v>
      </c>
      <c r="U979" s="24"/>
      <c r="V979" s="23">
        <f t="shared" si="666"/>
        <v>50087.142857142862</v>
      </c>
      <c r="W979" s="24"/>
    </row>
    <row r="980" spans="1:23" ht="13.5" x14ac:dyDescent="0.25">
      <c r="A980" s="25" t="s">
        <v>109</v>
      </c>
      <c r="B980" s="28" t="s">
        <v>110</v>
      </c>
      <c r="C980" s="29" t="s">
        <v>2075</v>
      </c>
      <c r="D980" s="15" t="s">
        <v>2076</v>
      </c>
      <c r="E980" s="18" t="s">
        <v>113</v>
      </c>
      <c r="F980" s="18" t="s">
        <v>41</v>
      </c>
      <c r="G980" s="16" t="s">
        <v>139</v>
      </c>
      <c r="H980" s="15"/>
      <c r="I980" s="15" t="s">
        <v>30</v>
      </c>
      <c r="J980" s="17" t="s">
        <v>25</v>
      </c>
      <c r="K980" s="28"/>
      <c r="L980" s="19">
        <v>41600.25</v>
      </c>
      <c r="M980" s="20">
        <v>14740</v>
      </c>
      <c r="N980" s="21">
        <f t="shared" si="667"/>
        <v>0.35432479372119158</v>
      </c>
      <c r="O980" s="21" t="str">
        <f t="shared" si="664"/>
        <v>&gt;=20%-&lt;50%</v>
      </c>
      <c r="P980" s="20">
        <f t="shared" si="668"/>
        <v>32638.571428571431</v>
      </c>
      <c r="Q980" s="21">
        <f t="shared" si="665"/>
        <v>0.78457632895406715</v>
      </c>
      <c r="R980" s="27"/>
      <c r="S980" s="23">
        <v>0</v>
      </c>
      <c r="T980" s="24">
        <f t="shared" si="669"/>
        <v>2</v>
      </c>
      <c r="U980" s="24"/>
      <c r="V980" s="23">
        <f t="shared" si="666"/>
        <v>0</v>
      </c>
      <c r="W980" s="24"/>
    </row>
    <row r="981" spans="1:23" ht="13.5" x14ac:dyDescent="0.25">
      <c r="A981" s="25" t="s">
        <v>109</v>
      </c>
      <c r="B981" s="28" t="s">
        <v>110</v>
      </c>
      <c r="C981" s="29" t="s">
        <v>2077</v>
      </c>
      <c r="D981" s="15" t="s">
        <v>2078</v>
      </c>
      <c r="E981" s="18" t="s">
        <v>113</v>
      </c>
      <c r="F981" s="18" t="s">
        <v>41</v>
      </c>
      <c r="G981" s="16" t="s">
        <v>1078</v>
      </c>
      <c r="H981" s="15"/>
      <c r="I981" s="15" t="s">
        <v>30</v>
      </c>
      <c r="J981" s="17" t="s">
        <v>25</v>
      </c>
      <c r="K981" s="28"/>
      <c r="L981" s="19">
        <v>41488.200000000004</v>
      </c>
      <c r="M981" s="20">
        <v>4850</v>
      </c>
      <c r="N981" s="21">
        <f t="shared" si="667"/>
        <v>0.11690070911729117</v>
      </c>
      <c r="O981" s="21" t="str">
        <f t="shared" si="664"/>
        <v>&lt;20%</v>
      </c>
      <c r="P981" s="20">
        <f t="shared" si="668"/>
        <v>10739.285714285716</v>
      </c>
      <c r="Q981" s="21">
        <f t="shared" si="665"/>
        <v>0.25885157018828764</v>
      </c>
      <c r="R981" s="27"/>
      <c r="S981" s="23">
        <v>0</v>
      </c>
      <c r="T981" s="24">
        <f t="shared" si="669"/>
        <v>2</v>
      </c>
      <c r="U981" s="24"/>
      <c r="V981" s="23">
        <f t="shared" si="666"/>
        <v>0</v>
      </c>
      <c r="W981" s="24"/>
    </row>
    <row r="982" spans="1:23" ht="13.5" x14ac:dyDescent="0.25">
      <c r="A982" s="25" t="s">
        <v>49</v>
      </c>
      <c r="B982" s="28" t="s">
        <v>50</v>
      </c>
      <c r="C982" s="18" t="s">
        <v>2079</v>
      </c>
      <c r="D982" s="18" t="s">
        <v>1389</v>
      </c>
      <c r="E982" s="18" t="s">
        <v>41</v>
      </c>
      <c r="F982" s="18" t="s">
        <v>41</v>
      </c>
      <c r="G982" s="16" t="s">
        <v>708</v>
      </c>
      <c r="H982" s="15"/>
      <c r="I982" s="15" t="s">
        <v>30</v>
      </c>
      <c r="J982" s="17" t="s">
        <v>25</v>
      </c>
      <c r="K982" s="18"/>
      <c r="L982" s="19">
        <v>41325</v>
      </c>
      <c r="M982" s="20">
        <v>39820</v>
      </c>
      <c r="N982" s="21">
        <f t="shared" si="667"/>
        <v>0.9635813672111313</v>
      </c>
      <c r="O982" s="21" t="str">
        <f t="shared" ref="O982:O993" si="670">IF(N982&gt;=120%, "120% equal &amp; above", IF(N982&gt;=100%,"&gt;=100%- &lt;120%",IF(N982&gt;=80%,"&gt;=80%-&lt;100%",IF(N982&gt;=50%,"&gt;=50%-&lt;80%",IF(N982&gt;=20%,"&gt;=20%-&lt;50%","&lt;20%")))))</f>
        <v>&gt;=80%-&lt;100%</v>
      </c>
      <c r="P982" s="20">
        <f t="shared" si="668"/>
        <v>88172.857142857145</v>
      </c>
      <c r="Q982" s="21">
        <f t="shared" ref="Q982:Q993" si="671">IFERROR(P982/L982,2)</f>
        <v>2.133644455967505</v>
      </c>
      <c r="R982" s="27"/>
      <c r="S982" s="23">
        <v>20770</v>
      </c>
      <c r="T982" s="24">
        <f t="shared" si="669"/>
        <v>2</v>
      </c>
      <c r="U982" s="24"/>
      <c r="V982" s="23">
        <f t="shared" si="666"/>
        <v>45990.71428571429</v>
      </c>
      <c r="W982" s="24"/>
    </row>
    <row r="983" spans="1:23" ht="13.5" x14ac:dyDescent="0.25">
      <c r="A983" s="25" t="s">
        <v>109</v>
      </c>
      <c r="B983" s="28" t="s">
        <v>110</v>
      </c>
      <c r="C983" s="18" t="s">
        <v>2080</v>
      </c>
      <c r="D983" s="18" t="s">
        <v>2081</v>
      </c>
      <c r="E983" s="18" t="s">
        <v>113</v>
      </c>
      <c r="F983" s="18" t="s">
        <v>41</v>
      </c>
      <c r="G983" s="16" t="s">
        <v>692</v>
      </c>
      <c r="H983" s="15"/>
      <c r="I983" s="15" t="s">
        <v>30</v>
      </c>
      <c r="J983" s="17" t="s">
        <v>25</v>
      </c>
      <c r="K983" s="18"/>
      <c r="L983" s="19">
        <v>41241.15</v>
      </c>
      <c r="M983" s="20">
        <v>6620</v>
      </c>
      <c r="N983" s="21">
        <f t="shared" si="667"/>
        <v>0.16051928716827732</v>
      </c>
      <c r="O983" s="21" t="str">
        <f t="shared" si="670"/>
        <v>&lt;20%</v>
      </c>
      <c r="P983" s="20">
        <f t="shared" si="668"/>
        <v>14658.571428571428</v>
      </c>
      <c r="Q983" s="21">
        <f t="shared" si="671"/>
        <v>0.35543556444404256</v>
      </c>
      <c r="R983" s="27"/>
      <c r="S983" s="23">
        <v>0</v>
      </c>
      <c r="T983" s="24">
        <f t="shared" si="669"/>
        <v>2</v>
      </c>
      <c r="U983" s="24"/>
      <c r="V983" s="23">
        <f t="shared" si="666"/>
        <v>0</v>
      </c>
      <c r="W983" s="24"/>
    </row>
    <row r="984" spans="1:23" ht="13.5" x14ac:dyDescent="0.25">
      <c r="A984" s="25" t="s">
        <v>85</v>
      </c>
      <c r="B984" s="28" t="s">
        <v>86</v>
      </c>
      <c r="C984" s="18" t="s">
        <v>2082</v>
      </c>
      <c r="D984" s="18" t="s">
        <v>155</v>
      </c>
      <c r="E984" s="18" t="s">
        <v>40</v>
      </c>
      <c r="F984" s="18" t="s">
        <v>41</v>
      </c>
      <c r="G984" s="16" t="s">
        <v>426</v>
      </c>
      <c r="H984" s="15"/>
      <c r="I984" s="15" t="s">
        <v>30</v>
      </c>
      <c r="J984" s="17" t="s">
        <v>25</v>
      </c>
      <c r="K984" s="18"/>
      <c r="L984" s="19">
        <v>41172.975000000006</v>
      </c>
      <c r="M984" s="20">
        <v>5055</v>
      </c>
      <c r="N984" s="21">
        <f t="shared" si="667"/>
        <v>0.1227747084100675</v>
      </c>
      <c r="O984" s="21" t="str">
        <f t="shared" si="670"/>
        <v>&lt;20%</v>
      </c>
      <c r="P984" s="20">
        <f t="shared" si="668"/>
        <v>11193.214285714284</v>
      </c>
      <c r="Q984" s="21">
        <f t="shared" si="671"/>
        <v>0.27185828290800662</v>
      </c>
      <c r="R984" s="27"/>
      <c r="S984" s="23">
        <v>0</v>
      </c>
      <c r="T984" s="24">
        <f t="shared" si="669"/>
        <v>2</v>
      </c>
      <c r="U984" s="24"/>
      <c r="V984" s="23">
        <f t="shared" si="666"/>
        <v>0</v>
      </c>
      <c r="W984" s="24"/>
    </row>
    <row r="985" spans="1:23" ht="13.5" x14ac:dyDescent="0.25">
      <c r="A985" s="25" t="s">
        <v>118</v>
      </c>
      <c r="B985" s="28" t="s">
        <v>119</v>
      </c>
      <c r="C985" s="18" t="s">
        <v>2083</v>
      </c>
      <c r="D985" s="18" t="s">
        <v>181</v>
      </c>
      <c r="E985" s="18" t="s">
        <v>66</v>
      </c>
      <c r="F985" s="18" t="s">
        <v>41</v>
      </c>
      <c r="G985" s="16" t="s">
        <v>214</v>
      </c>
      <c r="H985" s="15"/>
      <c r="I985" s="15" t="s">
        <v>30</v>
      </c>
      <c r="J985" s="17" t="s">
        <v>25</v>
      </c>
      <c r="K985" s="18" t="s">
        <v>25</v>
      </c>
      <c r="L985" s="19">
        <v>15000</v>
      </c>
      <c r="M985" s="20">
        <v>4740</v>
      </c>
      <c r="N985" s="21">
        <f t="shared" si="667"/>
        <v>0.316</v>
      </c>
      <c r="O985" s="21" t="str">
        <f t="shared" si="670"/>
        <v>&gt;=20%-&lt;50%</v>
      </c>
      <c r="P985" s="20">
        <f t="shared" si="668"/>
        <v>10495.714285714284</v>
      </c>
      <c r="Q985" s="21">
        <f t="shared" si="671"/>
        <v>0.69971428571428562</v>
      </c>
      <c r="R985" s="27">
        <v>26000</v>
      </c>
      <c r="S985" s="23">
        <v>16030</v>
      </c>
      <c r="T985" s="24">
        <f t="shared" si="669"/>
        <v>0.61653846153846159</v>
      </c>
      <c r="U985" s="24"/>
      <c r="V985" s="23">
        <f t="shared" si="666"/>
        <v>35495</v>
      </c>
      <c r="W985" s="24"/>
    </row>
    <row r="986" spans="1:23" ht="13.5" x14ac:dyDescent="0.25">
      <c r="A986" s="25" t="s">
        <v>118</v>
      </c>
      <c r="B986" s="28" t="s">
        <v>119</v>
      </c>
      <c r="C986" s="18" t="s">
        <v>2084</v>
      </c>
      <c r="D986" s="18" t="s">
        <v>2085</v>
      </c>
      <c r="E986" s="18" t="s">
        <v>66</v>
      </c>
      <c r="F986" s="18" t="s">
        <v>41</v>
      </c>
      <c r="G986" s="16" t="s">
        <v>587</v>
      </c>
      <c r="H986" s="15"/>
      <c r="I986" s="15" t="s">
        <v>30</v>
      </c>
      <c r="J986" s="17" t="s">
        <v>25</v>
      </c>
      <c r="K986" s="18" t="s">
        <v>25</v>
      </c>
      <c r="L986" s="19">
        <v>15000</v>
      </c>
      <c r="M986" s="20">
        <v>7480</v>
      </c>
      <c r="N986" s="21">
        <f t="shared" si="667"/>
        <v>0.49866666666666665</v>
      </c>
      <c r="O986" s="21" t="str">
        <f t="shared" si="670"/>
        <v>&gt;=20%-&lt;50%</v>
      </c>
      <c r="P986" s="20">
        <f t="shared" si="668"/>
        <v>16562.857142857145</v>
      </c>
      <c r="Q986" s="21">
        <f t="shared" si="671"/>
        <v>1.1041904761904764</v>
      </c>
      <c r="R986" s="27">
        <v>26000</v>
      </c>
      <c r="S986" s="23">
        <v>0</v>
      </c>
      <c r="T986" s="24">
        <f t="shared" si="669"/>
        <v>0</v>
      </c>
      <c r="U986" s="24"/>
      <c r="V986" s="23">
        <f t="shared" si="666"/>
        <v>0</v>
      </c>
      <c r="W986" s="24"/>
    </row>
    <row r="987" spans="1:23" ht="13.5" x14ac:dyDescent="0.25">
      <c r="A987" s="25" t="s">
        <v>118</v>
      </c>
      <c r="B987" s="28" t="s">
        <v>119</v>
      </c>
      <c r="C987" s="18" t="s">
        <v>2086</v>
      </c>
      <c r="D987" s="18" t="s">
        <v>2087</v>
      </c>
      <c r="E987" s="18" t="s">
        <v>66</v>
      </c>
      <c r="F987" s="18" t="s">
        <v>41</v>
      </c>
      <c r="G987" s="16" t="s">
        <v>122</v>
      </c>
      <c r="H987" s="15"/>
      <c r="I987" s="15" t="s">
        <v>30</v>
      </c>
      <c r="J987" s="17" t="s">
        <v>25</v>
      </c>
      <c r="K987" s="18" t="s">
        <v>25</v>
      </c>
      <c r="L987" s="19">
        <v>15000</v>
      </c>
      <c r="M987" s="20">
        <v>6650</v>
      </c>
      <c r="N987" s="21">
        <f t="shared" si="667"/>
        <v>0.44333333333333336</v>
      </c>
      <c r="O987" s="21" t="str">
        <f t="shared" si="670"/>
        <v>&gt;=20%-&lt;50%</v>
      </c>
      <c r="P987" s="20">
        <f t="shared" si="668"/>
        <v>14725</v>
      </c>
      <c r="Q987" s="21">
        <f t="shared" si="671"/>
        <v>0.98166666666666669</v>
      </c>
      <c r="R987" s="27">
        <v>26000</v>
      </c>
      <c r="S987" s="23">
        <v>0</v>
      </c>
      <c r="T987" s="24">
        <f t="shared" si="669"/>
        <v>0</v>
      </c>
      <c r="U987" s="24"/>
      <c r="V987" s="23">
        <f t="shared" si="666"/>
        <v>0</v>
      </c>
      <c r="W987" s="24"/>
    </row>
    <row r="988" spans="1:23" ht="13.5" x14ac:dyDescent="0.25">
      <c r="A988" s="25" t="s">
        <v>118</v>
      </c>
      <c r="B988" s="28" t="s">
        <v>119</v>
      </c>
      <c r="C988" s="18" t="s">
        <v>2088</v>
      </c>
      <c r="D988" s="18" t="s">
        <v>2089</v>
      </c>
      <c r="E988" s="18" t="s">
        <v>66</v>
      </c>
      <c r="F988" s="18" t="s">
        <v>41</v>
      </c>
      <c r="G988" s="16" t="s">
        <v>286</v>
      </c>
      <c r="H988" s="15"/>
      <c r="I988" s="15" t="s">
        <v>30</v>
      </c>
      <c r="J988" s="17" t="s">
        <v>25</v>
      </c>
      <c r="K988" s="18" t="s">
        <v>25</v>
      </c>
      <c r="L988" s="19">
        <v>15000</v>
      </c>
      <c r="M988" s="20">
        <v>1840</v>
      </c>
      <c r="N988" s="21">
        <f t="shared" si="667"/>
        <v>0.12266666666666666</v>
      </c>
      <c r="O988" s="21" t="str">
        <f t="shared" si="670"/>
        <v>&lt;20%</v>
      </c>
      <c r="P988" s="20">
        <f t="shared" si="668"/>
        <v>4074.2857142857138</v>
      </c>
      <c r="Q988" s="21">
        <f t="shared" si="671"/>
        <v>0.27161904761904759</v>
      </c>
      <c r="R988" s="27">
        <v>26000</v>
      </c>
      <c r="S988" s="23">
        <v>13140</v>
      </c>
      <c r="T988" s="24">
        <f t="shared" si="669"/>
        <v>0.50538461538461543</v>
      </c>
      <c r="U988" s="24"/>
      <c r="V988" s="23">
        <f t="shared" si="666"/>
        <v>29095.714285714286</v>
      </c>
      <c r="W988" s="24"/>
    </row>
    <row r="989" spans="1:23" ht="13.5" x14ac:dyDescent="0.25">
      <c r="A989" s="25" t="s">
        <v>184</v>
      </c>
      <c r="B989" s="28" t="s">
        <v>185</v>
      </c>
      <c r="C989" s="18" t="s">
        <v>2090</v>
      </c>
      <c r="D989" s="18" t="s">
        <v>2091</v>
      </c>
      <c r="E989" s="18" t="s">
        <v>113</v>
      </c>
      <c r="F989" s="18" t="s">
        <v>41</v>
      </c>
      <c r="G989" s="16" t="s">
        <v>499</v>
      </c>
      <c r="H989" s="15"/>
      <c r="I989" s="15" t="s">
        <v>30</v>
      </c>
      <c r="J989" s="17" t="s">
        <v>25</v>
      </c>
      <c r="K989" s="18"/>
      <c r="L989" s="19">
        <v>40945.5</v>
      </c>
      <c r="M989" s="20">
        <v>29700</v>
      </c>
      <c r="N989" s="21">
        <f t="shared" si="667"/>
        <v>0.72535443455324766</v>
      </c>
      <c r="O989" s="21" t="str">
        <f t="shared" si="670"/>
        <v>&gt;=50%-&lt;80%</v>
      </c>
      <c r="P989" s="20">
        <f t="shared" si="668"/>
        <v>65764.285714285725</v>
      </c>
      <c r="Q989" s="21">
        <f t="shared" si="671"/>
        <v>1.6061419622250486</v>
      </c>
      <c r="R989" s="27"/>
      <c r="S989" s="23">
        <v>0</v>
      </c>
      <c r="T989" s="24">
        <f t="shared" si="669"/>
        <v>2</v>
      </c>
      <c r="U989" s="24"/>
      <c r="V989" s="23">
        <f t="shared" si="666"/>
        <v>0</v>
      </c>
      <c r="W989" s="24"/>
    </row>
    <row r="990" spans="1:23" ht="13.5" x14ac:dyDescent="0.25">
      <c r="A990" s="25" t="s">
        <v>132</v>
      </c>
      <c r="B990" s="28" t="s">
        <v>133</v>
      </c>
      <c r="C990" s="18" t="s">
        <v>2092</v>
      </c>
      <c r="D990" s="18" t="s">
        <v>179</v>
      </c>
      <c r="E990" s="18" t="s">
        <v>73</v>
      </c>
      <c r="F990" s="18" t="s">
        <v>41</v>
      </c>
      <c r="G990" s="16" t="s">
        <v>136</v>
      </c>
      <c r="H990" s="15"/>
      <c r="I990" s="15" t="s">
        <v>30</v>
      </c>
      <c r="J990" s="17" t="s">
        <v>25</v>
      </c>
      <c r="K990" s="28"/>
      <c r="L990" s="19">
        <v>40246.666666666664</v>
      </c>
      <c r="M990" s="20">
        <v>18730</v>
      </c>
      <c r="N990" s="21">
        <f t="shared" si="667"/>
        <v>0.46538015570647673</v>
      </c>
      <c r="O990" s="21" t="str">
        <f t="shared" si="670"/>
        <v>&gt;=20%-&lt;50%</v>
      </c>
      <c r="P990" s="20">
        <f t="shared" si="668"/>
        <v>41473.571428571428</v>
      </c>
      <c r="Q990" s="21">
        <f t="shared" si="671"/>
        <v>1.0304846304929127</v>
      </c>
      <c r="R990" s="27"/>
      <c r="S990" s="23">
        <v>26050</v>
      </c>
      <c r="T990" s="24">
        <f t="shared" si="669"/>
        <v>2</v>
      </c>
      <c r="U990" s="24"/>
      <c r="V990" s="23">
        <f t="shared" ref="V990:V1013" si="672">IFERROR(S990/B$3*31,0)</f>
        <v>57682.142857142862</v>
      </c>
      <c r="W990" s="24"/>
    </row>
    <row r="991" spans="1:23" ht="13.5" x14ac:dyDescent="0.25">
      <c r="A991" s="25" t="s">
        <v>49</v>
      </c>
      <c r="B991" s="28" t="s">
        <v>50</v>
      </c>
      <c r="C991" s="18" t="s">
        <v>2093</v>
      </c>
      <c r="D991" s="18" t="s">
        <v>2094</v>
      </c>
      <c r="E991" s="18" t="s">
        <v>41</v>
      </c>
      <c r="F991" s="18" t="s">
        <v>41</v>
      </c>
      <c r="G991" s="16" t="s">
        <v>315</v>
      </c>
      <c r="H991" s="15"/>
      <c r="I991" s="15" t="s">
        <v>30</v>
      </c>
      <c r="J991" s="17" t="s">
        <v>25</v>
      </c>
      <c r="K991" s="18"/>
      <c r="L991" s="19">
        <v>40146.666666666664</v>
      </c>
      <c r="M991" s="20">
        <v>15330</v>
      </c>
      <c r="N991" s="21">
        <f t="shared" ref="N991:N1014" si="673">IFERROR(M991/L991,2)</f>
        <v>0.38184988375954837</v>
      </c>
      <c r="O991" s="21" t="str">
        <f t="shared" si="670"/>
        <v>&gt;=20%-&lt;50%</v>
      </c>
      <c r="P991" s="20">
        <f t="shared" ref="P991:P1014" si="674">IFERROR(M991/B$3*31,0)</f>
        <v>33945</v>
      </c>
      <c r="Q991" s="21">
        <f t="shared" si="671"/>
        <v>0.84552474261042843</v>
      </c>
      <c r="R991" s="27"/>
      <c r="S991" s="23">
        <v>0</v>
      </c>
      <c r="T991" s="24">
        <f t="shared" ref="T991:T1014" si="675">IFERROR(S991/R991,2)</f>
        <v>2</v>
      </c>
      <c r="U991" s="24"/>
      <c r="V991" s="23">
        <f t="shared" si="672"/>
        <v>0</v>
      </c>
      <c r="W991" s="24"/>
    </row>
    <row r="992" spans="1:23" ht="13.5" x14ac:dyDescent="0.25">
      <c r="A992" s="25" t="s">
        <v>85</v>
      </c>
      <c r="B992" s="28" t="s">
        <v>86</v>
      </c>
      <c r="C992" s="18" t="s">
        <v>2095</v>
      </c>
      <c r="D992" s="18" t="s">
        <v>2096</v>
      </c>
      <c r="E992" s="18" t="s">
        <v>40</v>
      </c>
      <c r="F992" s="18" t="s">
        <v>41</v>
      </c>
      <c r="G992" s="16" t="s">
        <v>211</v>
      </c>
      <c r="H992" s="15"/>
      <c r="I992" s="15" t="s">
        <v>30</v>
      </c>
      <c r="J992" s="17" t="s">
        <v>25</v>
      </c>
      <c r="K992" s="18"/>
      <c r="L992" s="19">
        <v>40103.775000000001</v>
      </c>
      <c r="M992" s="20">
        <v>9200</v>
      </c>
      <c r="N992" s="21">
        <f t="shared" si="673"/>
        <v>0.22940483782387069</v>
      </c>
      <c r="O992" s="21" t="str">
        <f t="shared" si="670"/>
        <v>&gt;=20%-&lt;50%</v>
      </c>
      <c r="P992" s="20">
        <f t="shared" si="674"/>
        <v>20371.428571428569</v>
      </c>
      <c r="Q992" s="21">
        <f t="shared" si="671"/>
        <v>0.50796785518142784</v>
      </c>
      <c r="R992" s="27"/>
      <c r="S992" s="23">
        <v>0</v>
      </c>
      <c r="T992" s="24">
        <f t="shared" si="675"/>
        <v>2</v>
      </c>
      <c r="U992" s="24"/>
      <c r="V992" s="23">
        <f t="shared" si="672"/>
        <v>0</v>
      </c>
      <c r="W992" s="24"/>
    </row>
    <row r="993" spans="1:23" ht="13.5" x14ac:dyDescent="0.25">
      <c r="A993" s="15" t="s">
        <v>79</v>
      </c>
      <c r="B993" s="16" t="s">
        <v>80</v>
      </c>
      <c r="C993" s="16" t="s">
        <v>2097</v>
      </c>
      <c r="D993" s="16" t="s">
        <v>2098</v>
      </c>
      <c r="E993" s="16" t="s">
        <v>83</v>
      </c>
      <c r="F993" s="16" t="s">
        <v>41</v>
      </c>
      <c r="G993" s="16" t="s">
        <v>391</v>
      </c>
      <c r="H993" s="15"/>
      <c r="I993" s="15" t="s">
        <v>30</v>
      </c>
      <c r="J993" s="17" t="s">
        <v>25</v>
      </c>
      <c r="K993" s="18"/>
      <c r="L993" s="19">
        <v>40000</v>
      </c>
      <c r="M993" s="20">
        <v>26930</v>
      </c>
      <c r="N993" s="21">
        <f t="shared" si="673"/>
        <v>0.67325000000000002</v>
      </c>
      <c r="O993" s="21" t="str">
        <f t="shared" si="670"/>
        <v>&gt;=50%-&lt;80%</v>
      </c>
      <c r="P993" s="20">
        <f t="shared" si="674"/>
        <v>59630.71428571429</v>
      </c>
      <c r="Q993" s="21">
        <f t="shared" si="671"/>
        <v>1.4907678571428573</v>
      </c>
      <c r="R993" s="27"/>
      <c r="S993" s="23">
        <v>0</v>
      </c>
      <c r="T993" s="24">
        <f t="shared" si="675"/>
        <v>2</v>
      </c>
      <c r="U993" s="24"/>
      <c r="V993" s="23">
        <f t="shared" si="672"/>
        <v>0</v>
      </c>
      <c r="W993" s="24"/>
    </row>
    <row r="994" spans="1:23" ht="13.5" x14ac:dyDescent="0.25">
      <c r="A994" s="15" t="s">
        <v>70</v>
      </c>
      <c r="B994" s="16" t="s">
        <v>71</v>
      </c>
      <c r="C994" s="16" t="s">
        <v>2099</v>
      </c>
      <c r="D994" s="16" t="s">
        <v>2100</v>
      </c>
      <c r="E994" s="16" t="s">
        <v>73</v>
      </c>
      <c r="F994" s="16" t="s">
        <v>41</v>
      </c>
      <c r="G994" s="16" t="s">
        <v>640</v>
      </c>
      <c r="H994" s="15"/>
      <c r="I994" s="15" t="s">
        <v>30</v>
      </c>
      <c r="J994" s="17" t="s">
        <v>25</v>
      </c>
      <c r="K994" s="18"/>
      <c r="L994" s="19">
        <v>40000</v>
      </c>
      <c r="M994" s="20">
        <v>33440</v>
      </c>
      <c r="N994" s="21">
        <f t="shared" si="673"/>
        <v>0.83599999999999997</v>
      </c>
      <c r="O994" s="21" t="str">
        <f t="shared" ref="O994:O1018" si="676">IF(N994&gt;=120%, "120% equal &amp; above", IF(N994&gt;=100%,"&gt;=100%- &lt;120%",IF(N994&gt;=80%,"&gt;=80%-&lt;100%",IF(N994&gt;=50%,"&gt;=50%-&lt;80%",IF(N994&gt;=20%,"&gt;=20%-&lt;50%","&lt;20%")))))</f>
        <v>&gt;=80%-&lt;100%</v>
      </c>
      <c r="P994" s="20">
        <f t="shared" si="674"/>
        <v>74045.714285714275</v>
      </c>
      <c r="Q994" s="21">
        <f t="shared" ref="Q994:Q1018" si="677">IFERROR(P994/L994,2)</f>
        <v>1.851142857142857</v>
      </c>
      <c r="R994" s="27"/>
      <c r="S994" s="23">
        <v>5550</v>
      </c>
      <c r="T994" s="24">
        <f t="shared" si="675"/>
        <v>2</v>
      </c>
      <c r="U994" s="24"/>
      <c r="V994" s="23">
        <f t="shared" si="672"/>
        <v>12289.285714285716</v>
      </c>
      <c r="W994" s="24"/>
    </row>
    <row r="995" spans="1:23" ht="13.5" x14ac:dyDescent="0.25">
      <c r="A995" s="15" t="s">
        <v>49</v>
      </c>
      <c r="B995" s="16" t="s">
        <v>50</v>
      </c>
      <c r="C995" s="16" t="s">
        <v>2101</v>
      </c>
      <c r="D995" s="16" t="s">
        <v>446</v>
      </c>
      <c r="E995" s="16" t="s">
        <v>41</v>
      </c>
      <c r="F995" s="16" t="s">
        <v>41</v>
      </c>
      <c r="G995" s="16" t="s">
        <v>315</v>
      </c>
      <c r="H995" s="15"/>
      <c r="I995" s="15" t="s">
        <v>30</v>
      </c>
      <c r="J995" s="17" t="s">
        <v>25</v>
      </c>
      <c r="K995" s="18"/>
      <c r="L995" s="19">
        <v>40000</v>
      </c>
      <c r="M995" s="20">
        <v>27180</v>
      </c>
      <c r="N995" s="21">
        <f t="shared" si="673"/>
        <v>0.67949999999999999</v>
      </c>
      <c r="O995" s="21" t="str">
        <f t="shared" si="676"/>
        <v>&gt;=50%-&lt;80%</v>
      </c>
      <c r="P995" s="20">
        <f t="shared" si="674"/>
        <v>60184.28571428571</v>
      </c>
      <c r="Q995" s="21">
        <f t="shared" si="677"/>
        <v>1.5046071428571428</v>
      </c>
      <c r="R995" s="27"/>
      <c r="S995" s="23">
        <v>0</v>
      </c>
      <c r="T995" s="24">
        <f t="shared" si="675"/>
        <v>2</v>
      </c>
      <c r="U995" s="24"/>
      <c r="V995" s="23">
        <f t="shared" si="672"/>
        <v>0</v>
      </c>
      <c r="W995" s="24"/>
    </row>
    <row r="996" spans="1:23" ht="13.5" x14ac:dyDescent="0.25">
      <c r="A996" s="15" t="s">
        <v>79</v>
      </c>
      <c r="B996" s="16" t="s">
        <v>80</v>
      </c>
      <c r="C996" s="16" t="s">
        <v>2102</v>
      </c>
      <c r="D996" s="16" t="s">
        <v>2103</v>
      </c>
      <c r="E996" s="16" t="s">
        <v>83</v>
      </c>
      <c r="F996" s="16" t="s">
        <v>41</v>
      </c>
      <c r="G996" s="16" t="s">
        <v>701</v>
      </c>
      <c r="H996" s="15"/>
      <c r="I996" s="15" t="s">
        <v>30</v>
      </c>
      <c r="J996" s="17" t="s">
        <v>25</v>
      </c>
      <c r="K996" s="18"/>
      <c r="L996" s="19">
        <v>40000</v>
      </c>
      <c r="M996" s="20">
        <v>9010</v>
      </c>
      <c r="N996" s="21">
        <f t="shared" si="673"/>
        <v>0.22525000000000001</v>
      </c>
      <c r="O996" s="21" t="str">
        <f t="shared" si="676"/>
        <v>&gt;=20%-&lt;50%</v>
      </c>
      <c r="P996" s="20">
        <f t="shared" si="674"/>
        <v>19950.714285714286</v>
      </c>
      <c r="Q996" s="21">
        <f t="shared" si="677"/>
        <v>0.49876785714285715</v>
      </c>
      <c r="R996" s="27"/>
      <c r="S996" s="23">
        <v>0</v>
      </c>
      <c r="T996" s="24">
        <f t="shared" si="675"/>
        <v>2</v>
      </c>
      <c r="U996" s="24"/>
      <c r="V996" s="23">
        <f t="shared" si="672"/>
        <v>0</v>
      </c>
      <c r="W996" s="24"/>
    </row>
    <row r="997" spans="1:23" ht="13.5" x14ac:dyDescent="0.25">
      <c r="A997" s="15" t="s">
        <v>49</v>
      </c>
      <c r="B997" s="16" t="s">
        <v>50</v>
      </c>
      <c r="C997" s="16" t="s">
        <v>2104</v>
      </c>
      <c r="D997" s="16" t="s">
        <v>588</v>
      </c>
      <c r="E997" s="16" t="s">
        <v>41</v>
      </c>
      <c r="F997" s="16" t="s">
        <v>41</v>
      </c>
      <c r="G997" s="16" t="s">
        <v>349</v>
      </c>
      <c r="H997" s="15"/>
      <c r="I997" s="15" t="s">
        <v>30</v>
      </c>
      <c r="J997" s="17" t="s">
        <v>25</v>
      </c>
      <c r="K997" s="18"/>
      <c r="L997" s="19">
        <v>40000</v>
      </c>
      <c r="M997" s="20">
        <v>31040</v>
      </c>
      <c r="N997" s="21">
        <f t="shared" si="673"/>
        <v>0.77600000000000002</v>
      </c>
      <c r="O997" s="21" t="str">
        <f t="shared" si="676"/>
        <v>&gt;=50%-&lt;80%</v>
      </c>
      <c r="P997" s="20">
        <f t="shared" si="674"/>
        <v>68731.42857142858</v>
      </c>
      <c r="Q997" s="21">
        <f t="shared" si="677"/>
        <v>1.7182857142857144</v>
      </c>
      <c r="R997" s="27"/>
      <c r="S997" s="23">
        <v>0</v>
      </c>
      <c r="T997" s="24">
        <f t="shared" si="675"/>
        <v>2</v>
      </c>
      <c r="U997" s="24"/>
      <c r="V997" s="23">
        <f t="shared" si="672"/>
        <v>0</v>
      </c>
      <c r="W997" s="24"/>
    </row>
    <row r="998" spans="1:23" ht="13.5" x14ac:dyDescent="0.25">
      <c r="A998" s="15" t="s">
        <v>768</v>
      </c>
      <c r="B998" s="16" t="s">
        <v>769</v>
      </c>
      <c r="C998" s="16" t="s">
        <v>2105</v>
      </c>
      <c r="D998" s="16" t="s">
        <v>601</v>
      </c>
      <c r="E998" s="16" t="s">
        <v>41</v>
      </c>
      <c r="F998" s="16" t="s">
        <v>41</v>
      </c>
      <c r="G998" s="16" t="s">
        <v>1109</v>
      </c>
      <c r="H998" s="15"/>
      <c r="I998" s="15" t="s">
        <v>30</v>
      </c>
      <c r="J998" s="17" t="s">
        <v>25</v>
      </c>
      <c r="K998" s="18"/>
      <c r="L998" s="19">
        <v>40000</v>
      </c>
      <c r="M998" s="20">
        <v>3515</v>
      </c>
      <c r="N998" s="21">
        <f t="shared" si="673"/>
        <v>8.7874999999999995E-2</v>
      </c>
      <c r="O998" s="21" t="str">
        <f t="shared" si="676"/>
        <v>&lt;20%</v>
      </c>
      <c r="P998" s="20">
        <f t="shared" si="674"/>
        <v>7783.2142857142862</v>
      </c>
      <c r="Q998" s="21">
        <f t="shared" si="677"/>
        <v>0.19458035714285715</v>
      </c>
      <c r="R998" s="27"/>
      <c r="S998" s="23">
        <v>0</v>
      </c>
      <c r="T998" s="24">
        <f t="shared" si="675"/>
        <v>2</v>
      </c>
      <c r="U998" s="24"/>
      <c r="V998" s="23">
        <f t="shared" si="672"/>
        <v>0</v>
      </c>
      <c r="W998" s="24"/>
    </row>
    <row r="999" spans="1:23" ht="13.5" x14ac:dyDescent="0.25">
      <c r="A999" s="15" t="s">
        <v>190</v>
      </c>
      <c r="B999" s="16" t="s">
        <v>191</v>
      </c>
      <c r="C999" s="16" t="s">
        <v>2106</v>
      </c>
      <c r="D999" s="16" t="s">
        <v>2107</v>
      </c>
      <c r="E999" s="16" t="s">
        <v>41</v>
      </c>
      <c r="F999" s="16" t="s">
        <v>41</v>
      </c>
      <c r="G999" s="16" t="s">
        <v>1541</v>
      </c>
      <c r="H999" s="15"/>
      <c r="I999" s="15" t="s">
        <v>30</v>
      </c>
      <c r="J999" s="17" t="s">
        <v>25</v>
      </c>
      <c r="K999" s="18"/>
      <c r="L999" s="19">
        <v>40000</v>
      </c>
      <c r="M999" s="20">
        <v>6940</v>
      </c>
      <c r="N999" s="21">
        <f t="shared" si="673"/>
        <v>0.17349999999999999</v>
      </c>
      <c r="O999" s="21" t="str">
        <f t="shared" si="676"/>
        <v>&lt;20%</v>
      </c>
      <c r="P999" s="20">
        <f t="shared" si="674"/>
        <v>15367.142857142857</v>
      </c>
      <c r="Q999" s="21">
        <f t="shared" si="677"/>
        <v>0.38417857142857142</v>
      </c>
      <c r="R999" s="27"/>
      <c r="S999" s="23">
        <v>3890</v>
      </c>
      <c r="T999" s="24">
        <f t="shared" si="675"/>
        <v>2</v>
      </c>
      <c r="U999" s="24"/>
      <c r="V999" s="23">
        <f t="shared" si="672"/>
        <v>8613.5714285714275</v>
      </c>
      <c r="W999" s="24"/>
    </row>
    <row r="1000" spans="1:23" ht="13.5" x14ac:dyDescent="0.25">
      <c r="A1000" s="15" t="s">
        <v>79</v>
      </c>
      <c r="B1000" s="16" t="s">
        <v>80</v>
      </c>
      <c r="C1000" s="16" t="s">
        <v>2108</v>
      </c>
      <c r="D1000" s="16" t="s">
        <v>2109</v>
      </c>
      <c r="E1000" s="16" t="s">
        <v>83</v>
      </c>
      <c r="F1000" s="16" t="s">
        <v>41</v>
      </c>
      <c r="G1000" s="16" t="s">
        <v>437</v>
      </c>
      <c r="H1000" s="15"/>
      <c r="I1000" s="15" t="s">
        <v>30</v>
      </c>
      <c r="J1000" s="17" t="s">
        <v>25</v>
      </c>
      <c r="K1000" s="18"/>
      <c r="L1000" s="19">
        <v>40000</v>
      </c>
      <c r="M1000" s="20">
        <v>18890</v>
      </c>
      <c r="N1000" s="21">
        <f t="shared" si="673"/>
        <v>0.47225</v>
      </c>
      <c r="O1000" s="21" t="str">
        <f t="shared" si="676"/>
        <v>&gt;=20%-&lt;50%</v>
      </c>
      <c r="P1000" s="20">
        <f t="shared" si="674"/>
        <v>41827.857142857138</v>
      </c>
      <c r="Q1000" s="21">
        <f t="shared" si="677"/>
        <v>1.0456964285714285</v>
      </c>
      <c r="R1000" s="27"/>
      <c r="S1000" s="23">
        <v>0</v>
      </c>
      <c r="T1000" s="24">
        <f t="shared" si="675"/>
        <v>2</v>
      </c>
      <c r="U1000" s="24"/>
      <c r="V1000" s="23">
        <f t="shared" si="672"/>
        <v>0</v>
      </c>
      <c r="W1000" s="24"/>
    </row>
    <row r="1001" spans="1:23" ht="13.5" x14ac:dyDescent="0.25">
      <c r="A1001" s="15" t="s">
        <v>49</v>
      </c>
      <c r="B1001" s="16" t="s">
        <v>50</v>
      </c>
      <c r="C1001" s="16" t="s">
        <v>2110</v>
      </c>
      <c r="D1001" s="16" t="s">
        <v>2111</v>
      </c>
      <c r="E1001" s="16" t="s">
        <v>41</v>
      </c>
      <c r="F1001" s="16" t="s">
        <v>41</v>
      </c>
      <c r="G1001" s="16" t="s">
        <v>315</v>
      </c>
      <c r="H1001" s="15"/>
      <c r="I1001" s="15" t="s">
        <v>30</v>
      </c>
      <c r="J1001" s="17" t="s">
        <v>25</v>
      </c>
      <c r="K1001" s="18"/>
      <c r="L1001" s="19">
        <v>40000</v>
      </c>
      <c r="M1001" s="20">
        <v>11970</v>
      </c>
      <c r="N1001" s="21">
        <f t="shared" si="673"/>
        <v>0.29925000000000002</v>
      </c>
      <c r="O1001" s="21" t="str">
        <f t="shared" si="676"/>
        <v>&gt;=20%-&lt;50%</v>
      </c>
      <c r="P1001" s="20">
        <f t="shared" si="674"/>
        <v>26505</v>
      </c>
      <c r="Q1001" s="21">
        <f t="shared" si="677"/>
        <v>0.66262500000000002</v>
      </c>
      <c r="R1001" s="27"/>
      <c r="S1001" s="23">
        <v>0</v>
      </c>
      <c r="T1001" s="24">
        <f t="shared" si="675"/>
        <v>2</v>
      </c>
      <c r="U1001" s="24"/>
      <c r="V1001" s="23">
        <f t="shared" si="672"/>
        <v>0</v>
      </c>
      <c r="W1001" s="24"/>
    </row>
    <row r="1002" spans="1:23" ht="13.5" x14ac:dyDescent="0.25">
      <c r="A1002" s="15" t="s">
        <v>49</v>
      </c>
      <c r="B1002" s="16" t="s">
        <v>50</v>
      </c>
      <c r="C1002" s="16" t="s">
        <v>2112</v>
      </c>
      <c r="D1002" s="16" t="s">
        <v>104</v>
      </c>
      <c r="E1002" s="16" t="s">
        <v>41</v>
      </c>
      <c r="F1002" s="16" t="s">
        <v>41</v>
      </c>
      <c r="G1002" s="16" t="s">
        <v>784</v>
      </c>
      <c r="H1002" s="15"/>
      <c r="I1002" s="15" t="s">
        <v>30</v>
      </c>
      <c r="J1002" s="17" t="s">
        <v>25</v>
      </c>
      <c r="K1002" s="18"/>
      <c r="L1002" s="19">
        <v>40000</v>
      </c>
      <c r="M1002" s="20">
        <v>37590</v>
      </c>
      <c r="N1002" s="21">
        <f t="shared" si="673"/>
        <v>0.93974999999999997</v>
      </c>
      <c r="O1002" s="21" t="str">
        <f t="shared" si="676"/>
        <v>&gt;=80%-&lt;100%</v>
      </c>
      <c r="P1002" s="20">
        <f t="shared" si="674"/>
        <v>83235</v>
      </c>
      <c r="Q1002" s="21">
        <f t="shared" si="677"/>
        <v>2.0808749999999998</v>
      </c>
      <c r="R1002" s="27"/>
      <c r="S1002" s="23">
        <v>0</v>
      </c>
      <c r="T1002" s="24">
        <f t="shared" si="675"/>
        <v>2</v>
      </c>
      <c r="U1002" s="24"/>
      <c r="V1002" s="23">
        <f t="shared" si="672"/>
        <v>0</v>
      </c>
      <c r="W1002" s="24"/>
    </row>
    <row r="1003" spans="1:23" ht="13.5" x14ac:dyDescent="0.25">
      <c r="A1003" s="15" t="s">
        <v>49</v>
      </c>
      <c r="B1003" s="16" t="s">
        <v>50</v>
      </c>
      <c r="C1003" s="16" t="s">
        <v>2113</v>
      </c>
      <c r="D1003" s="16" t="s">
        <v>2114</v>
      </c>
      <c r="E1003" s="16" t="s">
        <v>41</v>
      </c>
      <c r="F1003" s="16" t="s">
        <v>41</v>
      </c>
      <c r="G1003" s="16" t="s">
        <v>349</v>
      </c>
      <c r="H1003" s="15"/>
      <c r="I1003" s="15" t="s">
        <v>30</v>
      </c>
      <c r="J1003" s="17" t="s">
        <v>25</v>
      </c>
      <c r="K1003" s="18"/>
      <c r="L1003" s="19">
        <v>40000</v>
      </c>
      <c r="M1003" s="20">
        <v>0</v>
      </c>
      <c r="N1003" s="21">
        <f t="shared" si="673"/>
        <v>0</v>
      </c>
      <c r="O1003" s="21" t="str">
        <f t="shared" si="676"/>
        <v>&lt;20%</v>
      </c>
      <c r="P1003" s="20">
        <f t="shared" si="674"/>
        <v>0</v>
      </c>
      <c r="Q1003" s="21">
        <f t="shared" si="677"/>
        <v>0</v>
      </c>
      <c r="R1003" s="27"/>
      <c r="S1003" s="23">
        <v>0</v>
      </c>
      <c r="T1003" s="24">
        <f t="shared" si="675"/>
        <v>2</v>
      </c>
      <c r="U1003" s="24"/>
      <c r="V1003" s="23">
        <f t="shared" si="672"/>
        <v>0</v>
      </c>
      <c r="W1003" s="24"/>
    </row>
    <row r="1004" spans="1:23" ht="13.5" x14ac:dyDescent="0.25">
      <c r="A1004" s="15" t="s">
        <v>49</v>
      </c>
      <c r="B1004" s="16" t="s">
        <v>50</v>
      </c>
      <c r="C1004" s="16" t="s">
        <v>2115</v>
      </c>
      <c r="D1004" s="16" t="s">
        <v>2116</v>
      </c>
      <c r="E1004" s="16" t="s">
        <v>41</v>
      </c>
      <c r="F1004" s="16" t="s">
        <v>41</v>
      </c>
      <c r="G1004" s="16" t="s">
        <v>548</v>
      </c>
      <c r="H1004" s="15"/>
      <c r="I1004" s="15" t="s">
        <v>30</v>
      </c>
      <c r="J1004" s="17" t="s">
        <v>25</v>
      </c>
      <c r="K1004" s="18"/>
      <c r="L1004" s="19">
        <v>40000</v>
      </c>
      <c r="M1004" s="20">
        <v>1840</v>
      </c>
      <c r="N1004" s="21">
        <f t="shared" si="673"/>
        <v>4.5999999999999999E-2</v>
      </c>
      <c r="O1004" s="21" t="str">
        <f t="shared" si="676"/>
        <v>&lt;20%</v>
      </c>
      <c r="P1004" s="20">
        <f t="shared" si="674"/>
        <v>4074.2857142857138</v>
      </c>
      <c r="Q1004" s="21">
        <f t="shared" si="677"/>
        <v>0.10185714285714284</v>
      </c>
      <c r="R1004" s="27"/>
      <c r="S1004" s="23">
        <v>0</v>
      </c>
      <c r="T1004" s="24">
        <f t="shared" si="675"/>
        <v>2</v>
      </c>
      <c r="U1004" s="24"/>
      <c r="V1004" s="23">
        <f t="shared" si="672"/>
        <v>0</v>
      </c>
      <c r="W1004" s="24"/>
    </row>
    <row r="1005" spans="1:23" ht="13.5" x14ac:dyDescent="0.25">
      <c r="A1005" s="15" t="s">
        <v>768</v>
      </c>
      <c r="B1005" s="16" t="s">
        <v>769</v>
      </c>
      <c r="C1005" s="16" t="s">
        <v>2117</v>
      </c>
      <c r="D1005" s="16" t="s">
        <v>75</v>
      </c>
      <c r="E1005" s="16" t="s">
        <v>41</v>
      </c>
      <c r="F1005" s="16" t="s">
        <v>41</v>
      </c>
      <c r="G1005" s="16" t="s">
        <v>248</v>
      </c>
      <c r="H1005" s="15"/>
      <c r="I1005" s="15" t="s">
        <v>30</v>
      </c>
      <c r="J1005" s="17" t="s">
        <v>25</v>
      </c>
      <c r="K1005" s="18"/>
      <c r="L1005" s="19">
        <v>40000</v>
      </c>
      <c r="M1005" s="20">
        <v>29860</v>
      </c>
      <c r="N1005" s="21">
        <f t="shared" si="673"/>
        <v>0.74650000000000005</v>
      </c>
      <c r="O1005" s="21" t="str">
        <f t="shared" si="676"/>
        <v>&gt;=50%-&lt;80%</v>
      </c>
      <c r="P1005" s="20">
        <f t="shared" si="674"/>
        <v>66118.57142857142</v>
      </c>
      <c r="Q1005" s="21">
        <f t="shared" si="677"/>
        <v>1.6529642857142854</v>
      </c>
      <c r="R1005" s="27"/>
      <c r="S1005" s="23">
        <v>6570</v>
      </c>
      <c r="T1005" s="24">
        <f t="shared" si="675"/>
        <v>2</v>
      </c>
      <c r="U1005" s="24"/>
      <c r="V1005" s="23">
        <f t="shared" si="672"/>
        <v>14547.857142857143</v>
      </c>
      <c r="W1005" s="24"/>
    </row>
    <row r="1006" spans="1:23" ht="13.5" x14ac:dyDescent="0.25">
      <c r="A1006" s="15" t="s">
        <v>49</v>
      </c>
      <c r="B1006" s="16" t="s">
        <v>50</v>
      </c>
      <c r="C1006" s="16" t="s">
        <v>2118</v>
      </c>
      <c r="D1006" s="16" t="s">
        <v>2119</v>
      </c>
      <c r="E1006" s="16" t="s">
        <v>41</v>
      </c>
      <c r="F1006" s="16" t="s">
        <v>41</v>
      </c>
      <c r="G1006" s="16" t="s">
        <v>315</v>
      </c>
      <c r="H1006" s="15"/>
      <c r="I1006" s="15" t="s">
        <v>30</v>
      </c>
      <c r="J1006" s="17" t="s">
        <v>25</v>
      </c>
      <c r="K1006" s="18"/>
      <c r="L1006" s="19">
        <v>40000</v>
      </c>
      <c r="M1006" s="20">
        <v>3360</v>
      </c>
      <c r="N1006" s="21">
        <f t="shared" si="673"/>
        <v>8.4000000000000005E-2</v>
      </c>
      <c r="O1006" s="21" t="str">
        <f t="shared" si="676"/>
        <v>&lt;20%</v>
      </c>
      <c r="P1006" s="20">
        <f t="shared" si="674"/>
        <v>7440</v>
      </c>
      <c r="Q1006" s="21">
        <f t="shared" si="677"/>
        <v>0.186</v>
      </c>
      <c r="R1006" s="27"/>
      <c r="S1006" s="23">
        <v>4990</v>
      </c>
      <c r="T1006" s="24">
        <f t="shared" si="675"/>
        <v>2</v>
      </c>
      <c r="U1006" s="24"/>
      <c r="V1006" s="23">
        <f t="shared" si="672"/>
        <v>11049.285714285716</v>
      </c>
      <c r="W1006" s="24"/>
    </row>
    <row r="1007" spans="1:23" ht="13.5" x14ac:dyDescent="0.25">
      <c r="A1007" s="15" t="s">
        <v>49</v>
      </c>
      <c r="B1007" s="16" t="s">
        <v>50</v>
      </c>
      <c r="C1007" s="16" t="s">
        <v>2120</v>
      </c>
      <c r="D1007" s="16" t="s">
        <v>2121</v>
      </c>
      <c r="E1007" s="16" t="s">
        <v>41</v>
      </c>
      <c r="F1007" s="16" t="s">
        <v>41</v>
      </c>
      <c r="G1007" s="16" t="s">
        <v>784</v>
      </c>
      <c r="H1007" s="15"/>
      <c r="I1007" s="15" t="s">
        <v>30</v>
      </c>
      <c r="J1007" s="17" t="s">
        <v>25</v>
      </c>
      <c r="K1007" s="18"/>
      <c r="L1007" s="19">
        <v>40000</v>
      </c>
      <c r="M1007" s="20">
        <v>10230</v>
      </c>
      <c r="N1007" s="21">
        <f t="shared" si="673"/>
        <v>0.25574999999999998</v>
      </c>
      <c r="O1007" s="21" t="str">
        <f t="shared" si="676"/>
        <v>&gt;=20%-&lt;50%</v>
      </c>
      <c r="P1007" s="20">
        <f t="shared" si="674"/>
        <v>22652.142857142855</v>
      </c>
      <c r="Q1007" s="21">
        <f t="shared" si="677"/>
        <v>0.56630357142857135</v>
      </c>
      <c r="R1007" s="27"/>
      <c r="S1007" s="23">
        <v>0</v>
      </c>
      <c r="T1007" s="24">
        <f t="shared" si="675"/>
        <v>2</v>
      </c>
      <c r="U1007" s="24"/>
      <c r="V1007" s="23">
        <f t="shared" si="672"/>
        <v>0</v>
      </c>
      <c r="W1007" s="24"/>
    </row>
    <row r="1008" spans="1:23" ht="13.5" x14ac:dyDescent="0.25">
      <c r="A1008" s="15" t="s">
        <v>190</v>
      </c>
      <c r="B1008" s="16" t="s">
        <v>191</v>
      </c>
      <c r="C1008" s="16" t="s">
        <v>2122</v>
      </c>
      <c r="D1008" s="16" t="s">
        <v>2123</v>
      </c>
      <c r="E1008" s="16" t="s">
        <v>41</v>
      </c>
      <c r="F1008" s="16" t="s">
        <v>41</v>
      </c>
      <c r="G1008" s="16" t="s">
        <v>1541</v>
      </c>
      <c r="H1008" s="15"/>
      <c r="I1008" s="15" t="s">
        <v>30</v>
      </c>
      <c r="J1008" s="17" t="s">
        <v>25</v>
      </c>
      <c r="K1008" s="18"/>
      <c r="L1008" s="19">
        <v>40000</v>
      </c>
      <c r="M1008" s="20">
        <v>20855</v>
      </c>
      <c r="N1008" s="21">
        <f t="shared" si="673"/>
        <v>0.52137500000000003</v>
      </c>
      <c r="O1008" s="21" t="str">
        <f t="shared" si="676"/>
        <v>&gt;=50%-&lt;80%</v>
      </c>
      <c r="P1008" s="20">
        <f t="shared" si="674"/>
        <v>46178.928571428572</v>
      </c>
      <c r="Q1008" s="21">
        <f t="shared" si="677"/>
        <v>1.1544732142857144</v>
      </c>
      <c r="R1008" s="27"/>
      <c r="S1008" s="23">
        <v>19030</v>
      </c>
      <c r="T1008" s="24">
        <f t="shared" si="675"/>
        <v>2</v>
      </c>
      <c r="U1008" s="24"/>
      <c r="V1008" s="23">
        <f t="shared" si="672"/>
        <v>42137.857142857138</v>
      </c>
      <c r="W1008" s="24"/>
    </row>
    <row r="1009" spans="1:23" ht="13.5" x14ac:dyDescent="0.25">
      <c r="A1009" s="15" t="s">
        <v>62</v>
      </c>
      <c r="B1009" s="16" t="s">
        <v>63</v>
      </c>
      <c r="C1009" s="16" t="s">
        <v>2124</v>
      </c>
      <c r="D1009" s="16" t="s">
        <v>2125</v>
      </c>
      <c r="E1009" s="16" t="s">
        <v>66</v>
      </c>
      <c r="F1009" s="16" t="s">
        <v>41</v>
      </c>
      <c r="G1009" s="16" t="s">
        <v>318</v>
      </c>
      <c r="H1009" s="15"/>
      <c r="I1009" s="15" t="s">
        <v>30</v>
      </c>
      <c r="J1009" s="17" t="s">
        <v>25</v>
      </c>
      <c r="K1009" s="18"/>
      <c r="L1009" s="19">
        <v>40000</v>
      </c>
      <c r="M1009" s="20">
        <v>4870</v>
      </c>
      <c r="N1009" s="21">
        <f t="shared" si="673"/>
        <v>0.12175</v>
      </c>
      <c r="O1009" s="21" t="str">
        <f t="shared" si="676"/>
        <v>&lt;20%</v>
      </c>
      <c r="P1009" s="20">
        <f t="shared" si="674"/>
        <v>10783.571428571428</v>
      </c>
      <c r="Q1009" s="21">
        <f t="shared" si="677"/>
        <v>0.2695892857142857</v>
      </c>
      <c r="R1009" s="27"/>
      <c r="S1009" s="23">
        <v>0</v>
      </c>
      <c r="T1009" s="24">
        <f t="shared" si="675"/>
        <v>2</v>
      </c>
      <c r="U1009" s="24"/>
      <c r="V1009" s="23">
        <f t="shared" si="672"/>
        <v>0</v>
      </c>
      <c r="W1009" s="24"/>
    </row>
    <row r="1010" spans="1:23" ht="13.5" x14ac:dyDescent="0.25">
      <c r="A1010" s="15" t="s">
        <v>49</v>
      </c>
      <c r="B1010" s="16" t="s">
        <v>50</v>
      </c>
      <c r="C1010" s="16" t="s">
        <v>2126</v>
      </c>
      <c r="D1010" s="16" t="s">
        <v>2127</v>
      </c>
      <c r="E1010" s="16" t="s">
        <v>41</v>
      </c>
      <c r="F1010" s="16" t="s">
        <v>41</v>
      </c>
      <c r="G1010" s="16" t="s">
        <v>784</v>
      </c>
      <c r="H1010" s="15"/>
      <c r="I1010" s="15" t="s">
        <v>30</v>
      </c>
      <c r="J1010" s="17" t="s">
        <v>25</v>
      </c>
      <c r="K1010" s="18"/>
      <c r="L1010" s="19">
        <v>40000</v>
      </c>
      <c r="M1010" s="20">
        <v>35440</v>
      </c>
      <c r="N1010" s="21">
        <f t="shared" si="673"/>
        <v>0.88600000000000001</v>
      </c>
      <c r="O1010" s="21" t="str">
        <f t="shared" si="676"/>
        <v>&gt;=80%-&lt;100%</v>
      </c>
      <c r="P1010" s="20">
        <f t="shared" si="674"/>
        <v>78474.285714285725</v>
      </c>
      <c r="Q1010" s="21">
        <f t="shared" si="677"/>
        <v>1.9618571428571432</v>
      </c>
      <c r="R1010" s="27"/>
      <c r="S1010" s="23">
        <v>18610</v>
      </c>
      <c r="T1010" s="24">
        <f t="shared" si="675"/>
        <v>2</v>
      </c>
      <c r="U1010" s="24"/>
      <c r="V1010" s="23">
        <f t="shared" si="672"/>
        <v>41207.857142857138</v>
      </c>
      <c r="W1010" s="24"/>
    </row>
    <row r="1011" spans="1:23" ht="13.5" x14ac:dyDescent="0.25">
      <c r="A1011" s="15" t="s">
        <v>49</v>
      </c>
      <c r="B1011" s="16" t="s">
        <v>50</v>
      </c>
      <c r="C1011" s="16" t="s">
        <v>2128</v>
      </c>
      <c r="D1011" s="16" t="s">
        <v>106</v>
      </c>
      <c r="E1011" s="16" t="s">
        <v>41</v>
      </c>
      <c r="F1011" s="16" t="s">
        <v>41</v>
      </c>
      <c r="G1011" s="16" t="s">
        <v>315</v>
      </c>
      <c r="H1011" s="15"/>
      <c r="I1011" s="15" t="s">
        <v>30</v>
      </c>
      <c r="J1011" s="17" t="s">
        <v>25</v>
      </c>
      <c r="K1011" s="18"/>
      <c r="L1011" s="19">
        <v>40000</v>
      </c>
      <c r="M1011" s="20">
        <v>19290</v>
      </c>
      <c r="N1011" s="21">
        <f t="shared" si="673"/>
        <v>0.48225000000000001</v>
      </c>
      <c r="O1011" s="21" t="str">
        <f t="shared" si="676"/>
        <v>&gt;=20%-&lt;50%</v>
      </c>
      <c r="P1011" s="20">
        <f t="shared" si="674"/>
        <v>42713.571428571428</v>
      </c>
      <c r="Q1011" s="21">
        <f t="shared" si="677"/>
        <v>1.0678392857142858</v>
      </c>
      <c r="R1011" s="27"/>
      <c r="S1011" s="23">
        <v>0</v>
      </c>
      <c r="T1011" s="24">
        <f t="shared" si="675"/>
        <v>2</v>
      </c>
      <c r="U1011" s="24"/>
      <c r="V1011" s="23">
        <f t="shared" si="672"/>
        <v>0</v>
      </c>
      <c r="W1011" s="24"/>
    </row>
    <row r="1012" spans="1:23" ht="13.5" x14ac:dyDescent="0.25">
      <c r="A1012" s="15" t="s">
        <v>143</v>
      </c>
      <c r="B1012" s="16" t="s">
        <v>144</v>
      </c>
      <c r="C1012" s="16" t="s">
        <v>2129</v>
      </c>
      <c r="D1012" s="16" t="s">
        <v>376</v>
      </c>
      <c r="E1012" s="16" t="s">
        <v>66</v>
      </c>
      <c r="F1012" s="16" t="s">
        <v>41</v>
      </c>
      <c r="G1012" s="16" t="s">
        <v>147</v>
      </c>
      <c r="H1012" s="15"/>
      <c r="I1012" s="15" t="s">
        <v>30</v>
      </c>
      <c r="J1012" s="17" t="s">
        <v>25</v>
      </c>
      <c r="K1012" s="18"/>
      <c r="L1012" s="19">
        <v>40000</v>
      </c>
      <c r="M1012" s="20">
        <v>11250</v>
      </c>
      <c r="N1012" s="21">
        <f t="shared" si="673"/>
        <v>0.28125</v>
      </c>
      <c r="O1012" s="21" t="str">
        <f t="shared" si="676"/>
        <v>&gt;=20%-&lt;50%</v>
      </c>
      <c r="P1012" s="20">
        <f t="shared" si="674"/>
        <v>24910.714285714286</v>
      </c>
      <c r="Q1012" s="21">
        <f t="shared" si="677"/>
        <v>0.62276785714285721</v>
      </c>
      <c r="R1012" s="27"/>
      <c r="S1012" s="23">
        <v>0</v>
      </c>
      <c r="T1012" s="24">
        <f t="shared" si="675"/>
        <v>2</v>
      </c>
      <c r="U1012" s="24"/>
      <c r="V1012" s="23">
        <f t="shared" si="672"/>
        <v>0</v>
      </c>
      <c r="W1012" s="24"/>
    </row>
    <row r="1013" spans="1:23" ht="13.5" x14ac:dyDescent="0.25">
      <c r="A1013" s="15" t="s">
        <v>79</v>
      </c>
      <c r="B1013" s="16" t="s">
        <v>80</v>
      </c>
      <c r="C1013" s="16" t="s">
        <v>2130</v>
      </c>
      <c r="D1013" s="16" t="s">
        <v>2131</v>
      </c>
      <c r="E1013" s="16" t="s">
        <v>83</v>
      </c>
      <c r="F1013" s="16" t="s">
        <v>41</v>
      </c>
      <c r="G1013" s="16" t="s">
        <v>391</v>
      </c>
      <c r="H1013" s="15"/>
      <c r="I1013" s="15" t="s">
        <v>30</v>
      </c>
      <c r="J1013" s="17" t="s">
        <v>25</v>
      </c>
      <c r="K1013" s="18"/>
      <c r="L1013" s="19">
        <v>40000</v>
      </c>
      <c r="M1013" s="20">
        <v>1860</v>
      </c>
      <c r="N1013" s="21">
        <f t="shared" si="673"/>
        <v>4.65E-2</v>
      </c>
      <c r="O1013" s="21" t="str">
        <f t="shared" si="676"/>
        <v>&lt;20%</v>
      </c>
      <c r="P1013" s="20">
        <f t="shared" si="674"/>
        <v>4118.5714285714284</v>
      </c>
      <c r="Q1013" s="21">
        <f t="shared" si="677"/>
        <v>0.10296428571428572</v>
      </c>
      <c r="R1013" s="27"/>
      <c r="S1013" s="23">
        <v>0</v>
      </c>
      <c r="T1013" s="24">
        <f t="shared" si="675"/>
        <v>2</v>
      </c>
      <c r="U1013" s="24"/>
      <c r="V1013" s="23">
        <f t="shared" si="672"/>
        <v>0</v>
      </c>
      <c r="W1013" s="24"/>
    </row>
    <row r="1014" spans="1:23" ht="13.5" x14ac:dyDescent="0.25">
      <c r="A1014" s="15" t="s">
        <v>49</v>
      </c>
      <c r="B1014" s="16" t="s">
        <v>50</v>
      </c>
      <c r="C1014" s="16" t="s">
        <v>2132</v>
      </c>
      <c r="D1014" s="16" t="s">
        <v>2133</v>
      </c>
      <c r="E1014" s="16" t="s">
        <v>41</v>
      </c>
      <c r="F1014" s="16" t="s">
        <v>41</v>
      </c>
      <c r="G1014" s="16" t="s">
        <v>548</v>
      </c>
      <c r="H1014" s="15"/>
      <c r="I1014" s="15" t="s">
        <v>30</v>
      </c>
      <c r="J1014" s="17" t="s">
        <v>25</v>
      </c>
      <c r="K1014" s="18"/>
      <c r="L1014" s="19">
        <v>40000</v>
      </c>
      <c r="M1014" s="20">
        <v>8580</v>
      </c>
      <c r="N1014" s="21">
        <f t="shared" si="673"/>
        <v>0.2145</v>
      </c>
      <c r="O1014" s="21" t="str">
        <f t="shared" si="676"/>
        <v>&gt;=20%-&lt;50%</v>
      </c>
      <c r="P1014" s="20">
        <f t="shared" si="674"/>
        <v>18998.571428571431</v>
      </c>
      <c r="Q1014" s="21">
        <f t="shared" si="677"/>
        <v>0.47496428571428578</v>
      </c>
      <c r="R1014" s="27"/>
      <c r="S1014" s="23">
        <v>0</v>
      </c>
      <c r="T1014" s="24">
        <f t="shared" si="675"/>
        <v>2</v>
      </c>
      <c r="U1014" s="24"/>
      <c r="V1014" s="23">
        <f t="shared" ref="V1014:V1030" si="678">IFERROR(S1014/B$3*31,0)</f>
        <v>0</v>
      </c>
      <c r="W1014" s="24"/>
    </row>
    <row r="1015" spans="1:23" ht="13.5" x14ac:dyDescent="0.25">
      <c r="A1015" s="15" t="s">
        <v>190</v>
      </c>
      <c r="B1015" s="16" t="s">
        <v>191</v>
      </c>
      <c r="C1015" s="16" t="s">
        <v>2134</v>
      </c>
      <c r="D1015" s="16" t="s">
        <v>2135</v>
      </c>
      <c r="E1015" s="16" t="s">
        <v>41</v>
      </c>
      <c r="F1015" s="16" t="s">
        <v>41</v>
      </c>
      <c r="G1015" s="16" t="s">
        <v>442</v>
      </c>
      <c r="H1015" s="15"/>
      <c r="I1015" s="15" t="s">
        <v>30</v>
      </c>
      <c r="J1015" s="17" t="s">
        <v>25</v>
      </c>
      <c r="K1015" s="18"/>
      <c r="L1015" s="19">
        <v>40000</v>
      </c>
      <c r="M1015" s="20">
        <v>7570</v>
      </c>
      <c r="N1015" s="21">
        <f t="shared" ref="N1015:N1030" si="679">IFERROR(M1015/L1015,2)</f>
        <v>0.18925</v>
      </c>
      <c r="O1015" s="21" t="str">
        <f t="shared" si="676"/>
        <v>&lt;20%</v>
      </c>
      <c r="P1015" s="20">
        <f t="shared" ref="P1015:P1030" si="680">IFERROR(M1015/B$3*31,0)</f>
        <v>16762.142857142855</v>
      </c>
      <c r="Q1015" s="21">
        <f t="shared" si="677"/>
        <v>0.41905357142857136</v>
      </c>
      <c r="R1015" s="27"/>
      <c r="S1015" s="23">
        <v>0</v>
      </c>
      <c r="T1015" s="24">
        <f t="shared" ref="T1015:T1030" si="681">IFERROR(S1015/R1015,2)</f>
        <v>2</v>
      </c>
      <c r="U1015" s="24"/>
      <c r="V1015" s="23">
        <f t="shared" si="678"/>
        <v>0</v>
      </c>
      <c r="W1015" s="24"/>
    </row>
    <row r="1016" spans="1:23" ht="13.5" x14ac:dyDescent="0.25">
      <c r="A1016" s="15" t="s">
        <v>49</v>
      </c>
      <c r="B1016" s="16" t="s">
        <v>50</v>
      </c>
      <c r="C1016" s="16" t="s">
        <v>2136</v>
      </c>
      <c r="D1016" s="16" t="s">
        <v>2137</v>
      </c>
      <c r="E1016" s="16" t="s">
        <v>41</v>
      </c>
      <c r="F1016" s="16" t="s">
        <v>41</v>
      </c>
      <c r="G1016" s="16" t="s">
        <v>349</v>
      </c>
      <c r="H1016" s="15"/>
      <c r="I1016" s="15" t="s">
        <v>30</v>
      </c>
      <c r="J1016" s="17" t="s">
        <v>25</v>
      </c>
      <c r="K1016" s="18"/>
      <c r="L1016" s="19">
        <v>40000</v>
      </c>
      <c r="M1016" s="20">
        <v>30410</v>
      </c>
      <c r="N1016" s="21">
        <f t="shared" si="679"/>
        <v>0.76024999999999998</v>
      </c>
      <c r="O1016" s="21" t="str">
        <f t="shared" si="676"/>
        <v>&gt;=50%-&lt;80%</v>
      </c>
      <c r="P1016" s="20">
        <f t="shared" si="680"/>
        <v>67336.42857142858</v>
      </c>
      <c r="Q1016" s="21">
        <f t="shared" si="677"/>
        <v>1.6834107142857144</v>
      </c>
      <c r="R1016" s="27"/>
      <c r="S1016" s="23">
        <v>0</v>
      </c>
      <c r="T1016" s="24">
        <f t="shared" si="681"/>
        <v>2</v>
      </c>
      <c r="U1016" s="24"/>
      <c r="V1016" s="23">
        <f t="shared" si="678"/>
        <v>0</v>
      </c>
      <c r="W1016" s="24"/>
    </row>
    <row r="1017" spans="1:23" ht="13.5" x14ac:dyDescent="0.25">
      <c r="A1017" s="15" t="s">
        <v>118</v>
      </c>
      <c r="B1017" s="16" t="s">
        <v>119</v>
      </c>
      <c r="C1017" s="16" t="s">
        <v>2138</v>
      </c>
      <c r="D1017" s="16" t="s">
        <v>200</v>
      </c>
      <c r="E1017" s="16" t="s">
        <v>66</v>
      </c>
      <c r="F1017" s="16" t="s">
        <v>41</v>
      </c>
      <c r="G1017" s="16" t="s">
        <v>432</v>
      </c>
      <c r="H1017" s="15"/>
      <c r="I1017" s="15" t="s">
        <v>30</v>
      </c>
      <c r="J1017" s="17" t="s">
        <v>25</v>
      </c>
      <c r="K1017" s="18"/>
      <c r="L1017" s="19">
        <v>40000</v>
      </c>
      <c r="M1017" s="20">
        <v>33790</v>
      </c>
      <c r="N1017" s="21">
        <f t="shared" si="679"/>
        <v>0.84475</v>
      </c>
      <c r="O1017" s="21" t="str">
        <f t="shared" si="676"/>
        <v>&gt;=80%-&lt;100%</v>
      </c>
      <c r="P1017" s="20">
        <f t="shared" si="680"/>
        <v>74820.714285714275</v>
      </c>
      <c r="Q1017" s="21">
        <f t="shared" si="677"/>
        <v>1.8705178571428569</v>
      </c>
      <c r="R1017" s="27"/>
      <c r="S1017" s="23">
        <v>0</v>
      </c>
      <c r="T1017" s="24">
        <f t="shared" si="681"/>
        <v>2</v>
      </c>
      <c r="U1017" s="24"/>
      <c r="V1017" s="23">
        <f t="shared" si="678"/>
        <v>0</v>
      </c>
      <c r="W1017" s="24"/>
    </row>
    <row r="1018" spans="1:23" ht="13.5" x14ac:dyDescent="0.25">
      <c r="A1018" s="15" t="s">
        <v>49</v>
      </c>
      <c r="B1018" s="16" t="s">
        <v>50</v>
      </c>
      <c r="C1018" s="16" t="s">
        <v>2139</v>
      </c>
      <c r="D1018" s="16" t="s">
        <v>2140</v>
      </c>
      <c r="E1018" s="16" t="s">
        <v>41</v>
      </c>
      <c r="F1018" s="16" t="s">
        <v>41</v>
      </c>
      <c r="G1018" s="16" t="s">
        <v>349</v>
      </c>
      <c r="H1018" s="15"/>
      <c r="I1018" s="15" t="s">
        <v>30</v>
      </c>
      <c r="J1018" s="17" t="s">
        <v>25</v>
      </c>
      <c r="K1018" s="18"/>
      <c r="L1018" s="19">
        <v>40000</v>
      </c>
      <c r="M1018" s="20">
        <v>16920</v>
      </c>
      <c r="N1018" s="21">
        <f t="shared" si="679"/>
        <v>0.42299999999999999</v>
      </c>
      <c r="O1018" s="21" t="str">
        <f t="shared" si="676"/>
        <v>&gt;=20%-&lt;50%</v>
      </c>
      <c r="P1018" s="20">
        <f t="shared" si="680"/>
        <v>37465.71428571429</v>
      </c>
      <c r="Q1018" s="21">
        <f t="shared" si="677"/>
        <v>0.93664285714285722</v>
      </c>
      <c r="R1018" s="27"/>
      <c r="S1018" s="23">
        <v>0</v>
      </c>
      <c r="T1018" s="24">
        <f t="shared" si="681"/>
        <v>2</v>
      </c>
      <c r="U1018" s="24"/>
      <c r="V1018" s="23">
        <f t="shared" si="678"/>
        <v>0</v>
      </c>
      <c r="W1018" s="24"/>
    </row>
    <row r="1019" spans="1:23" ht="13.5" x14ac:dyDescent="0.25">
      <c r="A1019" s="15" t="s">
        <v>143</v>
      </c>
      <c r="B1019" s="16" t="s">
        <v>144</v>
      </c>
      <c r="C1019" s="16" t="s">
        <v>2141</v>
      </c>
      <c r="D1019" s="16" t="s">
        <v>142</v>
      </c>
      <c r="E1019" s="16" t="s">
        <v>66</v>
      </c>
      <c r="F1019" s="16" t="s">
        <v>41</v>
      </c>
      <c r="G1019" s="16" t="s">
        <v>716</v>
      </c>
      <c r="H1019" s="15"/>
      <c r="I1019" s="15" t="s">
        <v>30</v>
      </c>
      <c r="J1019" s="17" t="s">
        <v>25</v>
      </c>
      <c r="K1019" s="18"/>
      <c r="L1019" s="19">
        <v>40000</v>
      </c>
      <c r="M1019" s="20">
        <v>26120</v>
      </c>
      <c r="N1019" s="21">
        <f t="shared" si="679"/>
        <v>0.65300000000000002</v>
      </c>
      <c r="O1019" s="21" t="str">
        <f t="shared" ref="O1019:O1034" si="682">IF(N1019&gt;=120%, "120% equal &amp; above", IF(N1019&gt;=100%,"&gt;=100%- &lt;120%",IF(N1019&gt;=80%,"&gt;=80%-&lt;100%",IF(N1019&gt;=50%,"&gt;=50%-&lt;80%",IF(N1019&gt;=20%,"&gt;=20%-&lt;50%","&lt;20%")))))</f>
        <v>&gt;=50%-&lt;80%</v>
      </c>
      <c r="P1019" s="20">
        <f t="shared" si="680"/>
        <v>57837.142857142862</v>
      </c>
      <c r="Q1019" s="21">
        <f t="shared" ref="Q1019:Q1034" si="683">IFERROR(P1019/L1019,2)</f>
        <v>1.4459285714285715</v>
      </c>
      <c r="R1019" s="27"/>
      <c r="S1019" s="23">
        <v>0</v>
      </c>
      <c r="T1019" s="24">
        <f t="shared" si="681"/>
        <v>2</v>
      </c>
      <c r="U1019" s="24"/>
      <c r="V1019" s="23">
        <f t="shared" si="678"/>
        <v>0</v>
      </c>
      <c r="W1019" s="24"/>
    </row>
    <row r="1020" spans="1:23" ht="13.5" x14ac:dyDescent="0.25">
      <c r="A1020" s="15" t="s">
        <v>768</v>
      </c>
      <c r="B1020" s="16" t="s">
        <v>769</v>
      </c>
      <c r="C1020" s="16" t="s">
        <v>2142</v>
      </c>
      <c r="D1020" s="16" t="s">
        <v>200</v>
      </c>
      <c r="E1020" s="16" t="s">
        <v>41</v>
      </c>
      <c r="F1020" s="16" t="s">
        <v>41</v>
      </c>
      <c r="G1020" s="16" t="s">
        <v>248</v>
      </c>
      <c r="H1020" s="15"/>
      <c r="I1020" s="15" t="s">
        <v>30</v>
      </c>
      <c r="J1020" s="17" t="s">
        <v>25</v>
      </c>
      <c r="K1020" s="18"/>
      <c r="L1020" s="19">
        <v>40000</v>
      </c>
      <c r="M1020" s="20">
        <v>22160</v>
      </c>
      <c r="N1020" s="21">
        <f t="shared" si="679"/>
        <v>0.55400000000000005</v>
      </c>
      <c r="O1020" s="21" t="str">
        <f t="shared" si="682"/>
        <v>&gt;=50%-&lt;80%</v>
      </c>
      <c r="P1020" s="20">
        <f t="shared" si="680"/>
        <v>49068.571428571428</v>
      </c>
      <c r="Q1020" s="21">
        <f t="shared" si="683"/>
        <v>1.2267142857142856</v>
      </c>
      <c r="R1020" s="27"/>
      <c r="S1020" s="23">
        <v>0</v>
      </c>
      <c r="T1020" s="24">
        <f t="shared" si="681"/>
        <v>2</v>
      </c>
      <c r="U1020" s="24"/>
      <c r="V1020" s="23">
        <f t="shared" si="678"/>
        <v>0</v>
      </c>
      <c r="W1020" s="24"/>
    </row>
    <row r="1021" spans="1:23" ht="13.5" x14ac:dyDescent="0.25">
      <c r="A1021" s="15" t="s">
        <v>190</v>
      </c>
      <c r="B1021" s="16" t="s">
        <v>191</v>
      </c>
      <c r="C1021" s="16" t="s">
        <v>2143</v>
      </c>
      <c r="D1021" s="16" t="s">
        <v>808</v>
      </c>
      <c r="E1021" s="16" t="s">
        <v>41</v>
      </c>
      <c r="F1021" s="16" t="s">
        <v>41</v>
      </c>
      <c r="G1021" s="16" t="s">
        <v>194</v>
      </c>
      <c r="H1021" s="15"/>
      <c r="I1021" s="15" t="s">
        <v>30</v>
      </c>
      <c r="J1021" s="17" t="s">
        <v>25</v>
      </c>
      <c r="K1021" s="18"/>
      <c r="L1021" s="19">
        <v>40000</v>
      </c>
      <c r="M1021" s="20">
        <v>2440</v>
      </c>
      <c r="N1021" s="21">
        <f t="shared" si="679"/>
        <v>6.0999999999999999E-2</v>
      </c>
      <c r="O1021" s="21" t="str">
        <f t="shared" si="682"/>
        <v>&lt;20%</v>
      </c>
      <c r="P1021" s="20">
        <f t="shared" si="680"/>
        <v>5402.8571428571422</v>
      </c>
      <c r="Q1021" s="21">
        <f t="shared" si="683"/>
        <v>0.13507142857142856</v>
      </c>
      <c r="R1021" s="27"/>
      <c r="S1021" s="23">
        <v>0</v>
      </c>
      <c r="T1021" s="24">
        <f t="shared" si="681"/>
        <v>2</v>
      </c>
      <c r="U1021" s="24"/>
      <c r="V1021" s="23">
        <f t="shared" si="678"/>
        <v>0</v>
      </c>
      <c r="W1021" s="24"/>
    </row>
    <row r="1022" spans="1:23" ht="13.5" x14ac:dyDescent="0.25">
      <c r="A1022" s="15" t="s">
        <v>118</v>
      </c>
      <c r="B1022" s="16" t="s">
        <v>119</v>
      </c>
      <c r="C1022" s="16" t="s">
        <v>2144</v>
      </c>
      <c r="D1022" s="16" t="s">
        <v>1408</v>
      </c>
      <c r="E1022" s="16" t="s">
        <v>66</v>
      </c>
      <c r="F1022" s="16" t="s">
        <v>41</v>
      </c>
      <c r="G1022" s="16" t="s">
        <v>214</v>
      </c>
      <c r="H1022" s="15"/>
      <c r="I1022" s="15" t="s">
        <v>30</v>
      </c>
      <c r="J1022" s="17" t="s">
        <v>25</v>
      </c>
      <c r="K1022" s="18"/>
      <c r="L1022" s="19">
        <v>40000</v>
      </c>
      <c r="M1022" s="20">
        <v>8270</v>
      </c>
      <c r="N1022" s="21">
        <f t="shared" si="679"/>
        <v>0.20674999999999999</v>
      </c>
      <c r="O1022" s="21" t="str">
        <f t="shared" si="682"/>
        <v>&gt;=20%-&lt;50%</v>
      </c>
      <c r="P1022" s="20">
        <f t="shared" si="680"/>
        <v>18312.142857142855</v>
      </c>
      <c r="Q1022" s="21">
        <f t="shared" si="683"/>
        <v>0.45780357142857137</v>
      </c>
      <c r="R1022" s="27"/>
      <c r="S1022" s="23">
        <v>0</v>
      </c>
      <c r="T1022" s="24">
        <f t="shared" si="681"/>
        <v>2</v>
      </c>
      <c r="U1022" s="24"/>
      <c r="V1022" s="23">
        <f t="shared" si="678"/>
        <v>0</v>
      </c>
      <c r="W1022" s="24"/>
    </row>
    <row r="1023" spans="1:23" ht="13.5" x14ac:dyDescent="0.25">
      <c r="A1023" s="15" t="s">
        <v>70</v>
      </c>
      <c r="B1023" s="16" t="s">
        <v>71</v>
      </c>
      <c r="C1023" s="16" t="s">
        <v>2145</v>
      </c>
      <c r="D1023" s="16" t="s">
        <v>2146</v>
      </c>
      <c r="E1023" s="16" t="s">
        <v>73</v>
      </c>
      <c r="F1023" s="16" t="s">
        <v>41</v>
      </c>
      <c r="G1023" s="16" t="s">
        <v>970</v>
      </c>
      <c r="H1023" s="15"/>
      <c r="I1023" s="15" t="s">
        <v>30</v>
      </c>
      <c r="J1023" s="17" t="s">
        <v>25</v>
      </c>
      <c r="K1023" s="18"/>
      <c r="L1023" s="19">
        <v>40000</v>
      </c>
      <c r="M1023" s="20">
        <v>26485</v>
      </c>
      <c r="N1023" s="21">
        <f t="shared" si="679"/>
        <v>0.66212499999999996</v>
      </c>
      <c r="O1023" s="21" t="str">
        <f t="shared" si="682"/>
        <v>&gt;=50%-&lt;80%</v>
      </c>
      <c r="P1023" s="20">
        <f t="shared" si="680"/>
        <v>58645.357142857138</v>
      </c>
      <c r="Q1023" s="21">
        <f t="shared" si="683"/>
        <v>1.4661339285714285</v>
      </c>
      <c r="R1023" s="27"/>
      <c r="S1023" s="23">
        <v>0</v>
      </c>
      <c r="T1023" s="24">
        <f t="shared" si="681"/>
        <v>2</v>
      </c>
      <c r="U1023" s="24"/>
      <c r="V1023" s="23">
        <f t="shared" si="678"/>
        <v>0</v>
      </c>
      <c r="W1023" s="24"/>
    </row>
    <row r="1024" spans="1:23" ht="13.5" x14ac:dyDescent="0.25">
      <c r="A1024" s="15" t="s">
        <v>190</v>
      </c>
      <c r="B1024" s="16" t="s">
        <v>191</v>
      </c>
      <c r="C1024" s="16" t="s">
        <v>2147</v>
      </c>
      <c r="D1024" s="16" t="s">
        <v>1612</v>
      </c>
      <c r="E1024" s="16" t="s">
        <v>41</v>
      </c>
      <c r="F1024" s="16" t="s">
        <v>41</v>
      </c>
      <c r="G1024" s="16" t="s">
        <v>442</v>
      </c>
      <c r="H1024" s="15"/>
      <c r="I1024" s="15" t="s">
        <v>30</v>
      </c>
      <c r="J1024" s="17" t="s">
        <v>25</v>
      </c>
      <c r="K1024" s="18"/>
      <c r="L1024" s="19">
        <v>40000</v>
      </c>
      <c r="M1024" s="20">
        <v>36855</v>
      </c>
      <c r="N1024" s="21">
        <f t="shared" si="679"/>
        <v>0.92137500000000006</v>
      </c>
      <c r="O1024" s="21" t="str">
        <f t="shared" si="682"/>
        <v>&gt;=80%-&lt;100%</v>
      </c>
      <c r="P1024" s="20">
        <f t="shared" si="680"/>
        <v>81607.5</v>
      </c>
      <c r="Q1024" s="21">
        <f t="shared" si="683"/>
        <v>2.0401875</v>
      </c>
      <c r="R1024" s="27"/>
      <c r="S1024" s="23">
        <v>13650</v>
      </c>
      <c r="T1024" s="24">
        <f t="shared" si="681"/>
        <v>2</v>
      </c>
      <c r="U1024" s="24"/>
      <c r="V1024" s="23">
        <f t="shared" si="678"/>
        <v>30225</v>
      </c>
      <c r="W1024" s="24"/>
    </row>
    <row r="1025" spans="1:23" ht="13.5" x14ac:dyDescent="0.25">
      <c r="A1025" s="15" t="s">
        <v>143</v>
      </c>
      <c r="B1025" s="16" t="s">
        <v>144</v>
      </c>
      <c r="C1025" s="16" t="s">
        <v>2148</v>
      </c>
      <c r="D1025" s="16" t="s">
        <v>1163</v>
      </c>
      <c r="E1025" s="16" t="s">
        <v>66</v>
      </c>
      <c r="F1025" s="16" t="s">
        <v>41</v>
      </c>
      <c r="G1025" s="16" t="s">
        <v>278</v>
      </c>
      <c r="H1025" s="15"/>
      <c r="I1025" s="15" t="s">
        <v>30</v>
      </c>
      <c r="J1025" s="17" t="s">
        <v>25</v>
      </c>
      <c r="K1025" s="18"/>
      <c r="L1025" s="19">
        <v>40000</v>
      </c>
      <c r="M1025" s="20">
        <v>76600</v>
      </c>
      <c r="N1025" s="21">
        <f t="shared" si="679"/>
        <v>1.915</v>
      </c>
      <c r="O1025" s="21" t="str">
        <f t="shared" si="682"/>
        <v>120% equal &amp; above</v>
      </c>
      <c r="P1025" s="20">
        <f t="shared" si="680"/>
        <v>169614.28571428571</v>
      </c>
      <c r="Q1025" s="21">
        <f t="shared" si="683"/>
        <v>4.2403571428571425</v>
      </c>
      <c r="R1025" s="27"/>
      <c r="S1025" s="23">
        <v>0</v>
      </c>
      <c r="T1025" s="24">
        <f t="shared" si="681"/>
        <v>2</v>
      </c>
      <c r="U1025" s="24"/>
      <c r="V1025" s="23">
        <f t="shared" si="678"/>
        <v>0</v>
      </c>
      <c r="W1025" s="24"/>
    </row>
    <row r="1026" spans="1:23" ht="13.5" x14ac:dyDescent="0.25">
      <c r="A1026" s="15" t="s">
        <v>132</v>
      </c>
      <c r="B1026" s="16" t="s">
        <v>133</v>
      </c>
      <c r="C1026" s="16" t="s">
        <v>2149</v>
      </c>
      <c r="D1026" s="16" t="s">
        <v>2150</v>
      </c>
      <c r="E1026" s="16" t="s">
        <v>73</v>
      </c>
      <c r="F1026" s="16" t="s">
        <v>41</v>
      </c>
      <c r="G1026" s="16" t="s">
        <v>153</v>
      </c>
      <c r="H1026" s="15"/>
      <c r="I1026" s="15" t="s">
        <v>30</v>
      </c>
      <c r="J1026" s="17" t="s">
        <v>25</v>
      </c>
      <c r="K1026" s="18"/>
      <c r="L1026" s="19">
        <v>40000</v>
      </c>
      <c r="M1026" s="20">
        <v>3950</v>
      </c>
      <c r="N1026" s="21">
        <f t="shared" si="679"/>
        <v>9.8750000000000004E-2</v>
      </c>
      <c r="O1026" s="21" t="str">
        <f t="shared" si="682"/>
        <v>&lt;20%</v>
      </c>
      <c r="P1026" s="20">
        <f t="shared" si="680"/>
        <v>8746.4285714285725</v>
      </c>
      <c r="Q1026" s="21">
        <f t="shared" si="683"/>
        <v>0.21866071428571432</v>
      </c>
      <c r="R1026" s="27"/>
      <c r="S1026" s="23">
        <v>0</v>
      </c>
      <c r="T1026" s="24">
        <f t="shared" si="681"/>
        <v>2</v>
      </c>
      <c r="U1026" s="24"/>
      <c r="V1026" s="23">
        <f t="shared" si="678"/>
        <v>0</v>
      </c>
      <c r="W1026" s="24"/>
    </row>
    <row r="1027" spans="1:23" ht="13.5" x14ac:dyDescent="0.25">
      <c r="A1027" s="15" t="s">
        <v>143</v>
      </c>
      <c r="B1027" s="16" t="s">
        <v>144</v>
      </c>
      <c r="C1027" s="16" t="s">
        <v>2151</v>
      </c>
      <c r="D1027" s="16" t="s">
        <v>2152</v>
      </c>
      <c r="E1027" s="16" t="s">
        <v>66</v>
      </c>
      <c r="F1027" s="16" t="s">
        <v>41</v>
      </c>
      <c r="G1027" s="16" t="s">
        <v>147</v>
      </c>
      <c r="H1027" s="15"/>
      <c r="I1027" s="15" t="s">
        <v>30</v>
      </c>
      <c r="J1027" s="17" t="s">
        <v>25</v>
      </c>
      <c r="K1027" s="18"/>
      <c r="L1027" s="19">
        <v>40000</v>
      </c>
      <c r="M1027" s="20">
        <v>0</v>
      </c>
      <c r="N1027" s="21">
        <f t="shared" si="679"/>
        <v>0</v>
      </c>
      <c r="O1027" s="21" t="str">
        <f t="shared" si="682"/>
        <v>&lt;20%</v>
      </c>
      <c r="P1027" s="20">
        <f t="shared" si="680"/>
        <v>0</v>
      </c>
      <c r="Q1027" s="21">
        <f t="shared" si="683"/>
        <v>0</v>
      </c>
      <c r="R1027" s="27"/>
      <c r="S1027" s="23">
        <v>0</v>
      </c>
      <c r="T1027" s="24">
        <f t="shared" si="681"/>
        <v>2</v>
      </c>
      <c r="U1027" s="24"/>
      <c r="V1027" s="23">
        <f t="shared" si="678"/>
        <v>0</v>
      </c>
      <c r="W1027" s="24"/>
    </row>
    <row r="1028" spans="1:23" ht="13.5" x14ac:dyDescent="0.25">
      <c r="A1028" s="15" t="s">
        <v>93</v>
      </c>
      <c r="B1028" s="16" t="s">
        <v>94</v>
      </c>
      <c r="C1028" s="16" t="s">
        <v>2153</v>
      </c>
      <c r="D1028" s="16" t="s">
        <v>2154</v>
      </c>
      <c r="E1028" s="16" t="s">
        <v>73</v>
      </c>
      <c r="F1028" s="16" t="s">
        <v>41</v>
      </c>
      <c r="G1028" s="16" t="s">
        <v>97</v>
      </c>
      <c r="H1028" s="15"/>
      <c r="I1028" s="15" t="s">
        <v>30</v>
      </c>
      <c r="J1028" s="17" t="s">
        <v>25</v>
      </c>
      <c r="K1028" s="18"/>
      <c r="L1028" s="19">
        <v>40000</v>
      </c>
      <c r="M1028" s="20">
        <v>33390</v>
      </c>
      <c r="N1028" s="21">
        <f t="shared" si="679"/>
        <v>0.83474999999999999</v>
      </c>
      <c r="O1028" s="21" t="str">
        <f t="shared" si="682"/>
        <v>&gt;=80%-&lt;100%</v>
      </c>
      <c r="P1028" s="20">
        <f t="shared" si="680"/>
        <v>73935</v>
      </c>
      <c r="Q1028" s="21">
        <f t="shared" si="683"/>
        <v>1.8483750000000001</v>
      </c>
      <c r="R1028" s="27"/>
      <c r="S1028" s="23">
        <v>9300</v>
      </c>
      <c r="T1028" s="24">
        <f t="shared" si="681"/>
        <v>2</v>
      </c>
      <c r="U1028" s="24"/>
      <c r="V1028" s="23">
        <f t="shared" si="678"/>
        <v>20592.857142857145</v>
      </c>
      <c r="W1028" s="24"/>
    </row>
    <row r="1029" spans="1:23" ht="13.5" x14ac:dyDescent="0.25">
      <c r="A1029" s="15" t="s">
        <v>768</v>
      </c>
      <c r="B1029" s="16" t="s">
        <v>769</v>
      </c>
      <c r="C1029" s="16" t="s">
        <v>2155</v>
      </c>
      <c r="D1029" s="16" t="s">
        <v>75</v>
      </c>
      <c r="E1029" s="16" t="s">
        <v>41</v>
      </c>
      <c r="F1029" s="16" t="s">
        <v>41</v>
      </c>
      <c r="G1029" s="16" t="s">
        <v>1109</v>
      </c>
      <c r="H1029" s="15"/>
      <c r="I1029" s="15" t="s">
        <v>30</v>
      </c>
      <c r="J1029" s="17" t="s">
        <v>25</v>
      </c>
      <c r="K1029" s="18"/>
      <c r="L1029" s="19">
        <v>40000</v>
      </c>
      <c r="M1029" s="20">
        <v>15120</v>
      </c>
      <c r="N1029" s="21">
        <f t="shared" si="679"/>
        <v>0.378</v>
      </c>
      <c r="O1029" s="21" t="str">
        <f t="shared" si="682"/>
        <v>&gt;=20%-&lt;50%</v>
      </c>
      <c r="P1029" s="20">
        <f t="shared" si="680"/>
        <v>33480</v>
      </c>
      <c r="Q1029" s="21">
        <f t="shared" si="683"/>
        <v>0.83699999999999997</v>
      </c>
      <c r="R1029" s="27"/>
      <c r="S1029" s="23">
        <v>0</v>
      </c>
      <c r="T1029" s="24">
        <f t="shared" si="681"/>
        <v>2</v>
      </c>
      <c r="U1029" s="24"/>
      <c r="V1029" s="23">
        <f t="shared" si="678"/>
        <v>0</v>
      </c>
      <c r="W1029" s="24"/>
    </row>
    <row r="1030" spans="1:23" ht="13.5" x14ac:dyDescent="0.25">
      <c r="A1030" s="15" t="s">
        <v>190</v>
      </c>
      <c r="B1030" s="16" t="s">
        <v>191</v>
      </c>
      <c r="C1030" s="16" t="s">
        <v>2156</v>
      </c>
      <c r="D1030" s="16" t="s">
        <v>1357</v>
      </c>
      <c r="E1030" s="16" t="s">
        <v>41</v>
      </c>
      <c r="F1030" s="16" t="s">
        <v>41</v>
      </c>
      <c r="G1030" s="16" t="s">
        <v>194</v>
      </c>
      <c r="H1030" s="15"/>
      <c r="I1030" s="15" t="s">
        <v>30</v>
      </c>
      <c r="J1030" s="17" t="s">
        <v>25</v>
      </c>
      <c r="K1030" s="18"/>
      <c r="L1030" s="19">
        <v>40000</v>
      </c>
      <c r="M1030" s="20">
        <v>39260</v>
      </c>
      <c r="N1030" s="21">
        <f t="shared" si="679"/>
        <v>0.98150000000000004</v>
      </c>
      <c r="O1030" s="21" t="str">
        <f t="shared" si="682"/>
        <v>&gt;=80%-&lt;100%</v>
      </c>
      <c r="P1030" s="20">
        <f t="shared" si="680"/>
        <v>86932.857142857145</v>
      </c>
      <c r="Q1030" s="21">
        <f t="shared" si="683"/>
        <v>2.1733214285714286</v>
      </c>
      <c r="R1030" s="27"/>
      <c r="S1030" s="23">
        <v>0</v>
      </c>
      <c r="T1030" s="24">
        <f t="shared" si="681"/>
        <v>2</v>
      </c>
      <c r="U1030" s="24"/>
      <c r="V1030" s="23">
        <f t="shared" si="678"/>
        <v>0</v>
      </c>
      <c r="W1030" s="24"/>
    </row>
    <row r="1031" spans="1:23" ht="13.5" x14ac:dyDescent="0.25">
      <c r="A1031" s="15" t="s">
        <v>190</v>
      </c>
      <c r="B1031" s="16" t="s">
        <v>191</v>
      </c>
      <c r="C1031" s="16" t="s">
        <v>2157</v>
      </c>
      <c r="D1031" s="16" t="s">
        <v>2158</v>
      </c>
      <c r="E1031" s="16" t="s">
        <v>41</v>
      </c>
      <c r="F1031" s="16" t="s">
        <v>41</v>
      </c>
      <c r="G1031" s="16" t="s">
        <v>442</v>
      </c>
      <c r="H1031" s="15"/>
      <c r="I1031" s="15" t="s">
        <v>30</v>
      </c>
      <c r="J1031" s="17" t="s">
        <v>25</v>
      </c>
      <c r="K1031" s="18"/>
      <c r="L1031" s="19">
        <v>40000</v>
      </c>
      <c r="M1031" s="20">
        <v>0</v>
      </c>
      <c r="N1031" s="21">
        <f t="shared" ref="N1031:N1039" si="684">IFERROR(M1031/L1031,2)</f>
        <v>0</v>
      </c>
      <c r="O1031" s="21" t="str">
        <f t="shared" si="682"/>
        <v>&lt;20%</v>
      </c>
      <c r="P1031" s="20">
        <f t="shared" ref="P1031:P1039" si="685">IFERROR(M1031/B$3*31,0)</f>
        <v>0</v>
      </c>
      <c r="Q1031" s="21">
        <f t="shared" si="683"/>
        <v>0</v>
      </c>
      <c r="R1031" s="23"/>
      <c r="S1031" s="23">
        <v>0</v>
      </c>
      <c r="T1031" s="24">
        <f t="shared" ref="T1031:T1039" si="686">IFERROR(S1031/R1031,2)</f>
        <v>2</v>
      </c>
      <c r="U1031" s="24"/>
      <c r="V1031" s="23">
        <f t="shared" ref="V1031:V1039" si="687">IFERROR(S1031/B$3*31,0)</f>
        <v>0</v>
      </c>
      <c r="W1031" s="24"/>
    </row>
    <row r="1032" spans="1:23" ht="13.5" x14ac:dyDescent="0.25">
      <c r="A1032" s="15" t="s">
        <v>70</v>
      </c>
      <c r="B1032" s="16" t="s">
        <v>71</v>
      </c>
      <c r="C1032" s="16" t="s">
        <v>2159</v>
      </c>
      <c r="D1032" s="16" t="s">
        <v>189</v>
      </c>
      <c r="E1032" s="16" t="s">
        <v>73</v>
      </c>
      <c r="F1032" s="16" t="s">
        <v>41</v>
      </c>
      <c r="G1032" s="16" t="s">
        <v>74</v>
      </c>
      <c r="H1032" s="15"/>
      <c r="I1032" s="15" t="s">
        <v>30</v>
      </c>
      <c r="J1032" s="17" t="s">
        <v>25</v>
      </c>
      <c r="K1032" s="18"/>
      <c r="L1032" s="19">
        <v>40000</v>
      </c>
      <c r="M1032" s="20">
        <v>0</v>
      </c>
      <c r="N1032" s="21">
        <f t="shared" si="684"/>
        <v>0</v>
      </c>
      <c r="O1032" s="21" t="str">
        <f t="shared" si="682"/>
        <v>&lt;20%</v>
      </c>
      <c r="P1032" s="20">
        <f t="shared" si="685"/>
        <v>0</v>
      </c>
      <c r="Q1032" s="21">
        <f t="shared" si="683"/>
        <v>0</v>
      </c>
      <c r="R1032" s="23"/>
      <c r="S1032" s="23">
        <v>4150</v>
      </c>
      <c r="T1032" s="24">
        <f t="shared" si="686"/>
        <v>2</v>
      </c>
      <c r="U1032" s="24"/>
      <c r="V1032" s="23">
        <f t="shared" si="687"/>
        <v>9189.2857142857156</v>
      </c>
      <c r="W1032" s="24"/>
    </row>
    <row r="1033" spans="1:23" ht="13.5" x14ac:dyDescent="0.25">
      <c r="A1033" s="15" t="s">
        <v>79</v>
      </c>
      <c r="B1033" s="16" t="s">
        <v>80</v>
      </c>
      <c r="C1033" s="16" t="s">
        <v>2160</v>
      </c>
      <c r="D1033" s="16" t="s">
        <v>2161</v>
      </c>
      <c r="E1033" s="16" t="s">
        <v>83</v>
      </c>
      <c r="F1033" s="16" t="s">
        <v>41</v>
      </c>
      <c r="G1033" s="16" t="s">
        <v>437</v>
      </c>
      <c r="H1033" s="15"/>
      <c r="I1033" s="15" t="s">
        <v>30</v>
      </c>
      <c r="J1033" s="17" t="s">
        <v>25</v>
      </c>
      <c r="K1033" s="18"/>
      <c r="L1033" s="19">
        <v>40000</v>
      </c>
      <c r="M1033" s="20">
        <v>41660</v>
      </c>
      <c r="N1033" s="21">
        <f t="shared" si="684"/>
        <v>1.0415000000000001</v>
      </c>
      <c r="O1033" s="21" t="str">
        <f t="shared" si="682"/>
        <v>&gt;=100%- &lt;120%</v>
      </c>
      <c r="P1033" s="20">
        <f t="shared" si="685"/>
        <v>92247.142857142855</v>
      </c>
      <c r="Q1033" s="21">
        <f t="shared" si="683"/>
        <v>2.3061785714285712</v>
      </c>
      <c r="R1033" s="23"/>
      <c r="S1033" s="23">
        <v>14870</v>
      </c>
      <c r="T1033" s="24">
        <f t="shared" si="686"/>
        <v>2</v>
      </c>
      <c r="U1033" s="24"/>
      <c r="V1033" s="23">
        <f t="shared" si="687"/>
        <v>32926.428571428572</v>
      </c>
      <c r="W1033" s="24"/>
    </row>
    <row r="1034" spans="1:23" ht="13.5" x14ac:dyDescent="0.25">
      <c r="A1034" s="15" t="s">
        <v>190</v>
      </c>
      <c r="B1034" s="16" t="s">
        <v>191</v>
      </c>
      <c r="C1034" s="16" t="s">
        <v>2162</v>
      </c>
      <c r="D1034" s="16" t="s">
        <v>2163</v>
      </c>
      <c r="E1034" s="16" t="s">
        <v>41</v>
      </c>
      <c r="F1034" s="16" t="s">
        <v>41</v>
      </c>
      <c r="G1034" s="16" t="s">
        <v>442</v>
      </c>
      <c r="H1034" s="15"/>
      <c r="I1034" s="15" t="s">
        <v>30</v>
      </c>
      <c r="J1034" s="17" t="s">
        <v>25</v>
      </c>
      <c r="K1034" s="18"/>
      <c r="L1034" s="19">
        <v>40000</v>
      </c>
      <c r="M1034" s="20">
        <v>15520</v>
      </c>
      <c r="N1034" s="21">
        <f t="shared" si="684"/>
        <v>0.38800000000000001</v>
      </c>
      <c r="O1034" s="21" t="str">
        <f t="shared" si="682"/>
        <v>&gt;=20%-&lt;50%</v>
      </c>
      <c r="P1034" s="20">
        <f t="shared" si="685"/>
        <v>34365.71428571429</v>
      </c>
      <c r="Q1034" s="21">
        <f t="shared" si="683"/>
        <v>0.85914285714285721</v>
      </c>
      <c r="R1034" s="23"/>
      <c r="S1034" s="23">
        <v>0</v>
      </c>
      <c r="T1034" s="24">
        <f t="shared" si="686"/>
        <v>2</v>
      </c>
      <c r="U1034" s="24"/>
      <c r="V1034" s="23">
        <f t="shared" si="687"/>
        <v>0</v>
      </c>
      <c r="W1034" s="24"/>
    </row>
    <row r="1035" spans="1:23" ht="13.5" x14ac:dyDescent="0.25">
      <c r="A1035" s="15" t="s">
        <v>190</v>
      </c>
      <c r="B1035" s="16" t="s">
        <v>191</v>
      </c>
      <c r="C1035" s="16" t="s">
        <v>2164</v>
      </c>
      <c r="D1035" s="16" t="s">
        <v>1154</v>
      </c>
      <c r="E1035" s="16" t="s">
        <v>41</v>
      </c>
      <c r="F1035" s="16" t="s">
        <v>41</v>
      </c>
      <c r="G1035" s="16" t="s">
        <v>194</v>
      </c>
      <c r="H1035" s="15"/>
      <c r="I1035" s="15" t="s">
        <v>30</v>
      </c>
      <c r="J1035" s="17" t="s">
        <v>25</v>
      </c>
      <c r="K1035" s="18"/>
      <c r="L1035" s="19">
        <v>40000</v>
      </c>
      <c r="M1035" s="20">
        <v>37765</v>
      </c>
      <c r="N1035" s="21">
        <f t="shared" si="684"/>
        <v>0.94412499999999999</v>
      </c>
      <c r="O1035" s="21" t="str">
        <f t="shared" ref="O1035:O1040" si="688">IF(N1035&gt;=120%, "120% equal &amp; above", IF(N1035&gt;=100%,"&gt;=100%- &lt;120%",IF(N1035&gt;=80%,"&gt;=80%-&lt;100%",IF(N1035&gt;=50%,"&gt;=50%-&lt;80%",IF(N1035&gt;=20%,"&gt;=20%-&lt;50%","&lt;20%")))))</f>
        <v>&gt;=80%-&lt;100%</v>
      </c>
      <c r="P1035" s="20">
        <f t="shared" si="685"/>
        <v>83622.5</v>
      </c>
      <c r="Q1035" s="21">
        <f t="shared" ref="Q1035:Q1040" si="689">IFERROR(P1035/L1035,2)</f>
        <v>2.0905624999999999</v>
      </c>
      <c r="R1035" s="23"/>
      <c r="S1035" s="23">
        <v>0</v>
      </c>
      <c r="T1035" s="24">
        <f t="shared" si="686"/>
        <v>2</v>
      </c>
      <c r="U1035" s="24"/>
      <c r="V1035" s="23">
        <f t="shared" si="687"/>
        <v>0</v>
      </c>
      <c r="W1035" s="24"/>
    </row>
    <row r="1036" spans="1:23" ht="13.5" x14ac:dyDescent="0.25">
      <c r="A1036" s="15" t="s">
        <v>768</v>
      </c>
      <c r="B1036" s="16" t="s">
        <v>769</v>
      </c>
      <c r="C1036" s="16" t="s">
        <v>2165</v>
      </c>
      <c r="D1036" s="16" t="s">
        <v>2166</v>
      </c>
      <c r="E1036" s="16" t="s">
        <v>41</v>
      </c>
      <c r="F1036" s="16" t="s">
        <v>41</v>
      </c>
      <c r="G1036" s="16" t="s">
        <v>873</v>
      </c>
      <c r="H1036" s="15"/>
      <c r="I1036" s="15" t="s">
        <v>30</v>
      </c>
      <c r="J1036" s="17" t="s">
        <v>25</v>
      </c>
      <c r="K1036" s="18"/>
      <c r="L1036" s="19">
        <v>40000</v>
      </c>
      <c r="M1036" s="20">
        <v>44165</v>
      </c>
      <c r="N1036" s="21">
        <f t="shared" si="684"/>
        <v>1.104125</v>
      </c>
      <c r="O1036" s="21" t="str">
        <f t="shared" si="688"/>
        <v>&gt;=100%- &lt;120%</v>
      </c>
      <c r="P1036" s="20">
        <f t="shared" si="685"/>
        <v>97793.92857142858</v>
      </c>
      <c r="Q1036" s="21">
        <f t="shared" si="689"/>
        <v>2.4448482142857144</v>
      </c>
      <c r="R1036" s="23"/>
      <c r="S1036" s="23">
        <v>0</v>
      </c>
      <c r="T1036" s="24">
        <f t="shared" si="686"/>
        <v>2</v>
      </c>
      <c r="U1036" s="24"/>
      <c r="V1036" s="23">
        <f t="shared" si="687"/>
        <v>0</v>
      </c>
      <c r="W1036" s="24"/>
    </row>
    <row r="1037" spans="1:23" ht="13.5" x14ac:dyDescent="0.25">
      <c r="A1037" s="15" t="s">
        <v>70</v>
      </c>
      <c r="B1037" s="16" t="s">
        <v>71</v>
      </c>
      <c r="C1037" s="16" t="s">
        <v>2167</v>
      </c>
      <c r="D1037" s="16" t="s">
        <v>2168</v>
      </c>
      <c r="E1037" s="16" t="s">
        <v>73</v>
      </c>
      <c r="F1037" s="16" t="s">
        <v>41</v>
      </c>
      <c r="G1037" s="16" t="s">
        <v>640</v>
      </c>
      <c r="H1037" s="15"/>
      <c r="I1037" s="15" t="s">
        <v>30</v>
      </c>
      <c r="J1037" s="17" t="s">
        <v>25</v>
      </c>
      <c r="K1037" s="18"/>
      <c r="L1037" s="19">
        <v>40000</v>
      </c>
      <c r="M1037" s="20">
        <v>7045</v>
      </c>
      <c r="N1037" s="21">
        <f t="shared" si="684"/>
        <v>0.176125</v>
      </c>
      <c r="O1037" s="21" t="str">
        <f t="shared" si="688"/>
        <v>&lt;20%</v>
      </c>
      <c r="P1037" s="20">
        <f t="shared" si="685"/>
        <v>15599.642857142857</v>
      </c>
      <c r="Q1037" s="21">
        <f t="shared" si="689"/>
        <v>0.38999107142857142</v>
      </c>
      <c r="R1037" s="23"/>
      <c r="S1037" s="23">
        <v>0</v>
      </c>
      <c r="T1037" s="24">
        <f t="shared" si="686"/>
        <v>2</v>
      </c>
      <c r="U1037" s="24"/>
      <c r="V1037" s="23">
        <f t="shared" si="687"/>
        <v>0</v>
      </c>
      <c r="W1037" s="24"/>
    </row>
    <row r="1038" spans="1:23" ht="13.5" x14ac:dyDescent="0.25">
      <c r="A1038" s="15" t="s">
        <v>190</v>
      </c>
      <c r="B1038" s="16" t="s">
        <v>191</v>
      </c>
      <c r="C1038" s="16" t="s">
        <v>2169</v>
      </c>
      <c r="D1038" s="16" t="s">
        <v>2170</v>
      </c>
      <c r="E1038" s="16" t="s">
        <v>41</v>
      </c>
      <c r="F1038" s="16" t="s">
        <v>41</v>
      </c>
      <c r="G1038" s="16" t="s">
        <v>284</v>
      </c>
      <c r="H1038" s="15"/>
      <c r="I1038" s="15" t="s">
        <v>30</v>
      </c>
      <c r="J1038" s="17" t="s">
        <v>25</v>
      </c>
      <c r="K1038" s="18"/>
      <c r="L1038" s="19">
        <v>40000</v>
      </c>
      <c r="M1038" s="20">
        <v>17890</v>
      </c>
      <c r="N1038" s="21">
        <f t="shared" si="684"/>
        <v>0.44724999999999998</v>
      </c>
      <c r="O1038" s="21" t="str">
        <f t="shared" si="688"/>
        <v>&gt;=20%-&lt;50%</v>
      </c>
      <c r="P1038" s="20">
        <f t="shared" si="685"/>
        <v>39613.571428571428</v>
      </c>
      <c r="Q1038" s="21">
        <f t="shared" si="689"/>
        <v>0.99033928571428564</v>
      </c>
      <c r="R1038" s="23"/>
      <c r="S1038" s="23">
        <v>0</v>
      </c>
      <c r="T1038" s="24">
        <f t="shared" si="686"/>
        <v>2</v>
      </c>
      <c r="U1038" s="24"/>
      <c r="V1038" s="23">
        <f t="shared" si="687"/>
        <v>0</v>
      </c>
      <c r="W1038" s="24"/>
    </row>
    <row r="1039" spans="1:23" ht="13.5" x14ac:dyDescent="0.25">
      <c r="A1039" s="15" t="s">
        <v>70</v>
      </c>
      <c r="B1039" s="16" t="s">
        <v>71</v>
      </c>
      <c r="C1039" s="16" t="s">
        <v>2171</v>
      </c>
      <c r="D1039" s="16" t="s">
        <v>2172</v>
      </c>
      <c r="E1039" s="16" t="s">
        <v>73</v>
      </c>
      <c r="F1039" s="16" t="s">
        <v>41</v>
      </c>
      <c r="G1039" s="16" t="s">
        <v>556</v>
      </c>
      <c r="H1039" s="15"/>
      <c r="I1039" s="15" t="s">
        <v>30</v>
      </c>
      <c r="J1039" s="17" t="s">
        <v>25</v>
      </c>
      <c r="K1039" s="18"/>
      <c r="L1039" s="19">
        <v>40000</v>
      </c>
      <c r="M1039" s="20">
        <v>29570</v>
      </c>
      <c r="N1039" s="21">
        <f t="shared" si="684"/>
        <v>0.73924999999999996</v>
      </c>
      <c r="O1039" s="21" t="str">
        <f t="shared" si="688"/>
        <v>&gt;=50%-&lt;80%</v>
      </c>
      <c r="P1039" s="20">
        <f t="shared" si="685"/>
        <v>65476.42857142858</v>
      </c>
      <c r="Q1039" s="21">
        <f t="shared" si="689"/>
        <v>1.6369107142857144</v>
      </c>
      <c r="R1039" s="23"/>
      <c r="S1039" s="23">
        <v>11880</v>
      </c>
      <c r="T1039" s="24">
        <f t="shared" si="686"/>
        <v>2</v>
      </c>
      <c r="U1039" s="24"/>
      <c r="V1039" s="23">
        <f t="shared" si="687"/>
        <v>26305.714285714286</v>
      </c>
      <c r="W1039" s="24"/>
    </row>
    <row r="1040" spans="1:23" ht="13.5" x14ac:dyDescent="0.25">
      <c r="A1040" s="15" t="s">
        <v>190</v>
      </c>
      <c r="B1040" s="16" t="s">
        <v>191</v>
      </c>
      <c r="C1040" s="16" t="s">
        <v>2174</v>
      </c>
      <c r="D1040" s="16" t="s">
        <v>2175</v>
      </c>
      <c r="E1040" s="16" t="s">
        <v>41</v>
      </c>
      <c r="F1040" s="16" t="s">
        <v>41</v>
      </c>
      <c r="G1040" s="16" t="s">
        <v>217</v>
      </c>
      <c r="H1040" s="15"/>
      <c r="I1040" s="15" t="s">
        <v>30</v>
      </c>
      <c r="J1040" s="17" t="s">
        <v>25</v>
      </c>
      <c r="K1040" s="18"/>
      <c r="L1040" s="19">
        <v>40000</v>
      </c>
      <c r="M1040" s="20">
        <v>12090</v>
      </c>
      <c r="N1040" s="21">
        <f t="shared" ref="N1040:N1049" si="690">IFERROR(M1040/L1040,2)</f>
        <v>0.30225000000000002</v>
      </c>
      <c r="O1040" s="21" t="str">
        <f t="shared" si="688"/>
        <v>&gt;=20%-&lt;50%</v>
      </c>
      <c r="P1040" s="20">
        <f t="shared" ref="P1040:P1049" si="691">IFERROR(M1040/B$3*31,0)</f>
        <v>26770.714285714286</v>
      </c>
      <c r="Q1040" s="21">
        <f t="shared" si="689"/>
        <v>0.66926785714285719</v>
      </c>
      <c r="R1040" s="23"/>
      <c r="S1040" s="23">
        <v>6570</v>
      </c>
      <c r="T1040" s="24">
        <f t="shared" ref="T1040:T1049" si="692">IFERROR(S1040/R1040,2)</f>
        <v>2</v>
      </c>
      <c r="U1040" s="24"/>
      <c r="V1040" s="23">
        <f t="shared" ref="V1040:V1048" si="693">IFERROR(S1040/B$3*31,0)</f>
        <v>14547.857142857143</v>
      </c>
      <c r="W1040" s="24"/>
    </row>
    <row r="1041" spans="1:23" ht="13.5" x14ac:dyDescent="0.25">
      <c r="A1041" s="15" t="s">
        <v>79</v>
      </c>
      <c r="B1041" s="16" t="s">
        <v>80</v>
      </c>
      <c r="C1041" s="16" t="s">
        <v>2176</v>
      </c>
      <c r="D1041" s="16" t="s">
        <v>2177</v>
      </c>
      <c r="E1041" s="16" t="s">
        <v>83</v>
      </c>
      <c r="F1041" s="16" t="s">
        <v>41</v>
      </c>
      <c r="G1041" s="16" t="s">
        <v>701</v>
      </c>
      <c r="H1041" s="15"/>
      <c r="I1041" s="15" t="s">
        <v>30</v>
      </c>
      <c r="J1041" s="17"/>
      <c r="K1041" s="18" t="s">
        <v>25</v>
      </c>
      <c r="L1041" s="19"/>
      <c r="M1041" s="20">
        <v>0</v>
      </c>
      <c r="N1041" s="21">
        <f t="shared" si="690"/>
        <v>2</v>
      </c>
      <c r="O1041" s="21" t="str">
        <f t="shared" ref="O1041:O1049" si="694">IF(N1041&gt;=120%, "120% equal &amp; above", IF(N1041&gt;=100%,"&gt;=100%- &lt;120%",IF(N1041&gt;=80%,"&gt;=80%-&lt;100%",IF(N1041&gt;=50%,"&gt;=50%-&lt;80%",IF(N1041&gt;=20%,"&gt;=20%-&lt;50%","&lt;20%")))))</f>
        <v>120% equal &amp; above</v>
      </c>
      <c r="P1041" s="20">
        <f t="shared" si="691"/>
        <v>0</v>
      </c>
      <c r="Q1041" s="21">
        <f t="shared" ref="Q1041:Q1049" si="695">IFERROR(P1041/L1041,2)</f>
        <v>2</v>
      </c>
      <c r="R1041" s="23">
        <v>40000</v>
      </c>
      <c r="S1041" s="23">
        <v>0</v>
      </c>
      <c r="T1041" s="24">
        <f t="shared" si="692"/>
        <v>0</v>
      </c>
      <c r="U1041" s="24"/>
      <c r="V1041" s="23">
        <f t="shared" si="693"/>
        <v>0</v>
      </c>
      <c r="W1041" s="24"/>
    </row>
    <row r="1042" spans="1:23" ht="13.5" x14ac:dyDescent="0.25">
      <c r="A1042" s="15" t="s">
        <v>118</v>
      </c>
      <c r="B1042" s="16" t="s">
        <v>119</v>
      </c>
      <c r="C1042" s="16" t="s">
        <v>2178</v>
      </c>
      <c r="D1042" s="16" t="s">
        <v>170</v>
      </c>
      <c r="E1042" s="16" t="s">
        <v>66</v>
      </c>
      <c r="F1042" s="16" t="s">
        <v>41</v>
      </c>
      <c r="G1042" s="16" t="s">
        <v>587</v>
      </c>
      <c r="H1042" s="15"/>
      <c r="I1042" s="15" t="s">
        <v>30</v>
      </c>
      <c r="J1042" s="17"/>
      <c r="K1042" s="18" t="s">
        <v>25</v>
      </c>
      <c r="L1042" s="19"/>
      <c r="M1042" s="20">
        <v>8020</v>
      </c>
      <c r="N1042" s="21">
        <f t="shared" si="690"/>
        <v>2</v>
      </c>
      <c r="O1042" s="21" t="str">
        <f t="shared" si="694"/>
        <v>120% equal &amp; above</v>
      </c>
      <c r="P1042" s="20">
        <f t="shared" si="691"/>
        <v>17758.571428571431</v>
      </c>
      <c r="Q1042" s="21">
        <f t="shared" si="695"/>
        <v>2</v>
      </c>
      <c r="R1042" s="23">
        <v>40000</v>
      </c>
      <c r="S1042" s="23">
        <v>4150</v>
      </c>
      <c r="T1042" s="24">
        <f t="shared" si="692"/>
        <v>0.10375</v>
      </c>
      <c r="U1042" s="24"/>
      <c r="V1042" s="23">
        <f t="shared" si="693"/>
        <v>9189.2857142857156</v>
      </c>
      <c r="W1042" s="24"/>
    </row>
    <row r="1043" spans="1:23" ht="13.5" x14ac:dyDescent="0.25">
      <c r="A1043" s="15" t="s">
        <v>184</v>
      </c>
      <c r="B1043" s="16" t="s">
        <v>185</v>
      </c>
      <c r="C1043" s="16" t="s">
        <v>2179</v>
      </c>
      <c r="D1043" s="16" t="s">
        <v>2180</v>
      </c>
      <c r="E1043" s="16" t="s">
        <v>113</v>
      </c>
      <c r="F1043" s="16" t="s">
        <v>41</v>
      </c>
      <c r="G1043" s="16" t="s">
        <v>188</v>
      </c>
      <c r="H1043" s="15"/>
      <c r="I1043" s="15" t="s">
        <v>30</v>
      </c>
      <c r="J1043" s="17" t="s">
        <v>25</v>
      </c>
      <c r="K1043" s="18"/>
      <c r="L1043" s="19">
        <v>39922.200000000004</v>
      </c>
      <c r="M1043" s="20">
        <v>0</v>
      </c>
      <c r="N1043" s="21">
        <f t="shared" si="690"/>
        <v>0</v>
      </c>
      <c r="O1043" s="21" t="str">
        <f t="shared" si="694"/>
        <v>&lt;20%</v>
      </c>
      <c r="P1043" s="20">
        <f t="shared" si="691"/>
        <v>0</v>
      </c>
      <c r="Q1043" s="21">
        <f t="shared" si="695"/>
        <v>0</v>
      </c>
      <c r="R1043" s="23"/>
      <c r="S1043" s="23">
        <v>0</v>
      </c>
      <c r="T1043" s="24">
        <f t="shared" si="692"/>
        <v>2</v>
      </c>
      <c r="U1043" s="24"/>
      <c r="V1043" s="23">
        <f t="shared" si="693"/>
        <v>0</v>
      </c>
      <c r="W1043" s="24"/>
    </row>
    <row r="1044" spans="1:23" ht="13.5" x14ac:dyDescent="0.25">
      <c r="A1044" s="15" t="s">
        <v>184</v>
      </c>
      <c r="B1044" s="16" t="s">
        <v>185</v>
      </c>
      <c r="C1044" s="16" t="s">
        <v>2181</v>
      </c>
      <c r="D1044" s="16" t="s">
        <v>102</v>
      </c>
      <c r="E1044" s="16" t="s">
        <v>113</v>
      </c>
      <c r="F1044" s="16" t="s">
        <v>41</v>
      </c>
      <c r="G1044" s="16" t="s">
        <v>322</v>
      </c>
      <c r="H1044" s="15"/>
      <c r="I1044" s="15" t="s">
        <v>30</v>
      </c>
      <c r="J1044" s="17" t="s">
        <v>25</v>
      </c>
      <c r="K1044" s="18"/>
      <c r="L1044" s="19">
        <v>39745.350000000006</v>
      </c>
      <c r="M1044" s="20">
        <v>8860</v>
      </c>
      <c r="N1044" s="21">
        <f t="shared" si="690"/>
        <v>0.22291915909659868</v>
      </c>
      <c r="O1044" s="21" t="str">
        <f t="shared" si="694"/>
        <v>&gt;=20%-&lt;50%</v>
      </c>
      <c r="P1044" s="20">
        <f t="shared" si="691"/>
        <v>19618.571428571431</v>
      </c>
      <c r="Q1044" s="21">
        <f t="shared" si="695"/>
        <v>0.49360670942818285</v>
      </c>
      <c r="R1044" s="23"/>
      <c r="S1044" s="23">
        <v>0</v>
      </c>
      <c r="T1044" s="24">
        <f t="shared" si="692"/>
        <v>2</v>
      </c>
      <c r="U1044" s="24"/>
      <c r="V1044" s="23">
        <f t="shared" si="693"/>
        <v>0</v>
      </c>
      <c r="W1044" s="24"/>
    </row>
    <row r="1045" spans="1:23" ht="13.5" x14ac:dyDescent="0.25">
      <c r="A1045" s="15" t="s">
        <v>184</v>
      </c>
      <c r="B1045" s="16" t="s">
        <v>185</v>
      </c>
      <c r="C1045" s="16" t="s">
        <v>2182</v>
      </c>
      <c r="D1045" s="16" t="s">
        <v>75</v>
      </c>
      <c r="E1045" s="16" t="s">
        <v>113</v>
      </c>
      <c r="F1045" s="16" t="s">
        <v>41</v>
      </c>
      <c r="G1045" s="16" t="s">
        <v>208</v>
      </c>
      <c r="H1045" s="15"/>
      <c r="I1045" s="15" t="s">
        <v>30</v>
      </c>
      <c r="J1045" s="17" t="s">
        <v>25</v>
      </c>
      <c r="K1045" s="18"/>
      <c r="L1045" s="19">
        <v>39723.075000000004</v>
      </c>
      <c r="M1045" s="20">
        <v>23580</v>
      </c>
      <c r="N1045" s="21">
        <f t="shared" si="690"/>
        <v>0.59360963369527653</v>
      </c>
      <c r="O1045" s="21" t="str">
        <f t="shared" si="694"/>
        <v>&gt;=50%-&lt;80%</v>
      </c>
      <c r="P1045" s="20">
        <f t="shared" si="691"/>
        <v>52212.857142857138</v>
      </c>
      <c r="Q1045" s="21">
        <f t="shared" si="695"/>
        <v>1.3144213317538265</v>
      </c>
      <c r="R1045" s="23"/>
      <c r="S1045" s="23">
        <v>0</v>
      </c>
      <c r="T1045" s="24">
        <f t="shared" si="692"/>
        <v>2</v>
      </c>
      <c r="U1045" s="24"/>
      <c r="V1045" s="23">
        <f t="shared" si="693"/>
        <v>0</v>
      </c>
      <c r="W1045" s="24"/>
    </row>
    <row r="1046" spans="1:23" ht="13.5" x14ac:dyDescent="0.25">
      <c r="A1046" s="15" t="s">
        <v>190</v>
      </c>
      <c r="B1046" s="16" t="s">
        <v>191</v>
      </c>
      <c r="C1046" s="16" t="s">
        <v>2183</v>
      </c>
      <c r="D1046" s="16" t="s">
        <v>2184</v>
      </c>
      <c r="E1046" s="16" t="s">
        <v>41</v>
      </c>
      <c r="F1046" s="16" t="s">
        <v>41</v>
      </c>
      <c r="G1046" s="16" t="s">
        <v>217</v>
      </c>
      <c r="H1046" s="15"/>
      <c r="I1046" s="15" t="s">
        <v>30</v>
      </c>
      <c r="J1046" s="17" t="s">
        <v>25</v>
      </c>
      <c r="K1046" s="18"/>
      <c r="L1046" s="19">
        <v>39420</v>
      </c>
      <c r="M1046" s="20">
        <v>35515</v>
      </c>
      <c r="N1046" s="21">
        <f t="shared" si="690"/>
        <v>0.90093860984271945</v>
      </c>
      <c r="O1046" s="21" t="str">
        <f t="shared" si="694"/>
        <v>&gt;=80%-&lt;100%</v>
      </c>
      <c r="P1046" s="20">
        <f t="shared" si="691"/>
        <v>78640.357142857145</v>
      </c>
      <c r="Q1046" s="21">
        <f t="shared" si="695"/>
        <v>1.9949354932231644</v>
      </c>
      <c r="R1046" s="23"/>
      <c r="S1046" s="23">
        <v>0</v>
      </c>
      <c r="T1046" s="24">
        <f t="shared" si="692"/>
        <v>2</v>
      </c>
      <c r="U1046" s="24"/>
      <c r="V1046" s="23">
        <f t="shared" si="693"/>
        <v>0</v>
      </c>
      <c r="W1046" s="24"/>
    </row>
    <row r="1047" spans="1:23" ht="13.5" x14ac:dyDescent="0.25">
      <c r="A1047" s="15" t="s">
        <v>49</v>
      </c>
      <c r="B1047" s="16" t="s">
        <v>50</v>
      </c>
      <c r="C1047" s="16" t="s">
        <v>2185</v>
      </c>
      <c r="D1047" s="16" t="s">
        <v>2186</v>
      </c>
      <c r="E1047" s="16" t="s">
        <v>41</v>
      </c>
      <c r="F1047" s="16" t="s">
        <v>41</v>
      </c>
      <c r="G1047" s="16" t="s">
        <v>315</v>
      </c>
      <c r="H1047" s="15"/>
      <c r="I1047" s="15" t="s">
        <v>30</v>
      </c>
      <c r="J1047" s="17" t="s">
        <v>25</v>
      </c>
      <c r="K1047" s="18"/>
      <c r="L1047" s="19">
        <v>39403.333333333336</v>
      </c>
      <c r="M1047" s="20">
        <v>6940</v>
      </c>
      <c r="N1047" s="21">
        <f t="shared" si="690"/>
        <v>0.17612723119871415</v>
      </c>
      <c r="O1047" s="21" t="str">
        <f t="shared" si="694"/>
        <v>&lt;20%</v>
      </c>
      <c r="P1047" s="20">
        <f t="shared" si="691"/>
        <v>15367.142857142857</v>
      </c>
      <c r="Q1047" s="21">
        <f t="shared" si="695"/>
        <v>0.38999601194000988</v>
      </c>
      <c r="R1047" s="23"/>
      <c r="S1047" s="23">
        <v>0</v>
      </c>
      <c r="T1047" s="24">
        <f t="shared" si="692"/>
        <v>2</v>
      </c>
      <c r="U1047" s="24"/>
      <c r="V1047" s="23">
        <f t="shared" si="693"/>
        <v>0</v>
      </c>
      <c r="W1047" s="24"/>
    </row>
    <row r="1048" spans="1:23" ht="13.5" x14ac:dyDescent="0.25">
      <c r="A1048" s="15" t="s">
        <v>176</v>
      </c>
      <c r="B1048" s="16" t="s">
        <v>177</v>
      </c>
      <c r="C1048" s="16" t="s">
        <v>2187</v>
      </c>
      <c r="D1048" s="16" t="s">
        <v>2188</v>
      </c>
      <c r="E1048" s="16" t="s">
        <v>73</v>
      </c>
      <c r="F1048" s="16" t="s">
        <v>41</v>
      </c>
      <c r="G1048" s="16" t="s">
        <v>180</v>
      </c>
      <c r="H1048" s="15"/>
      <c r="I1048" s="15" t="s">
        <v>30</v>
      </c>
      <c r="J1048" s="17" t="s">
        <v>25</v>
      </c>
      <c r="K1048" s="18"/>
      <c r="L1048" s="19">
        <v>39081.666666666664</v>
      </c>
      <c r="M1048" s="20">
        <v>33520</v>
      </c>
      <c r="N1048" s="21">
        <f t="shared" si="690"/>
        <v>0.85769115953772024</v>
      </c>
      <c r="O1048" s="21" t="str">
        <f t="shared" si="694"/>
        <v>&gt;=80%-&lt;100%</v>
      </c>
      <c r="P1048" s="20">
        <f t="shared" si="691"/>
        <v>74222.857142857145</v>
      </c>
      <c r="Q1048" s="21">
        <f t="shared" si="695"/>
        <v>1.8991732818335234</v>
      </c>
      <c r="R1048" s="23"/>
      <c r="S1048" s="23">
        <v>14360</v>
      </c>
      <c r="T1048" s="24">
        <f t="shared" si="692"/>
        <v>2</v>
      </c>
      <c r="U1048" s="24"/>
      <c r="V1048" s="23">
        <f t="shared" si="693"/>
        <v>31797.142857142859</v>
      </c>
      <c r="W1048" s="24"/>
    </row>
    <row r="1049" spans="1:23" ht="13.5" x14ac:dyDescent="0.25">
      <c r="A1049" s="15" t="s">
        <v>184</v>
      </c>
      <c r="B1049" s="16" t="s">
        <v>185</v>
      </c>
      <c r="C1049" s="16" t="s">
        <v>2189</v>
      </c>
      <c r="D1049" s="16" t="s">
        <v>967</v>
      </c>
      <c r="E1049" s="16" t="s">
        <v>113</v>
      </c>
      <c r="F1049" s="16" t="s">
        <v>41</v>
      </c>
      <c r="G1049" s="16" t="s">
        <v>465</v>
      </c>
      <c r="H1049" s="15"/>
      <c r="I1049" s="15" t="s">
        <v>30</v>
      </c>
      <c r="J1049" s="17" t="s">
        <v>25</v>
      </c>
      <c r="K1049" s="18"/>
      <c r="L1049" s="19">
        <v>39074.275000000001</v>
      </c>
      <c r="M1049" s="20">
        <v>8815</v>
      </c>
      <c r="N1049" s="21">
        <f t="shared" si="690"/>
        <v>0.2255959963428624</v>
      </c>
      <c r="O1049" s="21" t="str">
        <f t="shared" si="694"/>
        <v>&gt;=20%-&lt;50%</v>
      </c>
      <c r="P1049" s="20">
        <f t="shared" si="691"/>
        <v>19518.928571428569</v>
      </c>
      <c r="Q1049" s="21">
        <f t="shared" si="695"/>
        <v>0.49953399190205239</v>
      </c>
      <c r="R1049" s="23"/>
      <c r="S1049" s="23">
        <v>0</v>
      </c>
      <c r="T1049" s="24">
        <f t="shared" si="692"/>
        <v>2</v>
      </c>
      <c r="U1049" s="24"/>
      <c r="V1049" s="23">
        <f t="shared" ref="V1049:V1062" si="696">IFERROR(S1049/B$3*31,0)</f>
        <v>0</v>
      </c>
      <c r="W1049" s="24"/>
    </row>
    <row r="1050" spans="1:23" ht="13.5" x14ac:dyDescent="0.25">
      <c r="A1050" s="15" t="s">
        <v>118</v>
      </c>
      <c r="B1050" s="16" t="s">
        <v>119</v>
      </c>
      <c r="C1050" s="16" t="s">
        <v>2190</v>
      </c>
      <c r="D1050" s="16" t="s">
        <v>2191</v>
      </c>
      <c r="E1050" s="16" t="s">
        <v>66</v>
      </c>
      <c r="F1050" s="16" t="s">
        <v>41</v>
      </c>
      <c r="G1050" s="16" t="s">
        <v>214</v>
      </c>
      <c r="H1050" s="15"/>
      <c r="I1050" s="15" t="s">
        <v>30</v>
      </c>
      <c r="J1050" s="17" t="s">
        <v>25</v>
      </c>
      <c r="K1050" s="18" t="s">
        <v>25</v>
      </c>
      <c r="L1050" s="19">
        <v>13000</v>
      </c>
      <c r="M1050" s="20">
        <v>10980</v>
      </c>
      <c r="N1050" s="21">
        <f t="shared" ref="N1050:N1062" si="697">IFERROR(M1050/L1050,2)</f>
        <v>0.84461538461538466</v>
      </c>
      <c r="O1050" s="21" t="str">
        <f t="shared" ref="O1050:O1063" si="698">IF(N1050&gt;=120%, "120% equal &amp; above", IF(N1050&gt;=100%,"&gt;=100%- &lt;120%",IF(N1050&gt;=80%,"&gt;=80%-&lt;100%",IF(N1050&gt;=50%,"&gt;=50%-&lt;80%",IF(N1050&gt;=20%,"&gt;=20%-&lt;50%","&lt;20%")))))</f>
        <v>&gt;=80%-&lt;100%</v>
      </c>
      <c r="P1050" s="20">
        <f t="shared" ref="P1050:P1062" si="699">IFERROR(M1050/B$3*31,0)</f>
        <v>24312.857142857145</v>
      </c>
      <c r="Q1050" s="21">
        <f t="shared" ref="Q1050:Q1063" si="700">IFERROR(P1050/L1050,2)</f>
        <v>1.8702197802197804</v>
      </c>
      <c r="R1050" s="23">
        <v>26000</v>
      </c>
      <c r="S1050" s="23">
        <v>9300</v>
      </c>
      <c r="T1050" s="24">
        <f t="shared" ref="T1050:T1062" si="701">IFERROR(S1050/R1050,2)</f>
        <v>0.3576923076923077</v>
      </c>
      <c r="U1050" s="24"/>
      <c r="V1050" s="23">
        <f t="shared" si="696"/>
        <v>20592.857142857145</v>
      </c>
      <c r="W1050" s="24"/>
    </row>
    <row r="1051" spans="1:23" ht="13.5" x14ac:dyDescent="0.25">
      <c r="A1051" s="15" t="s">
        <v>118</v>
      </c>
      <c r="B1051" s="16" t="s">
        <v>119</v>
      </c>
      <c r="C1051" s="16" t="s">
        <v>2192</v>
      </c>
      <c r="D1051" s="16" t="s">
        <v>2193</v>
      </c>
      <c r="E1051" s="16" t="s">
        <v>66</v>
      </c>
      <c r="F1051" s="16" t="s">
        <v>41</v>
      </c>
      <c r="G1051" s="16" t="s">
        <v>286</v>
      </c>
      <c r="H1051" s="15"/>
      <c r="I1051" s="15" t="s">
        <v>30</v>
      </c>
      <c r="J1051" s="17" t="s">
        <v>25</v>
      </c>
      <c r="K1051" s="18" t="s">
        <v>25</v>
      </c>
      <c r="L1051" s="19">
        <v>13000</v>
      </c>
      <c r="M1051" s="20">
        <v>10800</v>
      </c>
      <c r="N1051" s="21">
        <f t="shared" si="697"/>
        <v>0.83076923076923082</v>
      </c>
      <c r="O1051" s="21" t="str">
        <f t="shared" si="698"/>
        <v>&gt;=80%-&lt;100%</v>
      </c>
      <c r="P1051" s="20">
        <f t="shared" si="699"/>
        <v>23914.285714285714</v>
      </c>
      <c r="Q1051" s="21">
        <f t="shared" si="700"/>
        <v>1.8395604395604395</v>
      </c>
      <c r="R1051" s="23">
        <v>26000</v>
      </c>
      <c r="S1051" s="23">
        <v>19080</v>
      </c>
      <c r="T1051" s="24">
        <f t="shared" si="701"/>
        <v>0.73384615384615381</v>
      </c>
      <c r="U1051" s="24"/>
      <c r="V1051" s="23">
        <f t="shared" si="696"/>
        <v>42248.571428571428</v>
      </c>
      <c r="W1051" s="24"/>
    </row>
    <row r="1052" spans="1:23" ht="13.5" x14ac:dyDescent="0.25">
      <c r="A1052" s="15" t="s">
        <v>118</v>
      </c>
      <c r="B1052" s="16" t="s">
        <v>119</v>
      </c>
      <c r="C1052" s="16" t="s">
        <v>2194</v>
      </c>
      <c r="D1052" s="16" t="s">
        <v>2195</v>
      </c>
      <c r="E1052" s="16" t="s">
        <v>66</v>
      </c>
      <c r="F1052" s="16" t="s">
        <v>41</v>
      </c>
      <c r="G1052" s="16" t="s">
        <v>214</v>
      </c>
      <c r="H1052" s="15"/>
      <c r="I1052" s="15" t="s">
        <v>30</v>
      </c>
      <c r="J1052" s="17" t="s">
        <v>25</v>
      </c>
      <c r="K1052" s="18" t="s">
        <v>25</v>
      </c>
      <c r="L1052" s="19">
        <v>13000</v>
      </c>
      <c r="M1052" s="20">
        <v>7550</v>
      </c>
      <c r="N1052" s="21">
        <f t="shared" si="697"/>
        <v>0.58076923076923082</v>
      </c>
      <c r="O1052" s="21" t="str">
        <f t="shared" si="698"/>
        <v>&gt;=50%-&lt;80%</v>
      </c>
      <c r="P1052" s="20">
        <f t="shared" si="699"/>
        <v>16717.857142857145</v>
      </c>
      <c r="Q1052" s="21">
        <f t="shared" si="700"/>
        <v>1.2859890109890111</v>
      </c>
      <c r="R1052" s="23">
        <v>26000</v>
      </c>
      <c r="S1052" s="23">
        <v>11560</v>
      </c>
      <c r="T1052" s="24">
        <f t="shared" si="701"/>
        <v>0.44461538461538463</v>
      </c>
      <c r="U1052" s="24"/>
      <c r="V1052" s="23">
        <f t="shared" si="696"/>
        <v>25597.142857142855</v>
      </c>
      <c r="W1052" s="24"/>
    </row>
    <row r="1053" spans="1:23" ht="13.5" x14ac:dyDescent="0.25">
      <c r="A1053" s="15" t="s">
        <v>118</v>
      </c>
      <c r="B1053" s="16" t="s">
        <v>119</v>
      </c>
      <c r="C1053" s="16" t="s">
        <v>2196</v>
      </c>
      <c r="D1053" s="16" t="s">
        <v>2197</v>
      </c>
      <c r="E1053" s="16" t="s">
        <v>66</v>
      </c>
      <c r="F1053" s="16" t="s">
        <v>41</v>
      </c>
      <c r="G1053" s="16" t="s">
        <v>587</v>
      </c>
      <c r="H1053" s="15"/>
      <c r="I1053" s="15" t="s">
        <v>30</v>
      </c>
      <c r="J1053" s="17" t="s">
        <v>25</v>
      </c>
      <c r="K1053" s="18" t="s">
        <v>25</v>
      </c>
      <c r="L1053" s="19">
        <v>13000</v>
      </c>
      <c r="M1053" s="20">
        <v>0</v>
      </c>
      <c r="N1053" s="21">
        <f t="shared" si="697"/>
        <v>0</v>
      </c>
      <c r="O1053" s="21" t="str">
        <f t="shared" si="698"/>
        <v>&lt;20%</v>
      </c>
      <c r="P1053" s="20">
        <f t="shared" si="699"/>
        <v>0</v>
      </c>
      <c r="Q1053" s="21">
        <f t="shared" si="700"/>
        <v>0</v>
      </c>
      <c r="R1053" s="23">
        <v>26000</v>
      </c>
      <c r="S1053" s="23">
        <v>0</v>
      </c>
      <c r="T1053" s="24">
        <f t="shared" si="701"/>
        <v>0</v>
      </c>
      <c r="U1053" s="24"/>
      <c r="V1053" s="23">
        <f t="shared" si="696"/>
        <v>0</v>
      </c>
      <c r="W1053" s="24"/>
    </row>
    <row r="1054" spans="1:23" ht="13.5" x14ac:dyDescent="0.25">
      <c r="A1054" s="15" t="s">
        <v>143</v>
      </c>
      <c r="B1054" s="16" t="s">
        <v>144</v>
      </c>
      <c r="C1054" s="16" t="s">
        <v>2198</v>
      </c>
      <c r="D1054" s="16" t="s">
        <v>735</v>
      </c>
      <c r="E1054" s="16" t="s">
        <v>66</v>
      </c>
      <c r="F1054" s="16" t="s">
        <v>41</v>
      </c>
      <c r="G1054" s="16" t="s">
        <v>716</v>
      </c>
      <c r="H1054" s="15"/>
      <c r="I1054" s="15" t="s">
        <v>30</v>
      </c>
      <c r="J1054" s="17" t="s">
        <v>25</v>
      </c>
      <c r="K1054" s="18" t="s">
        <v>25</v>
      </c>
      <c r="L1054" s="19">
        <v>13000</v>
      </c>
      <c r="M1054" s="20">
        <v>2140</v>
      </c>
      <c r="N1054" s="21">
        <f t="shared" si="697"/>
        <v>0.16461538461538461</v>
      </c>
      <c r="O1054" s="21" t="str">
        <f t="shared" si="698"/>
        <v>&lt;20%</v>
      </c>
      <c r="P1054" s="20">
        <f t="shared" si="699"/>
        <v>4738.5714285714284</v>
      </c>
      <c r="Q1054" s="21">
        <f t="shared" si="700"/>
        <v>0.36450549450549452</v>
      </c>
      <c r="R1054" s="23">
        <v>26000</v>
      </c>
      <c r="S1054" s="23">
        <v>0</v>
      </c>
      <c r="T1054" s="24">
        <f t="shared" si="701"/>
        <v>0</v>
      </c>
      <c r="U1054" s="24"/>
      <c r="V1054" s="23">
        <f t="shared" si="696"/>
        <v>0</v>
      </c>
      <c r="W1054" s="24"/>
    </row>
    <row r="1055" spans="1:23" ht="13.5" x14ac:dyDescent="0.25">
      <c r="A1055" s="15" t="s">
        <v>184</v>
      </c>
      <c r="B1055" s="16" t="s">
        <v>185</v>
      </c>
      <c r="C1055" s="16" t="s">
        <v>2199</v>
      </c>
      <c r="D1055" s="16" t="s">
        <v>2200</v>
      </c>
      <c r="E1055" s="16" t="s">
        <v>113</v>
      </c>
      <c r="F1055" s="16" t="s">
        <v>41</v>
      </c>
      <c r="G1055" s="16" t="s">
        <v>416</v>
      </c>
      <c r="H1055" s="15"/>
      <c r="I1055" s="15" t="s">
        <v>30</v>
      </c>
      <c r="J1055" s="17" t="s">
        <v>25</v>
      </c>
      <c r="K1055" s="18"/>
      <c r="L1055" s="19">
        <v>38988.675000000003</v>
      </c>
      <c r="M1055" s="20">
        <v>30305</v>
      </c>
      <c r="N1055" s="21">
        <f t="shared" si="697"/>
        <v>0.77727699133145711</v>
      </c>
      <c r="O1055" s="21" t="str">
        <f t="shared" si="698"/>
        <v>&gt;=50%-&lt;80%</v>
      </c>
      <c r="P1055" s="20">
        <f t="shared" si="699"/>
        <v>67103.92857142858</v>
      </c>
      <c r="Q1055" s="21">
        <f t="shared" si="700"/>
        <v>1.7211133379482266</v>
      </c>
      <c r="R1055" s="23"/>
      <c r="S1055" s="23">
        <v>0</v>
      </c>
      <c r="T1055" s="24">
        <f t="shared" si="701"/>
        <v>2</v>
      </c>
      <c r="U1055" s="24"/>
      <c r="V1055" s="23">
        <f t="shared" si="696"/>
        <v>0</v>
      </c>
      <c r="W1055" s="24"/>
    </row>
    <row r="1056" spans="1:23" ht="13.5" x14ac:dyDescent="0.25">
      <c r="A1056" s="15" t="s">
        <v>184</v>
      </c>
      <c r="B1056" s="16" t="s">
        <v>185</v>
      </c>
      <c r="C1056" s="16" t="s">
        <v>2201</v>
      </c>
      <c r="D1056" s="16" t="s">
        <v>2202</v>
      </c>
      <c r="E1056" s="16" t="s">
        <v>113</v>
      </c>
      <c r="F1056" s="16" t="s">
        <v>41</v>
      </c>
      <c r="G1056" s="16" t="s">
        <v>416</v>
      </c>
      <c r="H1056" s="15"/>
      <c r="I1056" s="15" t="s">
        <v>30</v>
      </c>
      <c r="J1056" s="17" t="s">
        <v>25</v>
      </c>
      <c r="K1056" s="18"/>
      <c r="L1056" s="19">
        <v>38975.175000000003</v>
      </c>
      <c r="M1056" s="20">
        <v>0</v>
      </c>
      <c r="N1056" s="21">
        <f t="shared" si="697"/>
        <v>0</v>
      </c>
      <c r="O1056" s="21" t="str">
        <f t="shared" si="698"/>
        <v>&lt;20%</v>
      </c>
      <c r="P1056" s="20">
        <f t="shared" si="699"/>
        <v>0</v>
      </c>
      <c r="Q1056" s="21">
        <f t="shared" si="700"/>
        <v>0</v>
      </c>
      <c r="R1056" s="23"/>
      <c r="S1056" s="23">
        <v>0</v>
      </c>
      <c r="T1056" s="24">
        <f t="shared" si="701"/>
        <v>2</v>
      </c>
      <c r="U1056" s="24"/>
      <c r="V1056" s="23">
        <f t="shared" si="696"/>
        <v>0</v>
      </c>
      <c r="W1056" s="24"/>
    </row>
    <row r="1057" spans="1:23" ht="13.5" x14ac:dyDescent="0.25">
      <c r="A1057" s="15" t="s">
        <v>184</v>
      </c>
      <c r="B1057" s="16" t="s">
        <v>185</v>
      </c>
      <c r="C1057" s="16" t="s">
        <v>2203</v>
      </c>
      <c r="D1057" s="16" t="s">
        <v>2204</v>
      </c>
      <c r="E1057" s="16" t="s">
        <v>113</v>
      </c>
      <c r="F1057" s="16" t="s">
        <v>41</v>
      </c>
      <c r="G1057" s="16" t="s">
        <v>312</v>
      </c>
      <c r="H1057" s="15"/>
      <c r="I1057" s="15" t="s">
        <v>30</v>
      </c>
      <c r="J1057" s="17" t="s">
        <v>25</v>
      </c>
      <c r="K1057" s="18"/>
      <c r="L1057" s="19">
        <v>38777.4</v>
      </c>
      <c r="M1057" s="20">
        <v>20800</v>
      </c>
      <c r="N1057" s="21">
        <f t="shared" si="697"/>
        <v>0.53639491043752285</v>
      </c>
      <c r="O1057" s="21" t="str">
        <f t="shared" si="698"/>
        <v>&gt;=50%-&lt;80%</v>
      </c>
      <c r="P1057" s="20">
        <f t="shared" si="699"/>
        <v>46057.142857142862</v>
      </c>
      <c r="Q1057" s="21">
        <f t="shared" si="700"/>
        <v>1.1877315873973722</v>
      </c>
      <c r="R1057" s="23"/>
      <c r="S1057" s="23">
        <v>9980</v>
      </c>
      <c r="T1057" s="24">
        <f t="shared" si="701"/>
        <v>2</v>
      </c>
      <c r="U1057" s="24"/>
      <c r="V1057" s="23">
        <f t="shared" si="696"/>
        <v>22098.571428571431</v>
      </c>
      <c r="W1057" s="24"/>
    </row>
    <row r="1058" spans="1:23" ht="13.5" x14ac:dyDescent="0.25">
      <c r="A1058" s="15" t="s">
        <v>184</v>
      </c>
      <c r="B1058" s="16" t="s">
        <v>185</v>
      </c>
      <c r="C1058" s="16" t="s">
        <v>2205</v>
      </c>
      <c r="D1058" s="16" t="s">
        <v>2206</v>
      </c>
      <c r="E1058" s="16" t="s">
        <v>113</v>
      </c>
      <c r="F1058" s="16" t="s">
        <v>41</v>
      </c>
      <c r="G1058" s="16" t="s">
        <v>322</v>
      </c>
      <c r="H1058" s="15"/>
      <c r="I1058" s="15" t="s">
        <v>30</v>
      </c>
      <c r="J1058" s="17" t="s">
        <v>25</v>
      </c>
      <c r="K1058" s="18"/>
      <c r="L1058" s="19">
        <v>38591.100000000006</v>
      </c>
      <c r="M1058" s="20">
        <v>15650</v>
      </c>
      <c r="N1058" s="21">
        <f t="shared" si="697"/>
        <v>0.40553391844233511</v>
      </c>
      <c r="O1058" s="21" t="str">
        <f t="shared" si="698"/>
        <v>&gt;=20%-&lt;50%</v>
      </c>
      <c r="P1058" s="20">
        <f t="shared" si="699"/>
        <v>34653.571428571428</v>
      </c>
      <c r="Q1058" s="21">
        <f t="shared" si="700"/>
        <v>0.89796796226517051</v>
      </c>
      <c r="R1058" s="23"/>
      <c r="S1058" s="23">
        <v>0</v>
      </c>
      <c r="T1058" s="24">
        <f t="shared" si="701"/>
        <v>2</v>
      </c>
      <c r="U1058" s="24"/>
      <c r="V1058" s="23">
        <f t="shared" si="696"/>
        <v>0</v>
      </c>
      <c r="W1058" s="24"/>
    </row>
    <row r="1059" spans="1:23" ht="13.5" x14ac:dyDescent="0.25">
      <c r="A1059" s="15" t="s">
        <v>36</v>
      </c>
      <c r="B1059" s="16" t="s">
        <v>37</v>
      </c>
      <c r="C1059" s="16" t="s">
        <v>2207</v>
      </c>
      <c r="D1059" s="16" t="s">
        <v>2208</v>
      </c>
      <c r="E1059" s="16" t="s">
        <v>40</v>
      </c>
      <c r="F1059" s="16" t="s">
        <v>41</v>
      </c>
      <c r="G1059" s="16" t="s">
        <v>198</v>
      </c>
      <c r="H1059" s="15"/>
      <c r="I1059" s="15" t="s">
        <v>30</v>
      </c>
      <c r="J1059" s="17" t="s">
        <v>25</v>
      </c>
      <c r="K1059" s="18"/>
      <c r="L1059" s="19">
        <v>38447.325000000004</v>
      </c>
      <c r="M1059" s="20">
        <v>15640</v>
      </c>
      <c r="N1059" s="21">
        <f t="shared" si="697"/>
        <v>0.40679032936621723</v>
      </c>
      <c r="O1059" s="21" t="str">
        <f t="shared" si="698"/>
        <v>&gt;=20%-&lt;50%</v>
      </c>
      <c r="P1059" s="20">
        <f t="shared" si="699"/>
        <v>34631.428571428572</v>
      </c>
      <c r="Q1059" s="21">
        <f t="shared" si="700"/>
        <v>0.90075001502519536</v>
      </c>
      <c r="R1059" s="23"/>
      <c r="S1059" s="23">
        <v>0</v>
      </c>
      <c r="T1059" s="24">
        <f t="shared" si="701"/>
        <v>2</v>
      </c>
      <c r="U1059" s="24"/>
      <c r="V1059" s="23">
        <f t="shared" si="696"/>
        <v>0</v>
      </c>
      <c r="W1059" s="24"/>
    </row>
    <row r="1060" spans="1:23" ht="13.5" x14ac:dyDescent="0.25">
      <c r="A1060" s="15" t="s">
        <v>85</v>
      </c>
      <c r="B1060" s="16" t="s">
        <v>86</v>
      </c>
      <c r="C1060" s="16" t="s">
        <v>2209</v>
      </c>
      <c r="D1060" s="16" t="s">
        <v>2210</v>
      </c>
      <c r="E1060" s="16" t="s">
        <v>40</v>
      </c>
      <c r="F1060" s="16" t="s">
        <v>41</v>
      </c>
      <c r="G1060" s="16" t="s">
        <v>31</v>
      </c>
      <c r="H1060" s="15"/>
      <c r="I1060" s="15" t="s">
        <v>30</v>
      </c>
      <c r="J1060" s="17" t="s">
        <v>25</v>
      </c>
      <c r="K1060" s="18"/>
      <c r="L1060" s="19">
        <v>38358.9</v>
      </c>
      <c r="M1060" s="20">
        <v>0</v>
      </c>
      <c r="N1060" s="21">
        <f t="shared" si="697"/>
        <v>0</v>
      </c>
      <c r="O1060" s="21" t="str">
        <f t="shared" si="698"/>
        <v>&lt;20%</v>
      </c>
      <c r="P1060" s="20">
        <f t="shared" si="699"/>
        <v>0</v>
      </c>
      <c r="Q1060" s="21">
        <f t="shared" si="700"/>
        <v>0</v>
      </c>
      <c r="R1060" s="23"/>
      <c r="S1060" s="23">
        <v>0</v>
      </c>
      <c r="T1060" s="24">
        <f t="shared" si="701"/>
        <v>2</v>
      </c>
      <c r="U1060" s="24"/>
      <c r="V1060" s="23">
        <f t="shared" si="696"/>
        <v>0</v>
      </c>
      <c r="W1060" s="24"/>
    </row>
    <row r="1061" spans="1:23" ht="13.5" x14ac:dyDescent="0.25">
      <c r="A1061" s="15" t="s">
        <v>109</v>
      </c>
      <c r="B1061" s="16" t="s">
        <v>110</v>
      </c>
      <c r="C1061" s="16" t="s">
        <v>2211</v>
      </c>
      <c r="D1061" s="16" t="s">
        <v>2212</v>
      </c>
      <c r="E1061" s="16" t="s">
        <v>113</v>
      </c>
      <c r="F1061" s="16" t="s">
        <v>41</v>
      </c>
      <c r="G1061" s="16" t="s">
        <v>1078</v>
      </c>
      <c r="H1061" s="15"/>
      <c r="I1061" s="15" t="s">
        <v>30</v>
      </c>
      <c r="J1061" s="17" t="s">
        <v>25</v>
      </c>
      <c r="K1061" s="18"/>
      <c r="L1061" s="19">
        <v>38254.950000000004</v>
      </c>
      <c r="M1061" s="20">
        <v>3560</v>
      </c>
      <c r="N1061" s="21">
        <f t="shared" si="697"/>
        <v>9.305985238511616E-2</v>
      </c>
      <c r="O1061" s="21" t="str">
        <f t="shared" si="698"/>
        <v>&lt;20%</v>
      </c>
      <c r="P1061" s="20">
        <f t="shared" si="699"/>
        <v>7882.8571428571422</v>
      </c>
      <c r="Q1061" s="21">
        <f t="shared" si="700"/>
        <v>0.20606110170990005</v>
      </c>
      <c r="R1061" s="23"/>
      <c r="S1061" s="23">
        <v>0</v>
      </c>
      <c r="T1061" s="24">
        <f t="shared" si="701"/>
        <v>2</v>
      </c>
      <c r="U1061" s="24"/>
      <c r="V1061" s="23">
        <f t="shared" si="696"/>
        <v>0</v>
      </c>
      <c r="W1061" s="24"/>
    </row>
    <row r="1062" spans="1:23" ht="13.5" x14ac:dyDescent="0.25">
      <c r="A1062" s="15" t="s">
        <v>49</v>
      </c>
      <c r="B1062" s="16" t="s">
        <v>50</v>
      </c>
      <c r="C1062" s="16" t="s">
        <v>2213</v>
      </c>
      <c r="D1062" s="16" t="s">
        <v>2214</v>
      </c>
      <c r="E1062" s="16" t="s">
        <v>41</v>
      </c>
      <c r="F1062" s="16" t="s">
        <v>41</v>
      </c>
      <c r="G1062" s="16" t="s">
        <v>53</v>
      </c>
      <c r="H1062" s="15"/>
      <c r="I1062" s="15" t="s">
        <v>30</v>
      </c>
      <c r="J1062" s="17" t="s">
        <v>25</v>
      </c>
      <c r="K1062" s="18"/>
      <c r="L1062" s="19">
        <v>38131.425000000003</v>
      </c>
      <c r="M1062" s="20">
        <v>47270</v>
      </c>
      <c r="N1062" s="21">
        <f t="shared" si="697"/>
        <v>1.2396599392758072</v>
      </c>
      <c r="O1062" s="21" t="str">
        <f t="shared" si="698"/>
        <v>120% equal &amp; above</v>
      </c>
      <c r="P1062" s="20">
        <f t="shared" si="699"/>
        <v>104669.28571428572</v>
      </c>
      <c r="Q1062" s="21">
        <f t="shared" si="700"/>
        <v>2.7449612941107162</v>
      </c>
      <c r="R1062" s="23"/>
      <c r="S1062" s="23">
        <v>0</v>
      </c>
      <c r="T1062" s="24">
        <f t="shared" si="701"/>
        <v>2</v>
      </c>
      <c r="U1062" s="24"/>
      <c r="V1062" s="23">
        <f t="shared" si="696"/>
        <v>0</v>
      </c>
      <c r="W1062" s="24"/>
    </row>
    <row r="1063" spans="1:23" ht="13.5" x14ac:dyDescent="0.25">
      <c r="A1063" s="15" t="s">
        <v>36</v>
      </c>
      <c r="B1063" s="16" t="s">
        <v>37</v>
      </c>
      <c r="C1063" s="16" t="s">
        <v>2215</v>
      </c>
      <c r="D1063" s="16" t="s">
        <v>2216</v>
      </c>
      <c r="E1063" s="16" t="s">
        <v>40</v>
      </c>
      <c r="F1063" s="16" t="s">
        <v>41</v>
      </c>
      <c r="G1063" s="16" t="s">
        <v>330</v>
      </c>
      <c r="H1063" s="15"/>
      <c r="I1063" s="15" t="s">
        <v>30</v>
      </c>
      <c r="J1063" s="17" t="s">
        <v>25</v>
      </c>
      <c r="K1063" s="18"/>
      <c r="L1063" s="19">
        <v>37642.050000000003</v>
      </c>
      <c r="M1063" s="20">
        <v>22610</v>
      </c>
      <c r="N1063" s="21">
        <f t="shared" ref="N1063:N1069" si="702">IFERROR(M1063/L1063,2)</f>
        <v>0.60065804067525541</v>
      </c>
      <c r="O1063" s="21" t="str">
        <f t="shared" si="698"/>
        <v>&gt;=50%-&lt;80%</v>
      </c>
      <c r="P1063" s="20">
        <f t="shared" ref="P1063:P1069" si="703">IFERROR(M1063/B$3*31,0)</f>
        <v>50065</v>
      </c>
      <c r="Q1063" s="21">
        <f t="shared" si="700"/>
        <v>1.3300285186380656</v>
      </c>
      <c r="R1063" s="23"/>
      <c r="S1063" s="23">
        <v>0</v>
      </c>
      <c r="T1063" s="24">
        <f t="shared" ref="T1063:T1069" si="704">IFERROR(S1063/R1063,2)</f>
        <v>2</v>
      </c>
      <c r="U1063" s="24"/>
      <c r="V1063" s="23">
        <f t="shared" ref="V1063:V1069" si="705">IFERROR(S1063/B$3*31,0)</f>
        <v>0</v>
      </c>
      <c r="W1063" s="24"/>
    </row>
    <row r="1064" spans="1:23" ht="13.5" x14ac:dyDescent="0.25">
      <c r="A1064" s="15" t="s">
        <v>184</v>
      </c>
      <c r="B1064" s="16" t="s">
        <v>185</v>
      </c>
      <c r="C1064" s="16" t="s">
        <v>2217</v>
      </c>
      <c r="D1064" s="16" t="s">
        <v>32</v>
      </c>
      <c r="E1064" s="16" t="s">
        <v>113</v>
      </c>
      <c r="F1064" s="16" t="s">
        <v>41</v>
      </c>
      <c r="G1064" s="16" t="s">
        <v>312</v>
      </c>
      <c r="H1064" s="15"/>
      <c r="I1064" s="15" t="s">
        <v>30</v>
      </c>
      <c r="J1064" s="17" t="s">
        <v>25</v>
      </c>
      <c r="K1064" s="18"/>
      <c r="L1064" s="19">
        <v>37123.65</v>
      </c>
      <c r="M1064" s="20">
        <v>12850</v>
      </c>
      <c r="N1064" s="21">
        <f t="shared" si="702"/>
        <v>0.3461405330564209</v>
      </c>
      <c r="O1064" s="21" t="str">
        <f t="shared" ref="O1064:O1069" si="706">IF(N1064&gt;=120%, "120% equal &amp; above", IF(N1064&gt;=100%,"&gt;=100%- &lt;120%",IF(N1064&gt;=80%,"&gt;=80%-&lt;100%",IF(N1064&gt;=50%,"&gt;=50%-&lt;80%",IF(N1064&gt;=20%,"&gt;=20%-&lt;50%","&lt;20%")))))</f>
        <v>&gt;=20%-&lt;50%</v>
      </c>
      <c r="P1064" s="20">
        <f t="shared" si="703"/>
        <v>28453.571428571431</v>
      </c>
      <c r="Q1064" s="21">
        <f t="shared" ref="Q1064:Q1069" si="707">IFERROR(P1064/L1064,2)</f>
        <v>0.76645403748207486</v>
      </c>
      <c r="R1064" s="23"/>
      <c r="S1064" s="23">
        <v>4150</v>
      </c>
      <c r="T1064" s="24">
        <f t="shared" si="704"/>
        <v>2</v>
      </c>
      <c r="U1064" s="24"/>
      <c r="V1064" s="23">
        <f t="shared" si="705"/>
        <v>9189.2857142857156</v>
      </c>
      <c r="W1064" s="24"/>
    </row>
    <row r="1065" spans="1:23" ht="13.5" x14ac:dyDescent="0.25">
      <c r="A1065" s="15" t="s">
        <v>62</v>
      </c>
      <c r="B1065" s="16" t="s">
        <v>63</v>
      </c>
      <c r="C1065" s="16" t="s">
        <v>2218</v>
      </c>
      <c r="D1065" s="16" t="s">
        <v>2219</v>
      </c>
      <c r="E1065" s="16" t="s">
        <v>66</v>
      </c>
      <c r="F1065" s="16" t="s">
        <v>41</v>
      </c>
      <c r="G1065" s="16" t="s">
        <v>318</v>
      </c>
      <c r="H1065" s="15"/>
      <c r="I1065" s="15" t="s">
        <v>30</v>
      </c>
      <c r="J1065" s="17" t="s">
        <v>25</v>
      </c>
      <c r="K1065" s="18"/>
      <c r="L1065" s="19">
        <v>36960</v>
      </c>
      <c r="M1065" s="20">
        <v>31380</v>
      </c>
      <c r="N1065" s="21">
        <f t="shared" si="702"/>
        <v>0.84902597402597402</v>
      </c>
      <c r="O1065" s="21" t="str">
        <f t="shared" si="706"/>
        <v>&gt;=80%-&lt;100%</v>
      </c>
      <c r="P1065" s="20">
        <f t="shared" si="703"/>
        <v>69484.285714285725</v>
      </c>
      <c r="Q1065" s="21">
        <f t="shared" si="707"/>
        <v>1.8799860853432284</v>
      </c>
      <c r="R1065" s="23"/>
      <c r="S1065" s="23">
        <v>22650</v>
      </c>
      <c r="T1065" s="24">
        <f t="shared" si="704"/>
        <v>2</v>
      </c>
      <c r="U1065" s="24"/>
      <c r="V1065" s="23">
        <f t="shared" si="705"/>
        <v>50153.571428571428</v>
      </c>
      <c r="W1065" s="24"/>
    </row>
    <row r="1066" spans="1:23" ht="13.5" x14ac:dyDescent="0.25">
      <c r="A1066" s="15" t="s">
        <v>70</v>
      </c>
      <c r="B1066" s="16" t="s">
        <v>71</v>
      </c>
      <c r="C1066" s="16" t="s">
        <v>2220</v>
      </c>
      <c r="D1066" s="16" t="s">
        <v>713</v>
      </c>
      <c r="E1066" s="16" t="s">
        <v>73</v>
      </c>
      <c r="F1066" s="16" t="s">
        <v>41</v>
      </c>
      <c r="G1066" s="16" t="s">
        <v>366</v>
      </c>
      <c r="H1066" s="15"/>
      <c r="I1066" s="15" t="s">
        <v>30</v>
      </c>
      <c r="J1066" s="17" t="s">
        <v>25</v>
      </c>
      <c r="K1066" s="18"/>
      <c r="L1066" s="19">
        <v>36865</v>
      </c>
      <c r="M1066" s="20">
        <v>28550</v>
      </c>
      <c r="N1066" s="21">
        <f t="shared" si="702"/>
        <v>0.77444730774447312</v>
      </c>
      <c r="O1066" s="21" t="str">
        <f t="shared" si="706"/>
        <v>&gt;=50%-&lt;80%</v>
      </c>
      <c r="P1066" s="20">
        <f t="shared" si="703"/>
        <v>63217.857142857138</v>
      </c>
      <c r="Q1066" s="21">
        <f t="shared" si="707"/>
        <v>1.7148476100056189</v>
      </c>
      <c r="R1066" s="23"/>
      <c r="S1066" s="23">
        <v>0</v>
      </c>
      <c r="T1066" s="24">
        <f t="shared" si="704"/>
        <v>2</v>
      </c>
      <c r="U1066" s="24"/>
      <c r="V1066" s="23">
        <f t="shared" si="705"/>
        <v>0</v>
      </c>
      <c r="W1066" s="24"/>
    </row>
    <row r="1067" spans="1:23" ht="13.5" x14ac:dyDescent="0.25">
      <c r="A1067" s="15" t="s">
        <v>184</v>
      </c>
      <c r="B1067" s="16" t="s">
        <v>185</v>
      </c>
      <c r="C1067" s="16" t="s">
        <v>2221</v>
      </c>
      <c r="D1067" s="16" t="s">
        <v>2222</v>
      </c>
      <c r="E1067" s="16" t="s">
        <v>113</v>
      </c>
      <c r="F1067" s="16" t="s">
        <v>41</v>
      </c>
      <c r="G1067" s="16" t="s">
        <v>208</v>
      </c>
      <c r="H1067" s="15"/>
      <c r="I1067" s="15" t="s">
        <v>30</v>
      </c>
      <c r="J1067" s="17" t="s">
        <v>25</v>
      </c>
      <c r="K1067" s="18"/>
      <c r="L1067" s="19">
        <v>36559.350000000006</v>
      </c>
      <c r="M1067" s="20">
        <v>35800</v>
      </c>
      <c r="N1067" s="21">
        <f t="shared" si="702"/>
        <v>0.97922966354708152</v>
      </c>
      <c r="O1067" s="21" t="str">
        <f t="shared" si="706"/>
        <v>&gt;=80%-&lt;100%</v>
      </c>
      <c r="P1067" s="20">
        <f t="shared" si="703"/>
        <v>79271.42857142858</v>
      </c>
      <c r="Q1067" s="21">
        <f t="shared" si="707"/>
        <v>2.1682942549971091</v>
      </c>
      <c r="R1067" s="23"/>
      <c r="S1067" s="23">
        <v>9300</v>
      </c>
      <c r="T1067" s="24">
        <f t="shared" si="704"/>
        <v>2</v>
      </c>
      <c r="U1067" s="24"/>
      <c r="V1067" s="23">
        <f t="shared" si="705"/>
        <v>20592.857142857145</v>
      </c>
      <c r="W1067" s="24"/>
    </row>
    <row r="1068" spans="1:23" ht="13.5" x14ac:dyDescent="0.25">
      <c r="A1068" s="15" t="s">
        <v>768</v>
      </c>
      <c r="B1068" s="16" t="s">
        <v>769</v>
      </c>
      <c r="C1068" s="16" t="s">
        <v>2223</v>
      </c>
      <c r="D1068" s="16" t="s">
        <v>2224</v>
      </c>
      <c r="E1068" s="16" t="s">
        <v>41</v>
      </c>
      <c r="F1068" s="16" t="s">
        <v>41</v>
      </c>
      <c r="G1068" s="16" t="s">
        <v>1109</v>
      </c>
      <c r="H1068" s="15"/>
      <c r="I1068" s="15" t="s">
        <v>30</v>
      </c>
      <c r="J1068" s="17" t="s">
        <v>25</v>
      </c>
      <c r="K1068" s="18"/>
      <c r="L1068" s="19">
        <v>36480</v>
      </c>
      <c r="M1068" s="20">
        <v>45700</v>
      </c>
      <c r="N1068" s="21">
        <f t="shared" si="702"/>
        <v>1.2527412280701755</v>
      </c>
      <c r="O1068" s="21" t="str">
        <f t="shared" si="706"/>
        <v>120% equal &amp; above</v>
      </c>
      <c r="P1068" s="20">
        <f t="shared" si="703"/>
        <v>101192.85714285714</v>
      </c>
      <c r="Q1068" s="21">
        <f t="shared" si="707"/>
        <v>2.7739270050125313</v>
      </c>
      <c r="R1068" s="23"/>
      <c r="S1068" s="23">
        <v>0</v>
      </c>
      <c r="T1068" s="24">
        <f t="shared" si="704"/>
        <v>2</v>
      </c>
      <c r="U1068" s="24"/>
      <c r="V1068" s="23">
        <f t="shared" si="705"/>
        <v>0</v>
      </c>
      <c r="W1068" s="24"/>
    </row>
    <row r="1069" spans="1:23" ht="13.5" x14ac:dyDescent="0.25">
      <c r="A1069" s="15" t="s">
        <v>93</v>
      </c>
      <c r="B1069" s="16" t="s">
        <v>94</v>
      </c>
      <c r="C1069" s="16" t="s">
        <v>2225</v>
      </c>
      <c r="D1069" s="16" t="s">
        <v>779</v>
      </c>
      <c r="E1069" s="16" t="s">
        <v>73</v>
      </c>
      <c r="F1069" s="16" t="s">
        <v>41</v>
      </c>
      <c r="G1069" s="16" t="s">
        <v>97</v>
      </c>
      <c r="H1069" s="15"/>
      <c r="I1069" s="15" t="s">
        <v>30</v>
      </c>
      <c r="J1069" s="17" t="s">
        <v>25</v>
      </c>
      <c r="K1069" s="18"/>
      <c r="L1069" s="19">
        <v>36345</v>
      </c>
      <c r="M1069" s="20">
        <v>47880</v>
      </c>
      <c r="N1069" s="21">
        <f t="shared" si="702"/>
        <v>1.317375154766818</v>
      </c>
      <c r="O1069" s="21" t="str">
        <f t="shared" si="706"/>
        <v>120% equal &amp; above</v>
      </c>
      <c r="P1069" s="20">
        <f t="shared" si="703"/>
        <v>106020</v>
      </c>
      <c r="Q1069" s="21">
        <f t="shared" si="707"/>
        <v>2.9170449855550968</v>
      </c>
      <c r="R1069" s="23"/>
      <c r="S1069" s="23">
        <v>0</v>
      </c>
      <c r="T1069" s="24">
        <f t="shared" si="704"/>
        <v>2</v>
      </c>
      <c r="U1069" s="24"/>
      <c r="V1069" s="23">
        <f t="shared" si="705"/>
        <v>0</v>
      </c>
      <c r="W1069" s="24"/>
    </row>
    <row r="1070" spans="1:23" ht="13.5" x14ac:dyDescent="0.25">
      <c r="A1070" s="15" t="s">
        <v>184</v>
      </c>
      <c r="B1070" s="16" t="s">
        <v>185</v>
      </c>
      <c r="C1070" s="16" t="s">
        <v>2226</v>
      </c>
      <c r="D1070" s="16" t="s">
        <v>123</v>
      </c>
      <c r="E1070" s="16" t="s">
        <v>113</v>
      </c>
      <c r="F1070" s="16" t="s">
        <v>41</v>
      </c>
      <c r="G1070" s="16" t="s">
        <v>465</v>
      </c>
      <c r="H1070" s="15"/>
      <c r="I1070" s="15" t="s">
        <v>30</v>
      </c>
      <c r="J1070" s="17" t="s">
        <v>25</v>
      </c>
      <c r="K1070" s="18"/>
      <c r="L1070" s="19">
        <v>36103.725000000006</v>
      </c>
      <c r="M1070" s="20">
        <v>4650</v>
      </c>
      <c r="N1070" s="21">
        <f t="shared" ref="N1070:N1078" si="708">IFERROR(M1070/L1070,2)</f>
        <v>0.12879557441787515</v>
      </c>
      <c r="O1070" s="21" t="str">
        <f t="shared" ref="O1070:O1081" si="709">IF(N1070&gt;=120%, "120% equal &amp; above", IF(N1070&gt;=100%,"&gt;=100%- &lt;120%",IF(N1070&gt;=80%,"&gt;=80%-&lt;100%",IF(N1070&gt;=50%,"&gt;=50%-&lt;80%",IF(N1070&gt;=20%,"&gt;=20%-&lt;50%","&lt;20%")))))</f>
        <v>&lt;20%</v>
      </c>
      <c r="P1070" s="20">
        <f t="shared" ref="P1070:P1078" si="710">IFERROR(M1070/B$3*31,0)</f>
        <v>10296.428571428572</v>
      </c>
      <c r="Q1070" s="21">
        <f t="shared" ref="Q1070:Q1081" si="711">IFERROR(P1070/L1070,2)</f>
        <v>0.28519020049672356</v>
      </c>
      <c r="R1070" s="23"/>
      <c r="S1070" s="23">
        <v>0</v>
      </c>
      <c r="T1070" s="24">
        <f t="shared" ref="T1070:T1078" si="712">IFERROR(S1070/R1070,2)</f>
        <v>2</v>
      </c>
      <c r="U1070" s="24"/>
      <c r="V1070" s="23">
        <f t="shared" ref="V1070:V1078" si="713">IFERROR(S1070/B$3*31,0)</f>
        <v>0</v>
      </c>
      <c r="W1070" s="24"/>
    </row>
    <row r="1071" spans="1:23" ht="13.5" x14ac:dyDescent="0.25">
      <c r="A1071" s="15" t="s">
        <v>768</v>
      </c>
      <c r="B1071" s="16" t="s">
        <v>769</v>
      </c>
      <c r="C1071" s="16" t="s">
        <v>2227</v>
      </c>
      <c r="D1071" s="16" t="s">
        <v>123</v>
      </c>
      <c r="E1071" s="16" t="s">
        <v>41</v>
      </c>
      <c r="F1071" s="16" t="s">
        <v>41</v>
      </c>
      <c r="G1071" s="16" t="s">
        <v>873</v>
      </c>
      <c r="H1071" s="15"/>
      <c r="I1071" s="15" t="s">
        <v>30</v>
      </c>
      <c r="J1071" s="17" t="s">
        <v>25</v>
      </c>
      <c r="K1071" s="18"/>
      <c r="L1071" s="20">
        <v>35602.5</v>
      </c>
      <c r="M1071" s="20">
        <v>35775</v>
      </c>
      <c r="N1071" s="21">
        <f t="shared" si="708"/>
        <v>1.0048451653676005</v>
      </c>
      <c r="O1071" s="21" t="str">
        <f t="shared" si="709"/>
        <v>&gt;=100%- &lt;120%</v>
      </c>
      <c r="P1071" s="20">
        <f t="shared" si="710"/>
        <v>79216.07142857142</v>
      </c>
      <c r="Q1071" s="21">
        <f t="shared" si="711"/>
        <v>2.225014294742544</v>
      </c>
      <c r="R1071" s="23"/>
      <c r="S1071" s="23">
        <v>0</v>
      </c>
      <c r="T1071" s="24">
        <f t="shared" si="712"/>
        <v>2</v>
      </c>
      <c r="U1071" s="24"/>
      <c r="V1071" s="23">
        <f t="shared" si="713"/>
        <v>0</v>
      </c>
      <c r="W1071" s="24"/>
    </row>
    <row r="1072" spans="1:23" ht="13.5" x14ac:dyDescent="0.25">
      <c r="A1072" s="15" t="s">
        <v>109</v>
      </c>
      <c r="B1072" s="16" t="s">
        <v>110</v>
      </c>
      <c r="C1072" s="16" t="s">
        <v>2228</v>
      </c>
      <c r="D1072" s="16" t="s">
        <v>2229</v>
      </c>
      <c r="E1072" s="16" t="s">
        <v>113</v>
      </c>
      <c r="F1072" s="16" t="s">
        <v>41</v>
      </c>
      <c r="G1072" s="16" t="s">
        <v>1562</v>
      </c>
      <c r="H1072" s="15"/>
      <c r="I1072" s="15" t="s">
        <v>30</v>
      </c>
      <c r="J1072" s="17" t="s">
        <v>25</v>
      </c>
      <c r="K1072" s="18"/>
      <c r="L1072" s="20">
        <v>35595.450000000004</v>
      </c>
      <c r="M1072" s="20">
        <v>12410</v>
      </c>
      <c r="N1072" s="21">
        <f t="shared" si="708"/>
        <v>0.34864006495212163</v>
      </c>
      <c r="O1072" s="21" t="str">
        <f t="shared" si="709"/>
        <v>&gt;=20%-&lt;50%</v>
      </c>
      <c r="P1072" s="20">
        <f t="shared" si="710"/>
        <v>27479.285714285714</v>
      </c>
      <c r="Q1072" s="21">
        <f t="shared" si="711"/>
        <v>0.77198871525112644</v>
      </c>
      <c r="R1072" s="23"/>
      <c r="S1072" s="23">
        <v>0</v>
      </c>
      <c r="T1072" s="24">
        <f t="shared" si="712"/>
        <v>2</v>
      </c>
      <c r="U1072" s="24"/>
      <c r="V1072" s="23">
        <f t="shared" si="713"/>
        <v>0</v>
      </c>
      <c r="W1072" s="24"/>
    </row>
    <row r="1073" spans="1:23" ht="13.5" x14ac:dyDescent="0.25">
      <c r="A1073" s="15" t="s">
        <v>36</v>
      </c>
      <c r="B1073" s="16" t="s">
        <v>37</v>
      </c>
      <c r="C1073" s="16" t="s">
        <v>2230</v>
      </c>
      <c r="D1073" s="16" t="s">
        <v>2231</v>
      </c>
      <c r="E1073" s="16" t="s">
        <v>40</v>
      </c>
      <c r="F1073" s="16" t="s">
        <v>41</v>
      </c>
      <c r="G1073" s="16" t="s">
        <v>372</v>
      </c>
      <c r="H1073" s="15"/>
      <c r="I1073" s="18" t="s">
        <v>30</v>
      </c>
      <c r="J1073" s="17" t="s">
        <v>25</v>
      </c>
      <c r="K1073" s="16"/>
      <c r="L1073" s="20">
        <v>35488.800000000003</v>
      </c>
      <c r="M1073" s="20">
        <v>33050</v>
      </c>
      <c r="N1073" s="21">
        <f t="shared" si="708"/>
        <v>0.93127972768873557</v>
      </c>
      <c r="O1073" s="21" t="str">
        <f t="shared" si="709"/>
        <v>&gt;=80%-&lt;100%</v>
      </c>
      <c r="P1073" s="20">
        <f t="shared" si="710"/>
        <v>73182.142857142855</v>
      </c>
      <c r="Q1073" s="21">
        <f t="shared" si="711"/>
        <v>2.0621193970250573</v>
      </c>
      <c r="R1073" s="23"/>
      <c r="S1073" s="23">
        <v>0</v>
      </c>
      <c r="T1073" s="24">
        <f t="shared" si="712"/>
        <v>2</v>
      </c>
      <c r="U1073" s="24"/>
      <c r="V1073" s="23">
        <f t="shared" si="713"/>
        <v>0</v>
      </c>
      <c r="W1073" s="24"/>
    </row>
    <row r="1074" spans="1:23" ht="13.5" x14ac:dyDescent="0.25">
      <c r="A1074" s="15" t="s">
        <v>143</v>
      </c>
      <c r="B1074" s="16" t="s">
        <v>144</v>
      </c>
      <c r="C1074" s="16" t="s">
        <v>2232</v>
      </c>
      <c r="D1074" s="16" t="s">
        <v>2233</v>
      </c>
      <c r="E1074" s="16" t="s">
        <v>66</v>
      </c>
      <c r="F1074" s="16" t="s">
        <v>41</v>
      </c>
      <c r="G1074" s="16" t="s">
        <v>147</v>
      </c>
      <c r="H1074" s="15"/>
      <c r="I1074" s="18" t="s">
        <v>30</v>
      </c>
      <c r="J1074" s="17" t="s">
        <v>25</v>
      </c>
      <c r="K1074" s="16"/>
      <c r="L1074" s="20">
        <v>35482.725000000006</v>
      </c>
      <c r="M1074" s="20">
        <v>50570</v>
      </c>
      <c r="N1074" s="21">
        <f t="shared" si="708"/>
        <v>1.4252005729548674</v>
      </c>
      <c r="O1074" s="21" t="str">
        <f t="shared" si="709"/>
        <v>120% equal &amp; above</v>
      </c>
      <c r="P1074" s="20">
        <f t="shared" si="710"/>
        <v>111976.42857142858</v>
      </c>
      <c r="Q1074" s="21">
        <f t="shared" si="711"/>
        <v>3.1558012686857775</v>
      </c>
      <c r="R1074" s="23"/>
      <c r="S1074" s="23">
        <v>40580</v>
      </c>
      <c r="T1074" s="24">
        <f t="shared" si="712"/>
        <v>2</v>
      </c>
      <c r="U1074" s="24"/>
      <c r="V1074" s="23">
        <f t="shared" si="713"/>
        <v>89855.714285714275</v>
      </c>
      <c r="W1074" s="24"/>
    </row>
    <row r="1075" spans="1:23" ht="13.5" x14ac:dyDescent="0.25">
      <c r="A1075" s="15" t="s">
        <v>36</v>
      </c>
      <c r="B1075" s="16" t="s">
        <v>37</v>
      </c>
      <c r="C1075" s="16" t="s">
        <v>2234</v>
      </c>
      <c r="D1075" s="16" t="s">
        <v>2235</v>
      </c>
      <c r="E1075" s="16" t="s">
        <v>40</v>
      </c>
      <c r="F1075" s="16" t="s">
        <v>41</v>
      </c>
      <c r="G1075" s="16" t="s">
        <v>330</v>
      </c>
      <c r="H1075" s="15"/>
      <c r="I1075" s="18" t="s">
        <v>30</v>
      </c>
      <c r="J1075" s="17" t="s">
        <v>25</v>
      </c>
      <c r="K1075" s="16"/>
      <c r="L1075" s="20">
        <v>35288.325000000004</v>
      </c>
      <c r="M1075" s="20">
        <v>9780</v>
      </c>
      <c r="N1075" s="21">
        <f t="shared" si="708"/>
        <v>0.27714548650297227</v>
      </c>
      <c r="O1075" s="21" t="str">
        <f t="shared" si="709"/>
        <v>&gt;=20%-&lt;50%</v>
      </c>
      <c r="P1075" s="20">
        <f t="shared" si="710"/>
        <v>21655.714285714286</v>
      </c>
      <c r="Q1075" s="21">
        <f t="shared" si="711"/>
        <v>0.61367929154229572</v>
      </c>
      <c r="R1075" s="23"/>
      <c r="S1075" s="23">
        <v>0</v>
      </c>
      <c r="T1075" s="24">
        <f t="shared" si="712"/>
        <v>2</v>
      </c>
      <c r="U1075" s="24"/>
      <c r="V1075" s="23">
        <f t="shared" si="713"/>
        <v>0</v>
      </c>
      <c r="W1075" s="24"/>
    </row>
    <row r="1076" spans="1:23" ht="13.5" x14ac:dyDescent="0.25">
      <c r="A1076" s="15" t="s">
        <v>79</v>
      </c>
      <c r="B1076" s="16" t="s">
        <v>80</v>
      </c>
      <c r="C1076" s="16" t="s">
        <v>2236</v>
      </c>
      <c r="D1076" s="16" t="s">
        <v>1208</v>
      </c>
      <c r="E1076" s="16" t="s">
        <v>83</v>
      </c>
      <c r="F1076" s="16" t="s">
        <v>41</v>
      </c>
      <c r="G1076" s="16" t="s">
        <v>742</v>
      </c>
      <c r="H1076" s="15"/>
      <c r="I1076" s="18" t="s">
        <v>30</v>
      </c>
      <c r="J1076" s="17" t="s">
        <v>25</v>
      </c>
      <c r="K1076" s="16"/>
      <c r="L1076" s="20">
        <v>35235</v>
      </c>
      <c r="M1076" s="20">
        <v>5000</v>
      </c>
      <c r="N1076" s="21">
        <f t="shared" si="708"/>
        <v>0.14190435646374344</v>
      </c>
      <c r="O1076" s="21" t="str">
        <f t="shared" si="709"/>
        <v>&lt;20%</v>
      </c>
      <c r="P1076" s="20">
        <f t="shared" si="710"/>
        <v>11071.428571428572</v>
      </c>
      <c r="Q1076" s="21">
        <f t="shared" si="711"/>
        <v>0.3142167893125748</v>
      </c>
      <c r="R1076" s="23"/>
      <c r="S1076" s="23">
        <v>5940</v>
      </c>
      <c r="T1076" s="24">
        <f t="shared" si="712"/>
        <v>2</v>
      </c>
      <c r="U1076" s="24"/>
      <c r="V1076" s="23">
        <f t="shared" si="713"/>
        <v>13152.857142857143</v>
      </c>
      <c r="W1076" s="24"/>
    </row>
    <row r="1077" spans="1:23" ht="13.5" x14ac:dyDescent="0.25">
      <c r="A1077" s="15" t="s">
        <v>109</v>
      </c>
      <c r="B1077" s="16" t="s">
        <v>110</v>
      </c>
      <c r="C1077" s="16" t="s">
        <v>2237</v>
      </c>
      <c r="D1077" s="16" t="s">
        <v>2238</v>
      </c>
      <c r="E1077" s="16" t="s">
        <v>113</v>
      </c>
      <c r="F1077" s="16" t="s">
        <v>41</v>
      </c>
      <c r="G1077" s="16" t="s">
        <v>692</v>
      </c>
      <c r="H1077" s="15"/>
      <c r="I1077" s="18" t="s">
        <v>30</v>
      </c>
      <c r="J1077" s="17" t="s">
        <v>25</v>
      </c>
      <c r="K1077" s="16"/>
      <c r="L1077" s="20">
        <v>35106.075000000004</v>
      </c>
      <c r="M1077" s="20">
        <v>61455</v>
      </c>
      <c r="N1077" s="21">
        <f t="shared" si="708"/>
        <v>1.7505517207491863</v>
      </c>
      <c r="O1077" s="21" t="str">
        <f t="shared" si="709"/>
        <v>120% equal &amp; above</v>
      </c>
      <c r="P1077" s="20">
        <f t="shared" si="710"/>
        <v>136078.92857142855</v>
      </c>
      <c r="Q1077" s="21">
        <f t="shared" si="711"/>
        <v>3.8762216673731977</v>
      </c>
      <c r="R1077" s="23"/>
      <c r="S1077" s="23">
        <v>0</v>
      </c>
      <c r="T1077" s="24">
        <f t="shared" si="712"/>
        <v>2</v>
      </c>
      <c r="U1077" s="24"/>
      <c r="V1077" s="23">
        <f t="shared" si="713"/>
        <v>0</v>
      </c>
      <c r="W1077" s="24"/>
    </row>
    <row r="1078" spans="1:23" ht="13.5" x14ac:dyDescent="0.25">
      <c r="A1078" s="15" t="s">
        <v>176</v>
      </c>
      <c r="B1078" s="16" t="s">
        <v>177</v>
      </c>
      <c r="C1078" s="16" t="s">
        <v>2239</v>
      </c>
      <c r="D1078" s="16" t="s">
        <v>2240</v>
      </c>
      <c r="E1078" s="16" t="s">
        <v>73</v>
      </c>
      <c r="F1078" s="16" t="s">
        <v>41</v>
      </c>
      <c r="G1078" s="16" t="s">
        <v>272</v>
      </c>
      <c r="H1078" s="15"/>
      <c r="I1078" s="18" t="s">
        <v>30</v>
      </c>
      <c r="J1078" s="17" t="s">
        <v>25</v>
      </c>
      <c r="K1078" s="16"/>
      <c r="L1078" s="20">
        <v>35000</v>
      </c>
      <c r="M1078" s="20">
        <v>92235</v>
      </c>
      <c r="N1078" s="21">
        <f t="shared" si="708"/>
        <v>2.6352857142857142</v>
      </c>
      <c r="O1078" s="21" t="str">
        <f t="shared" si="709"/>
        <v>120% equal &amp; above</v>
      </c>
      <c r="P1078" s="20">
        <f t="shared" si="710"/>
        <v>204234.64285714284</v>
      </c>
      <c r="Q1078" s="21">
        <f t="shared" si="711"/>
        <v>5.835275510204081</v>
      </c>
      <c r="R1078" s="23"/>
      <c r="S1078" s="23">
        <v>0</v>
      </c>
      <c r="T1078" s="24">
        <f t="shared" si="712"/>
        <v>2</v>
      </c>
      <c r="U1078" s="24"/>
      <c r="V1078" s="23">
        <f t="shared" si="713"/>
        <v>0</v>
      </c>
      <c r="W1078" s="24"/>
    </row>
    <row r="1079" spans="1:23" ht="13.5" x14ac:dyDescent="0.25">
      <c r="A1079" s="15" t="s">
        <v>93</v>
      </c>
      <c r="B1079" s="16" t="s">
        <v>94</v>
      </c>
      <c r="C1079" s="16" t="s">
        <v>2241</v>
      </c>
      <c r="D1079" s="16" t="s">
        <v>448</v>
      </c>
      <c r="E1079" s="16" t="s">
        <v>73</v>
      </c>
      <c r="F1079" s="16" t="s">
        <v>41</v>
      </c>
      <c r="G1079" s="16" t="s">
        <v>258</v>
      </c>
      <c r="H1079" s="15"/>
      <c r="I1079" s="18" t="s">
        <v>30</v>
      </c>
      <c r="J1079" s="17" t="s">
        <v>25</v>
      </c>
      <c r="K1079" s="16"/>
      <c r="L1079" s="20">
        <v>35000</v>
      </c>
      <c r="M1079" s="20">
        <v>19550</v>
      </c>
      <c r="N1079" s="21">
        <f t="shared" ref="N1079:N1093" si="714">IFERROR(M1079/L1079,2)</f>
        <v>0.55857142857142861</v>
      </c>
      <c r="O1079" s="21" t="str">
        <f t="shared" si="709"/>
        <v>&gt;=50%-&lt;80%</v>
      </c>
      <c r="P1079" s="20">
        <f t="shared" ref="P1079:P1093" si="715">IFERROR(M1079/B$3*31,0)</f>
        <v>43289.28571428571</v>
      </c>
      <c r="Q1079" s="21">
        <f t="shared" si="711"/>
        <v>1.2368367346938773</v>
      </c>
      <c r="R1079" s="23"/>
      <c r="S1079" s="23">
        <v>0</v>
      </c>
      <c r="T1079" s="24">
        <f t="shared" ref="T1079:T1093" si="716">IFERROR(S1079/R1079,2)</f>
        <v>2</v>
      </c>
      <c r="U1079" s="24"/>
      <c r="V1079" s="23">
        <f t="shared" ref="V1079:V1093" si="717">IFERROR(S1079/B$3*31,0)</f>
        <v>0</v>
      </c>
      <c r="W1079" s="24"/>
    </row>
    <row r="1080" spans="1:23" ht="13.5" x14ac:dyDescent="0.25">
      <c r="A1080" s="15" t="s">
        <v>93</v>
      </c>
      <c r="B1080" s="16" t="s">
        <v>94</v>
      </c>
      <c r="C1080" s="16" t="s">
        <v>2242</v>
      </c>
      <c r="D1080" s="16" t="s">
        <v>2243</v>
      </c>
      <c r="E1080" s="16" t="s">
        <v>73</v>
      </c>
      <c r="F1080" s="16" t="s">
        <v>41</v>
      </c>
      <c r="G1080" s="16" t="s">
        <v>97</v>
      </c>
      <c r="H1080" s="15"/>
      <c r="I1080" s="18" t="s">
        <v>30</v>
      </c>
      <c r="J1080" s="17" t="s">
        <v>25</v>
      </c>
      <c r="K1080" s="16"/>
      <c r="L1080" s="20">
        <v>35000</v>
      </c>
      <c r="M1080" s="20">
        <v>10790</v>
      </c>
      <c r="N1080" s="21">
        <f t="shared" si="714"/>
        <v>0.30828571428571427</v>
      </c>
      <c r="O1080" s="21" t="str">
        <f t="shared" si="709"/>
        <v>&gt;=20%-&lt;50%</v>
      </c>
      <c r="P1080" s="20">
        <f t="shared" si="715"/>
        <v>23892.142857142855</v>
      </c>
      <c r="Q1080" s="21">
        <f t="shared" si="711"/>
        <v>0.68263265306122445</v>
      </c>
      <c r="R1080" s="23"/>
      <c r="S1080" s="23">
        <v>0</v>
      </c>
      <c r="T1080" s="24">
        <f t="shared" si="716"/>
        <v>2</v>
      </c>
      <c r="U1080" s="24"/>
      <c r="V1080" s="23">
        <f t="shared" si="717"/>
        <v>0</v>
      </c>
      <c r="W1080" s="24"/>
    </row>
    <row r="1081" spans="1:23" ht="13.5" x14ac:dyDescent="0.25">
      <c r="A1081" s="15" t="s">
        <v>93</v>
      </c>
      <c r="B1081" s="16" t="s">
        <v>94</v>
      </c>
      <c r="C1081" s="16" t="s">
        <v>2244</v>
      </c>
      <c r="D1081" s="16" t="s">
        <v>2245</v>
      </c>
      <c r="E1081" s="16" t="s">
        <v>73</v>
      </c>
      <c r="F1081" s="16" t="s">
        <v>41</v>
      </c>
      <c r="G1081" s="16" t="s">
        <v>258</v>
      </c>
      <c r="H1081" s="15"/>
      <c r="I1081" s="18" t="s">
        <v>30</v>
      </c>
      <c r="J1081" s="17" t="s">
        <v>25</v>
      </c>
      <c r="K1081" s="16"/>
      <c r="L1081" s="20">
        <v>35000</v>
      </c>
      <c r="M1081" s="20">
        <v>0</v>
      </c>
      <c r="N1081" s="21">
        <f t="shared" si="714"/>
        <v>0</v>
      </c>
      <c r="O1081" s="21" t="str">
        <f t="shared" si="709"/>
        <v>&lt;20%</v>
      </c>
      <c r="P1081" s="20">
        <f t="shared" si="715"/>
        <v>0</v>
      </c>
      <c r="Q1081" s="21">
        <f t="shared" si="711"/>
        <v>0</v>
      </c>
      <c r="R1081" s="23"/>
      <c r="S1081" s="23">
        <v>9140</v>
      </c>
      <c r="T1081" s="24">
        <f t="shared" si="716"/>
        <v>2</v>
      </c>
      <c r="U1081" s="24"/>
      <c r="V1081" s="23">
        <f t="shared" si="717"/>
        <v>20238.571428571431</v>
      </c>
      <c r="W1081" s="24"/>
    </row>
    <row r="1082" spans="1:23" ht="13.5" x14ac:dyDescent="0.25">
      <c r="A1082" s="15" t="s">
        <v>70</v>
      </c>
      <c r="B1082" s="16" t="s">
        <v>71</v>
      </c>
      <c r="C1082" s="16" t="s">
        <v>2246</v>
      </c>
      <c r="D1082" s="16" t="s">
        <v>1278</v>
      </c>
      <c r="E1082" s="16" t="s">
        <v>73</v>
      </c>
      <c r="F1082" s="16" t="s">
        <v>41</v>
      </c>
      <c r="G1082" s="16" t="s">
        <v>556</v>
      </c>
      <c r="H1082" s="15"/>
      <c r="I1082" s="18" t="s">
        <v>30</v>
      </c>
      <c r="J1082" s="17" t="s">
        <v>25</v>
      </c>
      <c r="K1082" s="16"/>
      <c r="L1082" s="20">
        <v>35000</v>
      </c>
      <c r="M1082" s="20">
        <v>23670</v>
      </c>
      <c r="N1082" s="21">
        <f t="shared" si="714"/>
        <v>0.67628571428571427</v>
      </c>
      <c r="O1082" s="21" t="str">
        <f t="shared" ref="O1082:O1093" si="718">IF(N1082&gt;=120%, "120% equal &amp; above", IF(N1082&gt;=100%,"&gt;=100%- &lt;120%",IF(N1082&gt;=80%,"&gt;=80%-&lt;100%",IF(N1082&gt;=50%,"&gt;=50%-&lt;80%",IF(N1082&gt;=20%,"&gt;=20%-&lt;50%","&lt;20%")))))</f>
        <v>&gt;=50%-&lt;80%</v>
      </c>
      <c r="P1082" s="20">
        <f t="shared" si="715"/>
        <v>52412.142857142862</v>
      </c>
      <c r="Q1082" s="21">
        <f t="shared" ref="Q1082:Q1093" si="719">IFERROR(P1082/L1082,2)</f>
        <v>1.4974897959183675</v>
      </c>
      <c r="R1082" s="23"/>
      <c r="S1082" s="23">
        <v>14360</v>
      </c>
      <c r="T1082" s="24">
        <f t="shared" si="716"/>
        <v>2</v>
      </c>
      <c r="U1082" s="24"/>
      <c r="V1082" s="23">
        <f t="shared" si="717"/>
        <v>31797.142857142859</v>
      </c>
      <c r="W1082" s="24"/>
    </row>
    <row r="1083" spans="1:23" ht="13.5" x14ac:dyDescent="0.25">
      <c r="A1083" s="15" t="s">
        <v>118</v>
      </c>
      <c r="B1083" s="16" t="s">
        <v>119</v>
      </c>
      <c r="C1083" s="16" t="s">
        <v>2247</v>
      </c>
      <c r="D1083" s="16" t="s">
        <v>1500</v>
      </c>
      <c r="E1083" s="16" t="s">
        <v>66</v>
      </c>
      <c r="F1083" s="16" t="s">
        <v>41</v>
      </c>
      <c r="G1083" s="16" t="s">
        <v>386</v>
      </c>
      <c r="H1083" s="15"/>
      <c r="I1083" s="18" t="s">
        <v>30</v>
      </c>
      <c r="J1083" s="17" t="s">
        <v>25</v>
      </c>
      <c r="K1083" s="16"/>
      <c r="L1083" s="20">
        <v>35000</v>
      </c>
      <c r="M1083" s="20">
        <v>11050</v>
      </c>
      <c r="N1083" s="21">
        <f t="shared" si="714"/>
        <v>0.31571428571428573</v>
      </c>
      <c r="O1083" s="21" t="str">
        <f t="shared" si="718"/>
        <v>&gt;=20%-&lt;50%</v>
      </c>
      <c r="P1083" s="20">
        <f t="shared" si="715"/>
        <v>24467.857142857145</v>
      </c>
      <c r="Q1083" s="21">
        <f t="shared" si="719"/>
        <v>0.69908163265306134</v>
      </c>
      <c r="R1083" s="23"/>
      <c r="S1083" s="23">
        <v>0</v>
      </c>
      <c r="T1083" s="24">
        <f t="shared" si="716"/>
        <v>2</v>
      </c>
      <c r="U1083" s="24"/>
      <c r="V1083" s="23">
        <f t="shared" si="717"/>
        <v>0</v>
      </c>
      <c r="W1083" s="24"/>
    </row>
    <row r="1084" spans="1:23" ht="13.5" x14ac:dyDescent="0.25">
      <c r="A1084" s="15" t="s">
        <v>93</v>
      </c>
      <c r="B1084" s="16" t="s">
        <v>94</v>
      </c>
      <c r="C1084" s="16" t="s">
        <v>2248</v>
      </c>
      <c r="D1084" s="16" t="s">
        <v>203</v>
      </c>
      <c r="E1084" s="16" t="s">
        <v>73</v>
      </c>
      <c r="F1084" s="16" t="s">
        <v>41</v>
      </c>
      <c r="G1084" s="16" t="s">
        <v>258</v>
      </c>
      <c r="H1084" s="15"/>
      <c r="I1084" s="18" t="s">
        <v>30</v>
      </c>
      <c r="J1084" s="17" t="s">
        <v>25</v>
      </c>
      <c r="K1084" s="16"/>
      <c r="L1084" s="20">
        <v>35000</v>
      </c>
      <c r="M1084" s="20">
        <v>21210</v>
      </c>
      <c r="N1084" s="21">
        <f t="shared" si="714"/>
        <v>0.60599999999999998</v>
      </c>
      <c r="O1084" s="21" t="str">
        <f t="shared" si="718"/>
        <v>&gt;=50%-&lt;80%</v>
      </c>
      <c r="P1084" s="20">
        <f t="shared" si="715"/>
        <v>46965</v>
      </c>
      <c r="Q1084" s="21">
        <f t="shared" si="719"/>
        <v>1.3418571428571429</v>
      </c>
      <c r="R1084" s="23"/>
      <c r="S1084" s="23">
        <v>0</v>
      </c>
      <c r="T1084" s="24">
        <f t="shared" si="716"/>
        <v>2</v>
      </c>
      <c r="U1084" s="24"/>
      <c r="V1084" s="23">
        <f t="shared" si="717"/>
        <v>0</v>
      </c>
      <c r="W1084" s="24"/>
    </row>
    <row r="1085" spans="1:23" ht="13.5" x14ac:dyDescent="0.25">
      <c r="A1085" s="15" t="s">
        <v>118</v>
      </c>
      <c r="B1085" s="16" t="s">
        <v>119</v>
      </c>
      <c r="C1085" s="16" t="s">
        <v>2249</v>
      </c>
      <c r="D1085" s="16" t="s">
        <v>2250</v>
      </c>
      <c r="E1085" s="16" t="s">
        <v>66</v>
      </c>
      <c r="F1085" s="16" t="s">
        <v>41</v>
      </c>
      <c r="G1085" s="16" t="s">
        <v>587</v>
      </c>
      <c r="H1085" s="15"/>
      <c r="I1085" s="18" t="s">
        <v>30</v>
      </c>
      <c r="J1085" s="17" t="s">
        <v>25</v>
      </c>
      <c r="K1085" s="16"/>
      <c r="L1085" s="20">
        <v>35000</v>
      </c>
      <c r="M1085" s="20">
        <v>4550</v>
      </c>
      <c r="N1085" s="21">
        <f t="shared" si="714"/>
        <v>0.13</v>
      </c>
      <c r="O1085" s="21" t="str">
        <f t="shared" si="718"/>
        <v>&lt;20%</v>
      </c>
      <c r="P1085" s="20">
        <f t="shared" si="715"/>
        <v>10075</v>
      </c>
      <c r="Q1085" s="21">
        <f t="shared" si="719"/>
        <v>0.28785714285714287</v>
      </c>
      <c r="R1085" s="23"/>
      <c r="S1085" s="23">
        <v>0</v>
      </c>
      <c r="T1085" s="24">
        <f t="shared" si="716"/>
        <v>2</v>
      </c>
      <c r="U1085" s="24"/>
      <c r="V1085" s="23">
        <f t="shared" si="717"/>
        <v>0</v>
      </c>
      <c r="W1085" s="24"/>
    </row>
    <row r="1086" spans="1:23" ht="13.5" x14ac:dyDescent="0.25">
      <c r="A1086" s="15" t="s">
        <v>143</v>
      </c>
      <c r="B1086" s="16" t="s">
        <v>144</v>
      </c>
      <c r="C1086" s="16" t="s">
        <v>2251</v>
      </c>
      <c r="D1086" s="16" t="s">
        <v>1662</v>
      </c>
      <c r="E1086" s="16" t="s">
        <v>66</v>
      </c>
      <c r="F1086" s="16" t="s">
        <v>41</v>
      </c>
      <c r="G1086" s="16" t="s">
        <v>716</v>
      </c>
      <c r="H1086" s="15"/>
      <c r="I1086" s="18" t="s">
        <v>30</v>
      </c>
      <c r="J1086" s="17" t="s">
        <v>25</v>
      </c>
      <c r="K1086" s="16"/>
      <c r="L1086" s="20">
        <v>35000</v>
      </c>
      <c r="M1086" s="20">
        <v>16980</v>
      </c>
      <c r="N1086" s="21">
        <f t="shared" si="714"/>
        <v>0.48514285714285715</v>
      </c>
      <c r="O1086" s="21" t="str">
        <f t="shared" si="718"/>
        <v>&gt;=20%-&lt;50%</v>
      </c>
      <c r="P1086" s="20">
        <f t="shared" si="715"/>
        <v>37598.571428571428</v>
      </c>
      <c r="Q1086" s="21">
        <f t="shared" si="719"/>
        <v>1.0742448979591837</v>
      </c>
      <c r="R1086" s="23"/>
      <c r="S1086" s="23">
        <v>9580</v>
      </c>
      <c r="T1086" s="24">
        <f t="shared" si="716"/>
        <v>2</v>
      </c>
      <c r="U1086" s="24"/>
      <c r="V1086" s="23">
        <f t="shared" si="717"/>
        <v>21212.857142857145</v>
      </c>
      <c r="W1086" s="24"/>
    </row>
    <row r="1087" spans="1:23" ht="13.5" x14ac:dyDescent="0.25">
      <c r="A1087" s="15" t="s">
        <v>118</v>
      </c>
      <c r="B1087" s="16" t="s">
        <v>119</v>
      </c>
      <c r="C1087" s="16" t="s">
        <v>2252</v>
      </c>
      <c r="D1087" s="16" t="s">
        <v>2253</v>
      </c>
      <c r="E1087" s="16" t="s">
        <v>66</v>
      </c>
      <c r="F1087" s="16" t="s">
        <v>41</v>
      </c>
      <c r="G1087" s="16" t="s">
        <v>432</v>
      </c>
      <c r="H1087" s="15"/>
      <c r="I1087" s="18" t="s">
        <v>30</v>
      </c>
      <c r="J1087" s="17" t="s">
        <v>25</v>
      </c>
      <c r="K1087" s="16"/>
      <c r="L1087" s="20">
        <v>35000</v>
      </c>
      <c r="M1087" s="20">
        <v>33660</v>
      </c>
      <c r="N1087" s="21">
        <f t="shared" si="714"/>
        <v>0.96171428571428574</v>
      </c>
      <c r="O1087" s="21" t="str">
        <f t="shared" si="718"/>
        <v>&gt;=80%-&lt;100%</v>
      </c>
      <c r="P1087" s="20">
        <f t="shared" si="715"/>
        <v>74532.857142857145</v>
      </c>
      <c r="Q1087" s="21">
        <f t="shared" si="719"/>
        <v>2.1295102040816327</v>
      </c>
      <c r="R1087" s="23"/>
      <c r="S1087" s="23">
        <v>0</v>
      </c>
      <c r="T1087" s="24">
        <f t="shared" si="716"/>
        <v>2</v>
      </c>
      <c r="U1087" s="24"/>
      <c r="V1087" s="23">
        <f t="shared" si="717"/>
        <v>0</v>
      </c>
      <c r="W1087" s="24"/>
    </row>
    <row r="1088" spans="1:23" ht="13.5" x14ac:dyDescent="0.25">
      <c r="A1088" s="15" t="s">
        <v>79</v>
      </c>
      <c r="B1088" s="16" t="s">
        <v>80</v>
      </c>
      <c r="C1088" s="16" t="s">
        <v>2254</v>
      </c>
      <c r="D1088" s="16" t="s">
        <v>2255</v>
      </c>
      <c r="E1088" s="16" t="s">
        <v>83</v>
      </c>
      <c r="F1088" s="16" t="s">
        <v>41</v>
      </c>
      <c r="G1088" s="16" t="s">
        <v>408</v>
      </c>
      <c r="H1088" s="15"/>
      <c r="I1088" s="18" t="s">
        <v>30</v>
      </c>
      <c r="J1088" s="17" t="s">
        <v>25</v>
      </c>
      <c r="K1088" s="16"/>
      <c r="L1088" s="20">
        <v>35000</v>
      </c>
      <c r="M1088" s="20">
        <v>22100</v>
      </c>
      <c r="N1088" s="21">
        <f t="shared" si="714"/>
        <v>0.63142857142857145</v>
      </c>
      <c r="O1088" s="21" t="str">
        <f t="shared" si="718"/>
        <v>&gt;=50%-&lt;80%</v>
      </c>
      <c r="P1088" s="20">
        <f t="shared" si="715"/>
        <v>48935.71428571429</v>
      </c>
      <c r="Q1088" s="21">
        <f t="shared" si="719"/>
        <v>1.3981632653061227</v>
      </c>
      <c r="R1088" s="23"/>
      <c r="S1088" s="23">
        <v>13040</v>
      </c>
      <c r="T1088" s="24">
        <f t="shared" si="716"/>
        <v>2</v>
      </c>
      <c r="U1088" s="24"/>
      <c r="V1088" s="23">
        <f t="shared" si="717"/>
        <v>28874.285714285714</v>
      </c>
      <c r="W1088" s="24"/>
    </row>
    <row r="1089" spans="1:23" ht="13.5" x14ac:dyDescent="0.25">
      <c r="A1089" s="15" t="s">
        <v>132</v>
      </c>
      <c r="B1089" s="16" t="s">
        <v>133</v>
      </c>
      <c r="C1089" s="16" t="s">
        <v>2256</v>
      </c>
      <c r="D1089" s="16" t="s">
        <v>353</v>
      </c>
      <c r="E1089" s="16" t="s">
        <v>73</v>
      </c>
      <c r="F1089" s="16" t="s">
        <v>41</v>
      </c>
      <c r="G1089" s="16" t="s">
        <v>136</v>
      </c>
      <c r="H1089" s="15"/>
      <c r="I1089" s="18" t="s">
        <v>30</v>
      </c>
      <c r="J1089" s="17" t="s">
        <v>25</v>
      </c>
      <c r="K1089" s="16"/>
      <c r="L1089" s="20">
        <v>35000</v>
      </c>
      <c r="M1089" s="20">
        <v>32540</v>
      </c>
      <c r="N1089" s="21">
        <f t="shared" si="714"/>
        <v>0.92971428571428572</v>
      </c>
      <c r="O1089" s="21" t="str">
        <f t="shared" si="718"/>
        <v>&gt;=80%-&lt;100%</v>
      </c>
      <c r="P1089" s="20">
        <f t="shared" si="715"/>
        <v>72052.857142857145</v>
      </c>
      <c r="Q1089" s="21">
        <f t="shared" si="719"/>
        <v>2.05865306122449</v>
      </c>
      <c r="R1089" s="23"/>
      <c r="S1089" s="23">
        <v>0</v>
      </c>
      <c r="T1089" s="24">
        <f t="shared" si="716"/>
        <v>2</v>
      </c>
      <c r="U1089" s="24"/>
      <c r="V1089" s="23">
        <f t="shared" si="717"/>
        <v>0</v>
      </c>
      <c r="W1089" s="24"/>
    </row>
    <row r="1090" spans="1:23" ht="13.5" x14ac:dyDescent="0.25">
      <c r="A1090" s="15" t="s">
        <v>62</v>
      </c>
      <c r="B1090" s="16" t="s">
        <v>63</v>
      </c>
      <c r="C1090" s="16" t="s">
        <v>2257</v>
      </c>
      <c r="D1090" s="16" t="s">
        <v>2258</v>
      </c>
      <c r="E1090" s="16" t="s">
        <v>66</v>
      </c>
      <c r="F1090" s="16" t="s">
        <v>41</v>
      </c>
      <c r="G1090" s="16" t="s">
        <v>291</v>
      </c>
      <c r="H1090" s="15"/>
      <c r="I1090" s="18" t="s">
        <v>30</v>
      </c>
      <c r="J1090" s="17" t="s">
        <v>25</v>
      </c>
      <c r="K1090" s="16"/>
      <c r="L1090" s="20">
        <v>35000</v>
      </c>
      <c r="M1090" s="20">
        <v>18820</v>
      </c>
      <c r="N1090" s="21">
        <f t="shared" si="714"/>
        <v>0.5377142857142857</v>
      </c>
      <c r="O1090" s="21" t="str">
        <f t="shared" si="718"/>
        <v>&gt;=50%-&lt;80%</v>
      </c>
      <c r="P1090" s="20">
        <f t="shared" si="715"/>
        <v>41672.857142857138</v>
      </c>
      <c r="Q1090" s="21">
        <f t="shared" si="719"/>
        <v>1.1906530612244897</v>
      </c>
      <c r="R1090" s="23"/>
      <c r="S1090" s="23">
        <v>0</v>
      </c>
      <c r="T1090" s="24">
        <f t="shared" si="716"/>
        <v>2</v>
      </c>
      <c r="U1090" s="24"/>
      <c r="V1090" s="23">
        <f t="shared" si="717"/>
        <v>0</v>
      </c>
      <c r="W1090" s="24"/>
    </row>
    <row r="1091" spans="1:23" ht="13.5" x14ac:dyDescent="0.25">
      <c r="A1091" s="15" t="s">
        <v>143</v>
      </c>
      <c r="B1091" s="16" t="s">
        <v>144</v>
      </c>
      <c r="C1091" s="16" t="s">
        <v>2259</v>
      </c>
      <c r="D1091" s="16" t="s">
        <v>288</v>
      </c>
      <c r="E1091" s="16" t="s">
        <v>66</v>
      </c>
      <c r="F1091" s="16" t="s">
        <v>41</v>
      </c>
      <c r="G1091" s="16" t="s">
        <v>278</v>
      </c>
      <c r="H1091" s="15"/>
      <c r="I1091" s="18" t="s">
        <v>30</v>
      </c>
      <c r="J1091" s="17" t="s">
        <v>25</v>
      </c>
      <c r="K1091" s="16"/>
      <c r="L1091" s="20">
        <v>35000</v>
      </c>
      <c r="M1091" s="20">
        <v>6800</v>
      </c>
      <c r="N1091" s="21">
        <f t="shared" si="714"/>
        <v>0.19428571428571428</v>
      </c>
      <c r="O1091" s="21" t="str">
        <f t="shared" si="718"/>
        <v>&lt;20%</v>
      </c>
      <c r="P1091" s="20">
        <f t="shared" si="715"/>
        <v>15057.142857142857</v>
      </c>
      <c r="Q1091" s="21">
        <f t="shared" si="719"/>
        <v>0.43020408163265306</v>
      </c>
      <c r="R1091" s="23"/>
      <c r="S1091" s="23">
        <v>0</v>
      </c>
      <c r="T1091" s="24">
        <f t="shared" si="716"/>
        <v>2</v>
      </c>
      <c r="U1091" s="24"/>
      <c r="V1091" s="23">
        <f t="shared" si="717"/>
        <v>0</v>
      </c>
      <c r="W1091" s="24"/>
    </row>
    <row r="1092" spans="1:23" ht="13.5" x14ac:dyDescent="0.25">
      <c r="A1092" s="15" t="s">
        <v>132</v>
      </c>
      <c r="B1092" s="16" t="s">
        <v>133</v>
      </c>
      <c r="C1092" s="16" t="s">
        <v>2260</v>
      </c>
      <c r="D1092" s="16" t="s">
        <v>2261</v>
      </c>
      <c r="E1092" s="16" t="s">
        <v>73</v>
      </c>
      <c r="F1092" s="16" t="s">
        <v>41</v>
      </c>
      <c r="G1092" s="16" t="s">
        <v>352</v>
      </c>
      <c r="H1092" s="15"/>
      <c r="I1092" s="18" t="s">
        <v>30</v>
      </c>
      <c r="J1092" s="17" t="s">
        <v>25</v>
      </c>
      <c r="K1092" s="16"/>
      <c r="L1092" s="20">
        <v>35000</v>
      </c>
      <c r="M1092" s="20">
        <v>13710</v>
      </c>
      <c r="N1092" s="21">
        <f t="shared" si="714"/>
        <v>0.39171428571428574</v>
      </c>
      <c r="O1092" s="21" t="str">
        <f t="shared" si="718"/>
        <v>&gt;=20%-&lt;50%</v>
      </c>
      <c r="P1092" s="20">
        <f t="shared" si="715"/>
        <v>30357.857142857145</v>
      </c>
      <c r="Q1092" s="21">
        <f t="shared" si="719"/>
        <v>0.8673673469387756</v>
      </c>
      <c r="R1092" s="23"/>
      <c r="S1092" s="23">
        <v>0</v>
      </c>
      <c r="T1092" s="24">
        <f t="shared" si="716"/>
        <v>2</v>
      </c>
      <c r="U1092" s="24"/>
      <c r="V1092" s="23">
        <f t="shared" si="717"/>
        <v>0</v>
      </c>
      <c r="W1092" s="24"/>
    </row>
    <row r="1093" spans="1:23" ht="13.5" x14ac:dyDescent="0.25">
      <c r="A1093" s="15" t="s">
        <v>143</v>
      </c>
      <c r="B1093" s="16" t="s">
        <v>144</v>
      </c>
      <c r="C1093" s="16" t="s">
        <v>2262</v>
      </c>
      <c r="D1093" s="16" t="s">
        <v>2263</v>
      </c>
      <c r="E1093" s="16" t="s">
        <v>66</v>
      </c>
      <c r="F1093" s="16" t="s">
        <v>41</v>
      </c>
      <c r="G1093" s="16" t="s">
        <v>278</v>
      </c>
      <c r="H1093" s="15"/>
      <c r="I1093" s="18" t="s">
        <v>30</v>
      </c>
      <c r="J1093" s="17" t="s">
        <v>25</v>
      </c>
      <c r="K1093" s="16"/>
      <c r="L1093" s="20">
        <v>35000</v>
      </c>
      <c r="M1093" s="20">
        <v>11820</v>
      </c>
      <c r="N1093" s="21">
        <f t="shared" si="714"/>
        <v>0.33771428571428569</v>
      </c>
      <c r="O1093" s="21" t="str">
        <f t="shared" si="718"/>
        <v>&gt;=20%-&lt;50%</v>
      </c>
      <c r="P1093" s="20">
        <f t="shared" si="715"/>
        <v>26172.857142857145</v>
      </c>
      <c r="Q1093" s="21">
        <f t="shared" si="719"/>
        <v>0.74779591836734705</v>
      </c>
      <c r="R1093" s="23"/>
      <c r="S1093" s="23">
        <v>0</v>
      </c>
      <c r="T1093" s="24">
        <f t="shared" si="716"/>
        <v>2</v>
      </c>
      <c r="U1093" s="24"/>
      <c r="V1093" s="23">
        <f t="shared" si="717"/>
        <v>0</v>
      </c>
      <c r="W1093" s="24"/>
    </row>
    <row r="1094" spans="1:23" ht="13.5" x14ac:dyDescent="0.25">
      <c r="A1094" s="15" t="s">
        <v>118</v>
      </c>
      <c r="B1094" s="16" t="s">
        <v>119</v>
      </c>
      <c r="C1094" s="16" t="s">
        <v>2264</v>
      </c>
      <c r="D1094" s="16" t="s">
        <v>2265</v>
      </c>
      <c r="E1094" s="16" t="s">
        <v>66</v>
      </c>
      <c r="F1094" s="16" t="s">
        <v>41</v>
      </c>
      <c r="G1094" s="16" t="s">
        <v>521</v>
      </c>
      <c r="H1094" s="15"/>
      <c r="I1094" s="18" t="s">
        <v>30</v>
      </c>
      <c r="J1094" s="17"/>
      <c r="K1094" s="18" t="s">
        <v>25</v>
      </c>
      <c r="L1094" s="20"/>
      <c r="M1094" s="20">
        <v>11750</v>
      </c>
      <c r="N1094" s="21">
        <f t="shared" ref="N1094:N1099" si="720">IFERROR(M1094/L1094,2)</f>
        <v>2</v>
      </c>
      <c r="O1094" s="21" t="str">
        <f t="shared" ref="O1094:O1099" si="721">IF(N1094&gt;=120%, "120% equal &amp; above", IF(N1094&gt;=100%,"&gt;=100%- &lt;120%",IF(N1094&gt;=80%,"&gt;=80%-&lt;100%",IF(N1094&gt;=50%,"&gt;=50%-&lt;80%",IF(N1094&gt;=20%,"&gt;=20%-&lt;50%","&lt;20%")))))</f>
        <v>120% equal &amp; above</v>
      </c>
      <c r="P1094" s="20">
        <f t="shared" ref="P1094:P1099" si="722">IFERROR(M1094/B$3*31,0)</f>
        <v>26017.857142857145</v>
      </c>
      <c r="Q1094" s="21">
        <f t="shared" ref="Q1094:Q1099" si="723">IFERROR(P1094/L1094,2)</f>
        <v>2</v>
      </c>
      <c r="R1094" s="23">
        <v>34902</v>
      </c>
      <c r="S1094" s="23">
        <v>19390</v>
      </c>
      <c r="T1094" s="24">
        <f t="shared" ref="T1094:T1099" si="724">IFERROR(S1094/R1094,2)</f>
        <v>0.55555555555555558</v>
      </c>
      <c r="U1094" s="24"/>
      <c r="V1094" s="23">
        <f t="shared" ref="V1094:V1099" si="725">IFERROR(S1094/B$3*31,0)</f>
        <v>42935</v>
      </c>
      <c r="W1094" s="24"/>
    </row>
    <row r="1095" spans="1:23" ht="13.5" x14ac:dyDescent="0.25">
      <c r="A1095" s="15" t="s">
        <v>49</v>
      </c>
      <c r="B1095" s="16" t="s">
        <v>50</v>
      </c>
      <c r="C1095" s="16" t="s">
        <v>2266</v>
      </c>
      <c r="D1095" s="16" t="s">
        <v>236</v>
      </c>
      <c r="E1095" s="16" t="s">
        <v>41</v>
      </c>
      <c r="F1095" s="16" t="s">
        <v>41</v>
      </c>
      <c r="G1095" s="16" t="s">
        <v>548</v>
      </c>
      <c r="H1095" s="15"/>
      <c r="I1095" s="18" t="s">
        <v>30</v>
      </c>
      <c r="J1095" s="17" t="s">
        <v>25</v>
      </c>
      <c r="K1095" s="16"/>
      <c r="L1095" s="20">
        <v>34819.875</v>
      </c>
      <c r="M1095" s="20">
        <v>61030</v>
      </c>
      <c r="N1095" s="21">
        <f t="shared" si="720"/>
        <v>1.7527346091851277</v>
      </c>
      <c r="O1095" s="21" t="str">
        <f t="shared" si="721"/>
        <v>120% equal &amp; above</v>
      </c>
      <c r="P1095" s="20">
        <f t="shared" si="722"/>
        <v>135137.85714285716</v>
      </c>
      <c r="Q1095" s="21">
        <f t="shared" si="723"/>
        <v>3.8810552060527832</v>
      </c>
      <c r="R1095" s="23"/>
      <c r="S1095" s="23">
        <v>16580</v>
      </c>
      <c r="T1095" s="24">
        <f t="shared" si="724"/>
        <v>2</v>
      </c>
      <c r="U1095" s="24"/>
      <c r="V1095" s="23">
        <f t="shared" si="725"/>
        <v>36712.857142857138</v>
      </c>
      <c r="W1095" s="24"/>
    </row>
    <row r="1096" spans="1:23" ht="13.5" x14ac:dyDescent="0.25">
      <c r="A1096" s="15" t="s">
        <v>93</v>
      </c>
      <c r="B1096" s="16" t="s">
        <v>94</v>
      </c>
      <c r="C1096" s="16" t="s">
        <v>2267</v>
      </c>
      <c r="D1096" s="16" t="s">
        <v>2268</v>
      </c>
      <c r="E1096" s="16" t="s">
        <v>73</v>
      </c>
      <c r="F1096" s="16" t="s">
        <v>41</v>
      </c>
      <c r="G1096" s="16" t="s">
        <v>258</v>
      </c>
      <c r="H1096" s="15"/>
      <c r="I1096" s="18" t="s">
        <v>30</v>
      </c>
      <c r="J1096" s="17" t="s">
        <v>25</v>
      </c>
      <c r="K1096" s="16"/>
      <c r="L1096" s="20">
        <v>34436.666666666664</v>
      </c>
      <c r="M1096" s="20">
        <v>3870</v>
      </c>
      <c r="N1096" s="21">
        <f t="shared" si="720"/>
        <v>0.11238021488723261</v>
      </c>
      <c r="O1096" s="21" t="str">
        <f t="shared" si="721"/>
        <v>&lt;20%</v>
      </c>
      <c r="P1096" s="20">
        <f t="shared" si="722"/>
        <v>8569.2857142857156</v>
      </c>
      <c r="Q1096" s="21">
        <f t="shared" si="723"/>
        <v>0.24884190439315795</v>
      </c>
      <c r="R1096" s="23"/>
      <c r="S1096" s="23">
        <v>0</v>
      </c>
      <c r="T1096" s="24">
        <f t="shared" si="724"/>
        <v>2</v>
      </c>
      <c r="U1096" s="24"/>
      <c r="V1096" s="23">
        <f t="shared" si="725"/>
        <v>0</v>
      </c>
      <c r="W1096" s="24"/>
    </row>
    <row r="1097" spans="1:23" ht="13.5" x14ac:dyDescent="0.25">
      <c r="A1097" s="15" t="s">
        <v>184</v>
      </c>
      <c r="B1097" s="16" t="s">
        <v>185</v>
      </c>
      <c r="C1097" s="16" t="s">
        <v>2269</v>
      </c>
      <c r="D1097" s="16" t="s">
        <v>2270</v>
      </c>
      <c r="E1097" s="16" t="s">
        <v>113</v>
      </c>
      <c r="F1097" s="16" t="s">
        <v>41</v>
      </c>
      <c r="G1097" s="16" t="s">
        <v>208</v>
      </c>
      <c r="H1097" s="15"/>
      <c r="I1097" s="18" t="s">
        <v>30</v>
      </c>
      <c r="J1097" s="17" t="s">
        <v>25</v>
      </c>
      <c r="K1097" s="16"/>
      <c r="L1097" s="20">
        <v>34031.32</v>
      </c>
      <c r="M1097" s="20">
        <v>0</v>
      </c>
      <c r="N1097" s="21">
        <f t="shared" si="720"/>
        <v>0</v>
      </c>
      <c r="O1097" s="21" t="str">
        <f t="shared" si="721"/>
        <v>&lt;20%</v>
      </c>
      <c r="P1097" s="20">
        <f t="shared" si="722"/>
        <v>0</v>
      </c>
      <c r="Q1097" s="21">
        <f t="shared" si="723"/>
        <v>0</v>
      </c>
      <c r="R1097" s="23"/>
      <c r="S1097" s="23">
        <v>0</v>
      </c>
      <c r="T1097" s="24">
        <f t="shared" si="724"/>
        <v>2</v>
      </c>
      <c r="U1097" s="24"/>
      <c r="V1097" s="23">
        <f t="shared" si="725"/>
        <v>0</v>
      </c>
      <c r="W1097" s="24"/>
    </row>
    <row r="1098" spans="1:23" ht="13.5" x14ac:dyDescent="0.25">
      <c r="A1098" s="15" t="s">
        <v>143</v>
      </c>
      <c r="B1098" s="16" t="s">
        <v>144</v>
      </c>
      <c r="C1098" s="16" t="s">
        <v>2271</v>
      </c>
      <c r="D1098" s="16" t="s">
        <v>2272</v>
      </c>
      <c r="E1098" s="16" t="s">
        <v>66</v>
      </c>
      <c r="F1098" s="16" t="s">
        <v>41</v>
      </c>
      <c r="G1098" s="16" t="s">
        <v>162</v>
      </c>
      <c r="H1098" s="15"/>
      <c r="I1098" s="18" t="s">
        <v>30</v>
      </c>
      <c r="J1098" s="17" t="s">
        <v>25</v>
      </c>
      <c r="K1098" s="16"/>
      <c r="L1098" s="20">
        <v>33663</v>
      </c>
      <c r="M1098" s="20">
        <v>18520</v>
      </c>
      <c r="N1098" s="21">
        <f t="shared" si="720"/>
        <v>0.55015892820010104</v>
      </c>
      <c r="O1098" s="21" t="str">
        <f t="shared" si="721"/>
        <v>&gt;=50%-&lt;80%</v>
      </c>
      <c r="P1098" s="20">
        <f t="shared" si="722"/>
        <v>41008.571428571428</v>
      </c>
      <c r="Q1098" s="21">
        <f t="shared" si="723"/>
        <v>1.2182090553002236</v>
      </c>
      <c r="R1098" s="23"/>
      <c r="S1098" s="23">
        <v>0</v>
      </c>
      <c r="T1098" s="24">
        <f t="shared" si="724"/>
        <v>2</v>
      </c>
      <c r="U1098" s="24"/>
      <c r="V1098" s="23">
        <f t="shared" si="725"/>
        <v>0</v>
      </c>
      <c r="W1098" s="24"/>
    </row>
    <row r="1099" spans="1:23" ht="13.5" x14ac:dyDescent="0.25">
      <c r="A1099" s="15" t="s">
        <v>62</v>
      </c>
      <c r="B1099" s="16" t="s">
        <v>63</v>
      </c>
      <c r="C1099" s="16" t="s">
        <v>2273</v>
      </c>
      <c r="D1099" s="16" t="s">
        <v>2274</v>
      </c>
      <c r="E1099" s="16" t="s">
        <v>66</v>
      </c>
      <c r="F1099" s="16" t="s">
        <v>41</v>
      </c>
      <c r="G1099" s="16" t="s">
        <v>264</v>
      </c>
      <c r="H1099" s="15"/>
      <c r="I1099" s="18" t="s">
        <v>30</v>
      </c>
      <c r="J1099" s="17" t="s">
        <v>25</v>
      </c>
      <c r="K1099" s="16"/>
      <c r="L1099" s="20">
        <v>33660</v>
      </c>
      <c r="M1099" s="20">
        <v>22440</v>
      </c>
      <c r="N1099" s="21">
        <f t="shared" si="720"/>
        <v>0.66666666666666663</v>
      </c>
      <c r="O1099" s="21" t="str">
        <f t="shared" si="721"/>
        <v>&gt;=50%-&lt;80%</v>
      </c>
      <c r="P1099" s="20">
        <f t="shared" si="722"/>
        <v>49688.571428571428</v>
      </c>
      <c r="Q1099" s="21">
        <f t="shared" si="723"/>
        <v>1.4761904761904761</v>
      </c>
      <c r="R1099" s="23"/>
      <c r="S1099" s="23">
        <v>0</v>
      </c>
      <c r="T1099" s="24">
        <f t="shared" si="724"/>
        <v>2</v>
      </c>
      <c r="U1099" s="24"/>
      <c r="V1099" s="23">
        <f t="shared" si="725"/>
        <v>0</v>
      </c>
      <c r="W1099" s="24"/>
    </row>
    <row r="1100" spans="1:23" ht="13.5" x14ac:dyDescent="0.25">
      <c r="A1100" s="15" t="s">
        <v>70</v>
      </c>
      <c r="B1100" s="16" t="s">
        <v>71</v>
      </c>
      <c r="C1100" s="16" t="s">
        <v>2275</v>
      </c>
      <c r="D1100" s="16" t="s">
        <v>2276</v>
      </c>
      <c r="E1100" s="16" t="s">
        <v>73</v>
      </c>
      <c r="F1100" s="16" t="s">
        <v>41</v>
      </c>
      <c r="G1100" s="16" t="s">
        <v>366</v>
      </c>
      <c r="H1100" s="15"/>
      <c r="I1100" s="18" t="s">
        <v>30</v>
      </c>
      <c r="J1100" s="17" t="s">
        <v>25</v>
      </c>
      <c r="K1100" s="16"/>
      <c r="L1100" s="20">
        <v>32221.125000000004</v>
      </c>
      <c r="M1100" s="20">
        <v>44560</v>
      </c>
      <c r="N1100" s="21">
        <f t="shared" ref="N1100:N1106" si="726">IFERROR(M1100/L1100,2)</f>
        <v>1.382943643339579</v>
      </c>
      <c r="O1100" s="21" t="str">
        <f t="shared" ref="O1100:O1106" si="7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20">
        <f t="shared" ref="P1100:P1106" si="728">IFERROR(M1100/B$3*31,0)</f>
        <v>98668.57142857142</v>
      </c>
      <c r="Q1100" s="21">
        <f t="shared" ref="Q1100:Q1106" si="729">IFERROR(P1100/L1100,2)</f>
        <v>3.0622323531090676</v>
      </c>
      <c r="R1100" s="23"/>
      <c r="S1100" s="23">
        <v>0</v>
      </c>
      <c r="T1100" s="24">
        <f t="shared" ref="T1100:T1106" si="730">IFERROR(S1100/R1100,2)</f>
        <v>2</v>
      </c>
      <c r="U1100" s="24"/>
      <c r="V1100" s="23">
        <f t="shared" ref="V1100:V1106" si="731">IFERROR(S1100/B$3*31,0)</f>
        <v>0</v>
      </c>
      <c r="W1100" s="24"/>
    </row>
    <row r="1101" spans="1:23" ht="13.5" x14ac:dyDescent="0.25">
      <c r="A1101" s="15" t="s">
        <v>184</v>
      </c>
      <c r="B1101" s="16" t="s">
        <v>185</v>
      </c>
      <c r="C1101" s="16" t="s">
        <v>2277</v>
      </c>
      <c r="D1101" s="16" t="s">
        <v>2278</v>
      </c>
      <c r="E1101" s="16" t="s">
        <v>113</v>
      </c>
      <c r="F1101" s="16" t="s">
        <v>41</v>
      </c>
      <c r="G1101" s="16" t="s">
        <v>322</v>
      </c>
      <c r="H1101" s="15"/>
      <c r="I1101" s="18" t="s">
        <v>30</v>
      </c>
      <c r="J1101" s="17" t="s">
        <v>25</v>
      </c>
      <c r="K1101" s="16"/>
      <c r="L1101" s="20">
        <v>32173.875000000004</v>
      </c>
      <c r="M1101" s="20">
        <v>14090</v>
      </c>
      <c r="N1101" s="21">
        <f t="shared" si="726"/>
        <v>0.437932950258556</v>
      </c>
      <c r="O1101" s="21" t="str">
        <f t="shared" si="727"/>
        <v>&gt;=20%-&lt;50%</v>
      </c>
      <c r="P1101" s="20">
        <f t="shared" si="728"/>
        <v>31199.285714285714</v>
      </c>
      <c r="Q1101" s="21">
        <f t="shared" si="729"/>
        <v>0.96970867557251683</v>
      </c>
      <c r="R1101" s="23"/>
      <c r="S1101" s="23">
        <v>5940</v>
      </c>
      <c r="T1101" s="24">
        <f t="shared" si="730"/>
        <v>2</v>
      </c>
      <c r="U1101" s="24"/>
      <c r="V1101" s="23">
        <f t="shared" si="731"/>
        <v>13152.857142857143</v>
      </c>
      <c r="W1101" s="24"/>
    </row>
    <row r="1102" spans="1:23" ht="13.5" x14ac:dyDescent="0.25">
      <c r="A1102" s="15" t="s">
        <v>118</v>
      </c>
      <c r="B1102" s="16" t="s">
        <v>119</v>
      </c>
      <c r="C1102" s="16" t="s">
        <v>2279</v>
      </c>
      <c r="D1102" s="16" t="s">
        <v>2280</v>
      </c>
      <c r="E1102" s="16" t="s">
        <v>66</v>
      </c>
      <c r="F1102" s="16" t="s">
        <v>41</v>
      </c>
      <c r="G1102" s="16" t="s">
        <v>432</v>
      </c>
      <c r="H1102" s="15"/>
      <c r="I1102" s="18" t="s">
        <v>30</v>
      </c>
      <c r="J1102" s="17" t="s">
        <v>25</v>
      </c>
      <c r="K1102" s="16"/>
      <c r="L1102" s="20">
        <v>32080</v>
      </c>
      <c r="M1102" s="20">
        <v>9770</v>
      </c>
      <c r="N1102" s="21">
        <f t="shared" si="726"/>
        <v>0.30455112219451369</v>
      </c>
      <c r="O1102" s="21" t="str">
        <f t="shared" si="727"/>
        <v>&gt;=20%-&lt;50%</v>
      </c>
      <c r="P1102" s="20">
        <f t="shared" si="728"/>
        <v>21633.571428571431</v>
      </c>
      <c r="Q1102" s="21">
        <f t="shared" si="729"/>
        <v>0.67436319914499476</v>
      </c>
      <c r="R1102" s="23"/>
      <c r="S1102" s="23">
        <v>0</v>
      </c>
      <c r="T1102" s="24">
        <f t="shared" si="730"/>
        <v>2</v>
      </c>
      <c r="U1102" s="24"/>
      <c r="V1102" s="23">
        <f t="shared" si="731"/>
        <v>0</v>
      </c>
      <c r="W1102" s="24"/>
    </row>
    <row r="1103" spans="1:23" ht="13.5" x14ac:dyDescent="0.25">
      <c r="A1103" s="15" t="s">
        <v>184</v>
      </c>
      <c r="B1103" s="16" t="s">
        <v>185</v>
      </c>
      <c r="C1103" s="16" t="s">
        <v>2281</v>
      </c>
      <c r="D1103" s="16" t="s">
        <v>1250</v>
      </c>
      <c r="E1103" s="16" t="s">
        <v>113</v>
      </c>
      <c r="F1103" s="16" t="s">
        <v>41</v>
      </c>
      <c r="G1103" s="16" t="s">
        <v>416</v>
      </c>
      <c r="H1103" s="15"/>
      <c r="I1103" s="18" t="s">
        <v>30</v>
      </c>
      <c r="J1103" s="17" t="s">
        <v>25</v>
      </c>
      <c r="K1103" s="16"/>
      <c r="L1103" s="20">
        <v>32050.350000000002</v>
      </c>
      <c r="M1103" s="20">
        <v>29055</v>
      </c>
      <c r="N1103" s="21">
        <f t="shared" si="726"/>
        <v>0.90654236225189422</v>
      </c>
      <c r="O1103" s="21" t="str">
        <f t="shared" si="727"/>
        <v>&gt;=80%-&lt;100%</v>
      </c>
      <c r="P1103" s="20">
        <f t="shared" si="728"/>
        <v>64336.07142857142</v>
      </c>
      <c r="Q1103" s="21">
        <f t="shared" si="729"/>
        <v>2.0073438021291943</v>
      </c>
      <c r="R1103" s="23"/>
      <c r="S1103" s="23">
        <v>7350</v>
      </c>
      <c r="T1103" s="24">
        <f t="shared" si="730"/>
        <v>2</v>
      </c>
      <c r="U1103" s="24"/>
      <c r="V1103" s="23">
        <f t="shared" si="731"/>
        <v>16275</v>
      </c>
      <c r="W1103" s="24"/>
    </row>
    <row r="1104" spans="1:23" ht="13.5" x14ac:dyDescent="0.25">
      <c r="A1104" s="15" t="s">
        <v>184</v>
      </c>
      <c r="B1104" s="16" t="s">
        <v>185</v>
      </c>
      <c r="C1104" s="16" t="s">
        <v>2282</v>
      </c>
      <c r="D1104" s="16" t="s">
        <v>2283</v>
      </c>
      <c r="E1104" s="16" t="s">
        <v>113</v>
      </c>
      <c r="F1104" s="16" t="s">
        <v>41</v>
      </c>
      <c r="G1104" s="16" t="s">
        <v>416</v>
      </c>
      <c r="H1104" s="15"/>
      <c r="I1104" s="18" t="s">
        <v>30</v>
      </c>
      <c r="J1104" s="17" t="s">
        <v>25</v>
      </c>
      <c r="K1104" s="16"/>
      <c r="L1104" s="20">
        <v>31696.65</v>
      </c>
      <c r="M1104" s="20">
        <v>20265</v>
      </c>
      <c r="N1104" s="21">
        <f t="shared" si="726"/>
        <v>0.63934201248396905</v>
      </c>
      <c r="O1104" s="21" t="str">
        <f t="shared" si="727"/>
        <v>&gt;=50%-&lt;80%</v>
      </c>
      <c r="P1104" s="20">
        <f t="shared" si="728"/>
        <v>44872.5</v>
      </c>
      <c r="Q1104" s="21">
        <f t="shared" si="729"/>
        <v>1.4156858847859315</v>
      </c>
      <c r="R1104" s="23"/>
      <c r="S1104" s="23">
        <v>0</v>
      </c>
      <c r="T1104" s="24">
        <f t="shared" si="730"/>
        <v>2</v>
      </c>
      <c r="U1104" s="24"/>
      <c r="V1104" s="23">
        <f t="shared" si="731"/>
        <v>0</v>
      </c>
      <c r="W1104" s="24"/>
    </row>
    <row r="1105" spans="1:23" ht="13.5" x14ac:dyDescent="0.25">
      <c r="A1105" s="15" t="s">
        <v>184</v>
      </c>
      <c r="B1105" s="16" t="s">
        <v>185</v>
      </c>
      <c r="C1105" s="16" t="s">
        <v>2284</v>
      </c>
      <c r="D1105" s="16" t="s">
        <v>2285</v>
      </c>
      <c r="E1105" s="16" t="s">
        <v>113</v>
      </c>
      <c r="F1105" s="16" t="s">
        <v>41</v>
      </c>
      <c r="G1105" s="16" t="s">
        <v>416</v>
      </c>
      <c r="H1105" s="15"/>
      <c r="I1105" s="18" t="s">
        <v>30</v>
      </c>
      <c r="J1105" s="17" t="s">
        <v>25</v>
      </c>
      <c r="K1105" s="16"/>
      <c r="L1105" s="20">
        <v>31684.500000000004</v>
      </c>
      <c r="M1105" s="20">
        <v>13540</v>
      </c>
      <c r="N1105" s="21">
        <f t="shared" si="726"/>
        <v>0.42733828843756405</v>
      </c>
      <c r="O1105" s="21" t="str">
        <f t="shared" si="727"/>
        <v>&gt;=20%-&lt;50%</v>
      </c>
      <c r="P1105" s="20">
        <f t="shared" si="728"/>
        <v>29981.428571428569</v>
      </c>
      <c r="Q1105" s="21">
        <f t="shared" si="729"/>
        <v>0.946249067254606</v>
      </c>
      <c r="R1105" s="23"/>
      <c r="S1105" s="23">
        <v>0</v>
      </c>
      <c r="T1105" s="24">
        <f t="shared" si="730"/>
        <v>2</v>
      </c>
      <c r="U1105" s="24"/>
      <c r="V1105" s="23">
        <f t="shared" si="731"/>
        <v>0</v>
      </c>
      <c r="W1105" s="24"/>
    </row>
    <row r="1106" spans="1:23" ht="13.5" x14ac:dyDescent="0.25">
      <c r="A1106" s="15" t="s">
        <v>109</v>
      </c>
      <c r="B1106" s="16" t="s">
        <v>110</v>
      </c>
      <c r="C1106" s="16" t="s">
        <v>2286</v>
      </c>
      <c r="D1106" s="16" t="s">
        <v>2287</v>
      </c>
      <c r="E1106" s="16" t="s">
        <v>113</v>
      </c>
      <c r="F1106" s="16" t="s">
        <v>41</v>
      </c>
      <c r="G1106" s="16" t="s">
        <v>139</v>
      </c>
      <c r="H1106" s="15"/>
      <c r="I1106" s="18" t="s">
        <v>30</v>
      </c>
      <c r="J1106" s="17" t="s">
        <v>25</v>
      </c>
      <c r="K1106" s="16"/>
      <c r="L1106" s="20">
        <v>31683.15</v>
      </c>
      <c r="M1106" s="20">
        <v>17975</v>
      </c>
      <c r="N1106" s="21">
        <f t="shared" si="726"/>
        <v>0.56733626549127847</v>
      </c>
      <c r="O1106" s="21" t="str">
        <f t="shared" si="727"/>
        <v>&gt;=50%-&lt;80%</v>
      </c>
      <c r="P1106" s="20">
        <f t="shared" si="728"/>
        <v>39801.78571428571</v>
      </c>
      <c r="Q1106" s="21">
        <f t="shared" si="729"/>
        <v>1.2562445878735451</v>
      </c>
      <c r="R1106" s="23"/>
      <c r="S1106" s="23">
        <v>0</v>
      </c>
      <c r="T1106" s="24">
        <f t="shared" si="730"/>
        <v>2</v>
      </c>
      <c r="U1106" s="24"/>
      <c r="V1106" s="23">
        <f t="shared" si="731"/>
        <v>0</v>
      </c>
      <c r="W1106" s="24"/>
    </row>
    <row r="1107" spans="1:23" ht="13.5" x14ac:dyDescent="0.25">
      <c r="A1107" s="15" t="s">
        <v>36</v>
      </c>
      <c r="B1107" s="16" t="s">
        <v>37</v>
      </c>
      <c r="C1107" s="16" t="s">
        <v>2289</v>
      </c>
      <c r="D1107" s="16" t="s">
        <v>2290</v>
      </c>
      <c r="E1107" s="16" t="s">
        <v>40</v>
      </c>
      <c r="F1107" s="16" t="s">
        <v>41</v>
      </c>
      <c r="G1107" s="16" t="s">
        <v>42</v>
      </c>
      <c r="H1107" s="15"/>
      <c r="I1107" s="18" t="s">
        <v>30</v>
      </c>
      <c r="J1107" s="17" t="s">
        <v>25</v>
      </c>
      <c r="K1107" s="16"/>
      <c r="L1107" s="20">
        <v>31041.9</v>
      </c>
      <c r="M1107" s="20">
        <v>8580</v>
      </c>
      <c r="N1107" s="21">
        <f t="shared" ref="N1107:N1109" si="732">IFERROR(M1107/L1107,2)</f>
        <v>0.27640060692161239</v>
      </c>
      <c r="O1107" s="21" t="str">
        <f t="shared" ref="O1107:O1109" si="733">IF(N1107&gt;=120%, "120% equal &amp; above", IF(N1107&gt;=100%,"&gt;=100%- &lt;120%",IF(N1107&gt;=80%,"&gt;=80%-&lt;100%",IF(N1107&gt;=50%,"&gt;=50%-&lt;80%",IF(N1107&gt;=20%,"&gt;=20%-&lt;50%","&lt;20%")))))</f>
        <v>&gt;=20%-&lt;50%</v>
      </c>
      <c r="P1107" s="20">
        <f t="shared" ref="P1107:P1109" si="734">IFERROR(M1107/B$3*31,0)</f>
        <v>18998.571428571431</v>
      </c>
      <c r="Q1107" s="21">
        <f t="shared" ref="Q1107:Q1109" si="735">IFERROR(P1107/L1107,2)</f>
        <v>0.61202991532642748</v>
      </c>
      <c r="R1107" s="23"/>
      <c r="S1107" s="23">
        <v>4050</v>
      </c>
      <c r="T1107" s="24">
        <f t="shared" ref="T1107:T1109" si="736">IFERROR(S1107/R1107,2)</f>
        <v>2</v>
      </c>
      <c r="U1107" s="24"/>
      <c r="V1107" s="23">
        <f t="shared" ref="V1107:V1109" si="737">IFERROR(S1107/B$3*31,0)</f>
        <v>8967.8571428571431</v>
      </c>
      <c r="W1107" s="24"/>
    </row>
    <row r="1108" spans="1:23" ht="13.5" x14ac:dyDescent="0.25">
      <c r="A1108" s="15" t="s">
        <v>143</v>
      </c>
      <c r="B1108" s="16" t="s">
        <v>144</v>
      </c>
      <c r="C1108" s="16" t="s">
        <v>2291</v>
      </c>
      <c r="D1108" s="16" t="s">
        <v>2292</v>
      </c>
      <c r="E1108" s="16" t="s">
        <v>66</v>
      </c>
      <c r="F1108" s="16" t="s">
        <v>41</v>
      </c>
      <c r="G1108" s="16" t="s">
        <v>162</v>
      </c>
      <c r="H1108" s="15"/>
      <c r="I1108" s="18" t="s">
        <v>30</v>
      </c>
      <c r="J1108" s="17" t="s">
        <v>25</v>
      </c>
      <c r="K1108" s="16"/>
      <c r="L1108" s="20">
        <v>30971</v>
      </c>
      <c r="M1108" s="20">
        <v>18740</v>
      </c>
      <c r="N1108" s="21">
        <f t="shared" si="732"/>
        <v>0.60508217364631434</v>
      </c>
      <c r="O1108" s="21" t="str">
        <f t="shared" si="733"/>
        <v>&gt;=50%-&lt;80%</v>
      </c>
      <c r="P1108" s="20">
        <f t="shared" si="734"/>
        <v>41495.71428571429</v>
      </c>
      <c r="Q1108" s="21">
        <f t="shared" si="735"/>
        <v>1.3398248130739818</v>
      </c>
      <c r="R1108" s="23"/>
      <c r="S1108" s="23">
        <v>28720</v>
      </c>
      <c r="T1108" s="24">
        <f t="shared" si="736"/>
        <v>2</v>
      </c>
      <c r="U1108" s="24"/>
      <c r="V1108" s="23">
        <f t="shared" si="737"/>
        <v>63594.285714285717</v>
      </c>
      <c r="W1108" s="24"/>
    </row>
    <row r="1109" spans="1:23" ht="13.5" x14ac:dyDescent="0.25">
      <c r="A1109" s="15" t="s">
        <v>85</v>
      </c>
      <c r="B1109" s="16" t="s">
        <v>86</v>
      </c>
      <c r="C1109" s="16" t="s">
        <v>2294</v>
      </c>
      <c r="D1109" s="16" t="s">
        <v>2295</v>
      </c>
      <c r="E1109" s="16" t="s">
        <v>40</v>
      </c>
      <c r="F1109" s="16" t="s">
        <v>41</v>
      </c>
      <c r="G1109" s="16" t="s">
        <v>426</v>
      </c>
      <c r="H1109" s="15"/>
      <c r="I1109" s="18" t="s">
        <v>30</v>
      </c>
      <c r="J1109" s="17" t="s">
        <v>25</v>
      </c>
      <c r="K1109" s="16"/>
      <c r="L1109" s="20">
        <v>30555</v>
      </c>
      <c r="M1109" s="20">
        <v>20370</v>
      </c>
      <c r="N1109" s="21">
        <f t="shared" si="732"/>
        <v>0.66666666666666663</v>
      </c>
      <c r="O1109" s="21" t="str">
        <f t="shared" si="733"/>
        <v>&gt;=50%-&lt;80%</v>
      </c>
      <c r="P1109" s="20">
        <f t="shared" si="734"/>
        <v>45105</v>
      </c>
      <c r="Q1109" s="21">
        <f t="shared" si="735"/>
        <v>1.4761904761904763</v>
      </c>
      <c r="R1109" s="23"/>
      <c r="S1109" s="23">
        <v>0</v>
      </c>
      <c r="T1109" s="24">
        <f t="shared" si="736"/>
        <v>2</v>
      </c>
      <c r="U1109" s="24"/>
      <c r="V1109" s="23">
        <f t="shared" si="737"/>
        <v>0</v>
      </c>
      <c r="W1109" s="24"/>
    </row>
    <row r="1110" spans="1:23" ht="13.5" x14ac:dyDescent="0.25">
      <c r="A1110" s="15" t="s">
        <v>143</v>
      </c>
      <c r="B1110" s="16" t="s">
        <v>144</v>
      </c>
      <c r="C1110" s="16" t="s">
        <v>2296</v>
      </c>
      <c r="D1110" s="16" t="s">
        <v>842</v>
      </c>
      <c r="E1110" s="16" t="s">
        <v>66</v>
      </c>
      <c r="F1110" s="16" t="s">
        <v>41</v>
      </c>
      <c r="G1110" s="16" t="s">
        <v>162</v>
      </c>
      <c r="H1110" s="15"/>
      <c r="I1110" s="18" t="s">
        <v>30</v>
      </c>
      <c r="J1110" s="17" t="s">
        <v>25</v>
      </c>
      <c r="K1110" s="16"/>
      <c r="L1110" s="20">
        <v>30163</v>
      </c>
      <c r="M1110" s="20">
        <v>13355</v>
      </c>
      <c r="N1110" s="21">
        <f t="shared" ref="N1110:N1123" si="738">IFERROR(M1110/L1110,2)</f>
        <v>0.44276099857441237</v>
      </c>
      <c r="O1110" s="21" t="str">
        <f t="shared" ref="O1110:O1128" si="739">IF(N1110&gt;=120%, "120% equal &amp; above", IF(N1110&gt;=100%,"&gt;=100%- &lt;120%",IF(N1110&gt;=80%,"&gt;=80%-&lt;100%",IF(N1110&gt;=50%,"&gt;=50%-&lt;80%",IF(N1110&gt;=20%,"&gt;=20%-&lt;50%","&lt;20%")))))</f>
        <v>&gt;=20%-&lt;50%</v>
      </c>
      <c r="P1110" s="20">
        <f t="shared" ref="P1110:P1123" si="740">IFERROR(M1110/B$3*31,0)</f>
        <v>29571.785714285714</v>
      </c>
      <c r="Q1110" s="21">
        <f t="shared" ref="Q1110:Q1128" si="741">IFERROR(P1110/L1110,2)</f>
        <v>0.98039935398619882</v>
      </c>
      <c r="R1110" s="23"/>
      <c r="S1110" s="23">
        <v>0</v>
      </c>
      <c r="T1110" s="24">
        <f t="shared" ref="T1110:T1123" si="742">IFERROR(S1110/R1110,2)</f>
        <v>2</v>
      </c>
      <c r="U1110" s="24"/>
      <c r="V1110" s="23">
        <f t="shared" ref="V1110:V1122" si="743">IFERROR(S1110/B$3*31,0)</f>
        <v>0</v>
      </c>
      <c r="W1110" s="24"/>
    </row>
    <row r="1111" spans="1:23" ht="13.5" x14ac:dyDescent="0.25">
      <c r="A1111" s="15" t="s">
        <v>190</v>
      </c>
      <c r="B1111" s="16" t="s">
        <v>191</v>
      </c>
      <c r="C1111" s="16" t="s">
        <v>2297</v>
      </c>
      <c r="D1111" s="16" t="s">
        <v>2298</v>
      </c>
      <c r="E1111" s="16" t="s">
        <v>41</v>
      </c>
      <c r="F1111" s="16" t="s">
        <v>41</v>
      </c>
      <c r="G1111" s="16" t="s">
        <v>1541</v>
      </c>
      <c r="H1111" s="15"/>
      <c r="I1111" s="18" t="s">
        <v>30</v>
      </c>
      <c r="J1111" s="17" t="s">
        <v>25</v>
      </c>
      <c r="K1111" s="16"/>
      <c r="L1111" s="20">
        <v>30000</v>
      </c>
      <c r="M1111" s="20">
        <v>13590</v>
      </c>
      <c r="N1111" s="21">
        <f t="shared" si="738"/>
        <v>0.45300000000000001</v>
      </c>
      <c r="O1111" s="21" t="str">
        <f t="shared" si="739"/>
        <v>&gt;=20%-&lt;50%</v>
      </c>
      <c r="P1111" s="20">
        <f t="shared" si="740"/>
        <v>30092.142857142855</v>
      </c>
      <c r="Q1111" s="21">
        <f t="shared" si="741"/>
        <v>1.0030714285714284</v>
      </c>
      <c r="R1111" s="23"/>
      <c r="S1111" s="23">
        <v>0</v>
      </c>
      <c r="T1111" s="24">
        <f t="shared" si="742"/>
        <v>2</v>
      </c>
      <c r="U1111" s="24"/>
      <c r="V1111" s="23">
        <f t="shared" si="743"/>
        <v>0</v>
      </c>
      <c r="W1111" s="24"/>
    </row>
    <row r="1112" spans="1:23" ht="13.5" x14ac:dyDescent="0.25">
      <c r="A1112" s="15" t="s">
        <v>49</v>
      </c>
      <c r="B1112" s="16" t="s">
        <v>50</v>
      </c>
      <c r="C1112" s="16" t="s">
        <v>2299</v>
      </c>
      <c r="D1112" s="16" t="s">
        <v>429</v>
      </c>
      <c r="E1112" s="16" t="s">
        <v>41</v>
      </c>
      <c r="F1112" s="16" t="s">
        <v>41</v>
      </c>
      <c r="G1112" s="16" t="s">
        <v>708</v>
      </c>
      <c r="H1112" s="15"/>
      <c r="I1112" s="18" t="s">
        <v>30</v>
      </c>
      <c r="J1112" s="17" t="s">
        <v>25</v>
      </c>
      <c r="K1112" s="16"/>
      <c r="L1112" s="20">
        <v>30000</v>
      </c>
      <c r="M1112" s="20">
        <v>0</v>
      </c>
      <c r="N1112" s="21">
        <f t="shared" si="738"/>
        <v>0</v>
      </c>
      <c r="O1112" s="21" t="str">
        <f t="shared" si="739"/>
        <v>&lt;20%</v>
      </c>
      <c r="P1112" s="20">
        <f t="shared" si="740"/>
        <v>0</v>
      </c>
      <c r="Q1112" s="21">
        <f t="shared" si="741"/>
        <v>0</v>
      </c>
      <c r="R1112" s="23"/>
      <c r="S1112" s="23">
        <v>0</v>
      </c>
      <c r="T1112" s="24">
        <f t="shared" si="742"/>
        <v>2</v>
      </c>
      <c r="U1112" s="24"/>
      <c r="V1112" s="23">
        <f t="shared" si="743"/>
        <v>0</v>
      </c>
      <c r="W1112" s="24"/>
    </row>
    <row r="1113" spans="1:23" ht="13.5" x14ac:dyDescent="0.25">
      <c r="A1113" s="15" t="s">
        <v>190</v>
      </c>
      <c r="B1113" s="16" t="s">
        <v>191</v>
      </c>
      <c r="C1113" s="16" t="s">
        <v>2300</v>
      </c>
      <c r="D1113" s="16" t="s">
        <v>2301</v>
      </c>
      <c r="E1113" s="16" t="s">
        <v>41</v>
      </c>
      <c r="F1113" s="16" t="s">
        <v>41</v>
      </c>
      <c r="G1113" s="16" t="s">
        <v>284</v>
      </c>
      <c r="H1113" s="15"/>
      <c r="I1113" s="18" t="s">
        <v>30</v>
      </c>
      <c r="J1113" s="17" t="s">
        <v>25</v>
      </c>
      <c r="K1113" s="16"/>
      <c r="L1113" s="20">
        <v>30000</v>
      </c>
      <c r="M1113" s="20">
        <v>23040</v>
      </c>
      <c r="N1113" s="21">
        <f t="shared" si="738"/>
        <v>0.76800000000000002</v>
      </c>
      <c r="O1113" s="21" t="str">
        <f t="shared" si="739"/>
        <v>&gt;=50%-&lt;80%</v>
      </c>
      <c r="P1113" s="20">
        <f t="shared" si="740"/>
        <v>51017.142857142862</v>
      </c>
      <c r="Q1113" s="21">
        <f t="shared" si="741"/>
        <v>1.7005714285714288</v>
      </c>
      <c r="R1113" s="23"/>
      <c r="S1113" s="23">
        <v>0</v>
      </c>
      <c r="T1113" s="24">
        <f t="shared" si="742"/>
        <v>2</v>
      </c>
      <c r="U1113" s="24"/>
      <c r="V1113" s="23">
        <f t="shared" si="743"/>
        <v>0</v>
      </c>
      <c r="W1113" s="24"/>
    </row>
    <row r="1114" spans="1:23" ht="13.5" x14ac:dyDescent="0.25">
      <c r="A1114" s="15" t="s">
        <v>190</v>
      </c>
      <c r="B1114" s="16" t="s">
        <v>191</v>
      </c>
      <c r="C1114" s="16" t="s">
        <v>2302</v>
      </c>
      <c r="D1114" s="16" t="s">
        <v>2303</v>
      </c>
      <c r="E1114" s="16" t="s">
        <v>41</v>
      </c>
      <c r="F1114" s="16" t="s">
        <v>41</v>
      </c>
      <c r="G1114" s="16" t="s">
        <v>217</v>
      </c>
      <c r="H1114" s="15"/>
      <c r="I1114" s="18" t="s">
        <v>30</v>
      </c>
      <c r="J1114" s="17" t="s">
        <v>25</v>
      </c>
      <c r="K1114" s="16"/>
      <c r="L1114" s="20">
        <v>30000</v>
      </c>
      <c r="M1114" s="20">
        <v>4220</v>
      </c>
      <c r="N1114" s="21">
        <f t="shared" si="738"/>
        <v>0.14066666666666666</v>
      </c>
      <c r="O1114" s="21" t="str">
        <f t="shared" si="739"/>
        <v>&lt;20%</v>
      </c>
      <c r="P1114" s="20">
        <f t="shared" si="740"/>
        <v>9344.2857142857156</v>
      </c>
      <c r="Q1114" s="21">
        <f t="shared" si="741"/>
        <v>0.31147619047619052</v>
      </c>
      <c r="R1114" s="23"/>
      <c r="S1114" s="23">
        <v>0</v>
      </c>
      <c r="T1114" s="24">
        <f t="shared" si="742"/>
        <v>2</v>
      </c>
      <c r="U1114" s="24"/>
      <c r="V1114" s="23">
        <f t="shared" si="743"/>
        <v>0</v>
      </c>
      <c r="W1114" s="24"/>
    </row>
    <row r="1115" spans="1:23" ht="13.5" x14ac:dyDescent="0.25">
      <c r="A1115" s="15" t="s">
        <v>176</v>
      </c>
      <c r="B1115" s="16" t="s">
        <v>177</v>
      </c>
      <c r="C1115" s="16" t="s">
        <v>2304</v>
      </c>
      <c r="D1115" s="16" t="s">
        <v>55</v>
      </c>
      <c r="E1115" s="16" t="s">
        <v>73</v>
      </c>
      <c r="F1115" s="16" t="s">
        <v>41</v>
      </c>
      <c r="G1115" s="16" t="s">
        <v>362</v>
      </c>
      <c r="H1115" s="15"/>
      <c r="I1115" s="18" t="s">
        <v>30</v>
      </c>
      <c r="J1115" s="17" t="s">
        <v>25</v>
      </c>
      <c r="K1115" s="16"/>
      <c r="L1115" s="20">
        <v>30000</v>
      </c>
      <c r="M1115" s="20">
        <v>20250</v>
      </c>
      <c r="N1115" s="21">
        <f t="shared" si="738"/>
        <v>0.67500000000000004</v>
      </c>
      <c r="O1115" s="21" t="str">
        <f t="shared" si="739"/>
        <v>&gt;=50%-&lt;80%</v>
      </c>
      <c r="P1115" s="20">
        <f t="shared" si="740"/>
        <v>44839.28571428571</v>
      </c>
      <c r="Q1115" s="21">
        <f t="shared" si="741"/>
        <v>1.4946428571428569</v>
      </c>
      <c r="R1115" s="23"/>
      <c r="S1115" s="23">
        <v>0</v>
      </c>
      <c r="T1115" s="24">
        <f t="shared" si="742"/>
        <v>2</v>
      </c>
      <c r="U1115" s="24"/>
      <c r="V1115" s="23">
        <f t="shared" si="743"/>
        <v>0</v>
      </c>
      <c r="W1115" s="24"/>
    </row>
    <row r="1116" spans="1:23" ht="13.5" x14ac:dyDescent="0.25">
      <c r="A1116" s="15" t="s">
        <v>62</v>
      </c>
      <c r="B1116" s="16" t="s">
        <v>63</v>
      </c>
      <c r="C1116" s="16" t="s">
        <v>2305</v>
      </c>
      <c r="D1116" s="16" t="s">
        <v>2306</v>
      </c>
      <c r="E1116" s="16" t="s">
        <v>66</v>
      </c>
      <c r="F1116" s="16" t="s">
        <v>41</v>
      </c>
      <c r="G1116" s="16" t="s">
        <v>291</v>
      </c>
      <c r="H1116" s="15"/>
      <c r="I1116" s="18" t="s">
        <v>30</v>
      </c>
      <c r="J1116" s="17" t="s">
        <v>25</v>
      </c>
      <c r="K1116" s="16"/>
      <c r="L1116" s="20">
        <v>30000</v>
      </c>
      <c r="M1116" s="20">
        <v>10700</v>
      </c>
      <c r="N1116" s="21">
        <f t="shared" si="738"/>
        <v>0.35666666666666669</v>
      </c>
      <c r="O1116" s="21" t="str">
        <f t="shared" si="739"/>
        <v>&gt;=20%-&lt;50%</v>
      </c>
      <c r="P1116" s="20">
        <f t="shared" si="740"/>
        <v>23692.857142857145</v>
      </c>
      <c r="Q1116" s="21">
        <f t="shared" si="741"/>
        <v>0.78976190476190478</v>
      </c>
      <c r="R1116" s="23"/>
      <c r="S1116" s="23">
        <v>0</v>
      </c>
      <c r="T1116" s="24">
        <f t="shared" si="742"/>
        <v>2</v>
      </c>
      <c r="U1116" s="24"/>
      <c r="V1116" s="23">
        <f t="shared" si="743"/>
        <v>0</v>
      </c>
      <c r="W1116" s="24"/>
    </row>
    <row r="1117" spans="1:23" ht="13.5" x14ac:dyDescent="0.25">
      <c r="A1117" s="15" t="s">
        <v>49</v>
      </c>
      <c r="B1117" s="16" t="s">
        <v>50</v>
      </c>
      <c r="C1117" s="16" t="s">
        <v>2307</v>
      </c>
      <c r="D1117" s="16" t="s">
        <v>2308</v>
      </c>
      <c r="E1117" s="16" t="s">
        <v>41</v>
      </c>
      <c r="F1117" s="16" t="s">
        <v>41</v>
      </c>
      <c r="G1117" s="16" t="s">
        <v>315</v>
      </c>
      <c r="H1117" s="15"/>
      <c r="I1117" s="18" t="s">
        <v>30</v>
      </c>
      <c r="J1117" s="17" t="s">
        <v>25</v>
      </c>
      <c r="K1117" s="16"/>
      <c r="L1117" s="20">
        <v>30000</v>
      </c>
      <c r="M1117" s="20">
        <v>16260</v>
      </c>
      <c r="N1117" s="21">
        <f t="shared" si="738"/>
        <v>0.54200000000000004</v>
      </c>
      <c r="O1117" s="21" t="str">
        <f t="shared" si="739"/>
        <v>&gt;=50%-&lt;80%</v>
      </c>
      <c r="P1117" s="20">
        <f t="shared" si="740"/>
        <v>36004.28571428571</v>
      </c>
      <c r="Q1117" s="21">
        <f t="shared" si="741"/>
        <v>1.200142857142857</v>
      </c>
      <c r="R1117" s="23"/>
      <c r="S1117" s="23">
        <v>0</v>
      </c>
      <c r="T1117" s="24">
        <f t="shared" si="742"/>
        <v>2</v>
      </c>
      <c r="U1117" s="24"/>
      <c r="V1117" s="23">
        <f t="shared" si="743"/>
        <v>0</v>
      </c>
      <c r="W1117" s="24"/>
    </row>
    <row r="1118" spans="1:23" ht="13.5" x14ac:dyDescent="0.25">
      <c r="A1118" s="15" t="s">
        <v>49</v>
      </c>
      <c r="B1118" s="16" t="s">
        <v>50</v>
      </c>
      <c r="C1118" s="16" t="s">
        <v>2309</v>
      </c>
      <c r="D1118" s="16" t="s">
        <v>224</v>
      </c>
      <c r="E1118" s="16" t="s">
        <v>41</v>
      </c>
      <c r="F1118" s="16" t="s">
        <v>41</v>
      </c>
      <c r="G1118" s="16" t="s">
        <v>349</v>
      </c>
      <c r="H1118" s="15"/>
      <c r="I1118" s="18" t="s">
        <v>30</v>
      </c>
      <c r="J1118" s="17" t="s">
        <v>25</v>
      </c>
      <c r="K1118" s="16"/>
      <c r="L1118" s="20">
        <v>30000</v>
      </c>
      <c r="M1118" s="20">
        <v>1840</v>
      </c>
      <c r="N1118" s="21">
        <f t="shared" si="738"/>
        <v>6.133333333333333E-2</v>
      </c>
      <c r="O1118" s="21" t="str">
        <f t="shared" si="739"/>
        <v>&lt;20%</v>
      </c>
      <c r="P1118" s="20">
        <f t="shared" si="740"/>
        <v>4074.2857142857138</v>
      </c>
      <c r="Q1118" s="21">
        <f t="shared" si="741"/>
        <v>0.1358095238095238</v>
      </c>
      <c r="R1118" s="23"/>
      <c r="S1118" s="23">
        <v>0</v>
      </c>
      <c r="T1118" s="24">
        <f t="shared" si="742"/>
        <v>2</v>
      </c>
      <c r="U1118" s="24"/>
      <c r="V1118" s="23">
        <f t="shared" si="743"/>
        <v>0</v>
      </c>
      <c r="W1118" s="24"/>
    </row>
    <row r="1119" spans="1:23" ht="13.5" x14ac:dyDescent="0.25">
      <c r="A1119" s="15" t="s">
        <v>49</v>
      </c>
      <c r="B1119" s="16" t="s">
        <v>50</v>
      </c>
      <c r="C1119" s="16" t="s">
        <v>2310</v>
      </c>
      <c r="D1119" s="16" t="s">
        <v>570</v>
      </c>
      <c r="E1119" s="16" t="s">
        <v>41</v>
      </c>
      <c r="F1119" s="16" t="s">
        <v>41</v>
      </c>
      <c r="G1119" s="16" t="s">
        <v>53</v>
      </c>
      <c r="H1119" s="15"/>
      <c r="I1119" s="18" t="s">
        <v>30</v>
      </c>
      <c r="J1119" s="17" t="s">
        <v>25</v>
      </c>
      <c r="K1119" s="16"/>
      <c r="L1119" s="20">
        <v>30000</v>
      </c>
      <c r="M1119" s="20">
        <v>18310</v>
      </c>
      <c r="N1119" s="21">
        <f t="shared" si="738"/>
        <v>0.61033333333333328</v>
      </c>
      <c r="O1119" s="21" t="str">
        <f t="shared" si="739"/>
        <v>&gt;=50%-&lt;80%</v>
      </c>
      <c r="P1119" s="20">
        <f t="shared" si="740"/>
        <v>40543.571428571428</v>
      </c>
      <c r="Q1119" s="21">
        <f t="shared" si="741"/>
        <v>1.3514523809523808</v>
      </c>
      <c r="R1119" s="23"/>
      <c r="S1119" s="23">
        <v>11710</v>
      </c>
      <c r="T1119" s="24">
        <f t="shared" si="742"/>
        <v>2</v>
      </c>
      <c r="U1119" s="24"/>
      <c r="V1119" s="23">
        <f t="shared" si="743"/>
        <v>25929.285714285714</v>
      </c>
      <c r="W1119" s="24"/>
    </row>
    <row r="1120" spans="1:23" ht="13.5" x14ac:dyDescent="0.25">
      <c r="A1120" s="15" t="s">
        <v>143</v>
      </c>
      <c r="B1120" s="16" t="s">
        <v>144</v>
      </c>
      <c r="C1120" s="16" t="s">
        <v>2311</v>
      </c>
      <c r="D1120" s="16" t="s">
        <v>1219</v>
      </c>
      <c r="E1120" s="16" t="s">
        <v>66</v>
      </c>
      <c r="F1120" s="16" t="s">
        <v>41</v>
      </c>
      <c r="G1120" s="16" t="s">
        <v>716</v>
      </c>
      <c r="H1120" s="15"/>
      <c r="I1120" s="18" t="s">
        <v>30</v>
      </c>
      <c r="J1120" s="17" t="s">
        <v>25</v>
      </c>
      <c r="K1120" s="16"/>
      <c r="L1120" s="20">
        <v>30000</v>
      </c>
      <c r="M1120" s="20">
        <v>17330</v>
      </c>
      <c r="N1120" s="21">
        <f t="shared" si="738"/>
        <v>0.57766666666666666</v>
      </c>
      <c r="O1120" s="21" t="str">
        <f t="shared" si="739"/>
        <v>&gt;=50%-&lt;80%</v>
      </c>
      <c r="P1120" s="20">
        <f t="shared" si="740"/>
        <v>38373.571428571428</v>
      </c>
      <c r="Q1120" s="21">
        <f t="shared" si="741"/>
        <v>1.2791190476190475</v>
      </c>
      <c r="R1120" s="23"/>
      <c r="S1120" s="23">
        <v>0</v>
      </c>
      <c r="T1120" s="24">
        <f t="shared" si="742"/>
        <v>2</v>
      </c>
      <c r="U1120" s="24"/>
      <c r="V1120" s="23">
        <f t="shared" si="743"/>
        <v>0</v>
      </c>
      <c r="W1120" s="24"/>
    </row>
    <row r="1121" spans="1:23" ht="13.5" x14ac:dyDescent="0.25">
      <c r="A1121" s="15" t="s">
        <v>70</v>
      </c>
      <c r="B1121" s="16" t="s">
        <v>71</v>
      </c>
      <c r="C1121" s="16" t="s">
        <v>2312</v>
      </c>
      <c r="D1121" s="16" t="s">
        <v>2313</v>
      </c>
      <c r="E1121" s="16" t="s">
        <v>73</v>
      </c>
      <c r="F1121" s="16" t="s">
        <v>41</v>
      </c>
      <c r="G1121" s="16" t="s">
        <v>640</v>
      </c>
      <c r="H1121" s="15"/>
      <c r="I1121" s="18" t="s">
        <v>30</v>
      </c>
      <c r="J1121" s="17" t="s">
        <v>25</v>
      </c>
      <c r="K1121" s="16"/>
      <c r="L1121" s="20">
        <v>30000</v>
      </c>
      <c r="M1121" s="20">
        <v>34100</v>
      </c>
      <c r="N1121" s="21">
        <f t="shared" si="738"/>
        <v>1.1366666666666667</v>
      </c>
      <c r="O1121" s="21" t="str">
        <f t="shared" si="739"/>
        <v>&gt;=100%- &lt;120%</v>
      </c>
      <c r="P1121" s="20">
        <f t="shared" si="740"/>
        <v>75507.142857142855</v>
      </c>
      <c r="Q1121" s="21">
        <f t="shared" si="741"/>
        <v>2.5169047619047618</v>
      </c>
      <c r="R1121" s="23"/>
      <c r="S1121" s="23">
        <v>0</v>
      </c>
      <c r="T1121" s="24">
        <f t="shared" si="742"/>
        <v>2</v>
      </c>
      <c r="U1121" s="24"/>
      <c r="V1121" s="23">
        <f t="shared" si="743"/>
        <v>0</v>
      </c>
      <c r="W1121" s="24"/>
    </row>
    <row r="1122" spans="1:23" ht="13.5" x14ac:dyDescent="0.25">
      <c r="A1122" s="15" t="s">
        <v>143</v>
      </c>
      <c r="B1122" s="16" t="s">
        <v>144</v>
      </c>
      <c r="C1122" s="16" t="s">
        <v>2314</v>
      </c>
      <c r="D1122" s="16" t="s">
        <v>2315</v>
      </c>
      <c r="E1122" s="16" t="s">
        <v>66</v>
      </c>
      <c r="F1122" s="16" t="s">
        <v>41</v>
      </c>
      <c r="G1122" s="16" t="s">
        <v>716</v>
      </c>
      <c r="H1122" s="15"/>
      <c r="I1122" s="18" t="s">
        <v>30</v>
      </c>
      <c r="J1122" s="17" t="s">
        <v>25</v>
      </c>
      <c r="K1122" s="16"/>
      <c r="L1122" s="20">
        <v>30000</v>
      </c>
      <c r="M1122" s="20">
        <v>3890</v>
      </c>
      <c r="N1122" s="21">
        <f t="shared" si="738"/>
        <v>0.12966666666666668</v>
      </c>
      <c r="O1122" s="21" t="str">
        <f t="shared" si="739"/>
        <v>&lt;20%</v>
      </c>
      <c r="P1122" s="20">
        <f t="shared" si="740"/>
        <v>8613.5714285714275</v>
      </c>
      <c r="Q1122" s="21">
        <f t="shared" si="741"/>
        <v>0.28711904761904761</v>
      </c>
      <c r="R1122" s="23"/>
      <c r="S1122" s="23">
        <v>0</v>
      </c>
      <c r="T1122" s="24">
        <f t="shared" si="742"/>
        <v>2</v>
      </c>
      <c r="U1122" s="24"/>
      <c r="V1122" s="23">
        <f t="shared" si="743"/>
        <v>0</v>
      </c>
      <c r="W1122" s="24"/>
    </row>
    <row r="1123" spans="1:23" ht="13.5" x14ac:dyDescent="0.25">
      <c r="A1123" s="15" t="s">
        <v>93</v>
      </c>
      <c r="B1123" s="16" t="s">
        <v>94</v>
      </c>
      <c r="C1123" s="16" t="s">
        <v>2316</v>
      </c>
      <c r="D1123" s="16" t="s">
        <v>2317</v>
      </c>
      <c r="E1123" s="16" t="s">
        <v>73</v>
      </c>
      <c r="F1123" s="16" t="s">
        <v>41</v>
      </c>
      <c r="G1123" s="16" t="s">
        <v>244</v>
      </c>
      <c r="H1123" s="15"/>
      <c r="I1123" s="18" t="s">
        <v>30</v>
      </c>
      <c r="J1123" s="17" t="s">
        <v>25</v>
      </c>
      <c r="K1123" s="16"/>
      <c r="L1123" s="20">
        <v>30000</v>
      </c>
      <c r="M1123" s="20">
        <v>0</v>
      </c>
      <c r="N1123" s="21">
        <f t="shared" si="738"/>
        <v>0</v>
      </c>
      <c r="O1123" s="21" t="str">
        <f t="shared" si="739"/>
        <v>&lt;20%</v>
      </c>
      <c r="P1123" s="20">
        <f t="shared" si="740"/>
        <v>0</v>
      </c>
      <c r="Q1123" s="21">
        <f t="shared" si="741"/>
        <v>0</v>
      </c>
      <c r="R1123" s="23"/>
      <c r="S1123" s="23">
        <v>0</v>
      </c>
      <c r="T1123" s="24">
        <f t="shared" si="742"/>
        <v>2</v>
      </c>
      <c r="U1123" s="24"/>
      <c r="V1123" s="23">
        <f t="shared" ref="V1123:V1147" si="744">IFERROR(S1123/B$3*31,0)</f>
        <v>0</v>
      </c>
      <c r="W1123" s="24"/>
    </row>
    <row r="1124" spans="1:23" ht="13.5" x14ac:dyDescent="0.25">
      <c r="A1124" s="15" t="s">
        <v>49</v>
      </c>
      <c r="B1124" s="16" t="s">
        <v>50</v>
      </c>
      <c r="C1124" s="16" t="s">
        <v>2318</v>
      </c>
      <c r="D1124" s="16" t="s">
        <v>2319</v>
      </c>
      <c r="E1124" s="16" t="s">
        <v>41</v>
      </c>
      <c r="F1124" s="16" t="s">
        <v>41</v>
      </c>
      <c r="G1124" s="16" t="s">
        <v>315</v>
      </c>
      <c r="H1124" s="15"/>
      <c r="I1124" s="18" t="s">
        <v>30</v>
      </c>
      <c r="J1124" s="17" t="s">
        <v>25</v>
      </c>
      <c r="K1124" s="16"/>
      <c r="L1124" s="20">
        <v>30000</v>
      </c>
      <c r="M1124" s="20">
        <v>11190</v>
      </c>
      <c r="N1124" s="21">
        <f t="shared" ref="N1124:N1147" si="745">IFERROR(M1124/L1124,2)</f>
        <v>0.373</v>
      </c>
      <c r="O1124" s="21" t="str">
        <f t="shared" si="739"/>
        <v>&gt;=20%-&lt;50%</v>
      </c>
      <c r="P1124" s="20">
        <f t="shared" ref="P1124:P1147" si="746">IFERROR(M1124/B$3*31,0)</f>
        <v>24777.857142857145</v>
      </c>
      <c r="Q1124" s="21">
        <f t="shared" si="741"/>
        <v>0.82592857142857146</v>
      </c>
      <c r="R1124" s="23"/>
      <c r="S1124" s="23">
        <v>0</v>
      </c>
      <c r="T1124" s="24">
        <f t="shared" ref="T1124:T1147" si="747">IFERROR(S1124/R1124,2)</f>
        <v>2</v>
      </c>
      <c r="U1124" s="24"/>
      <c r="V1124" s="23">
        <f t="shared" si="744"/>
        <v>0</v>
      </c>
      <c r="W1124" s="24"/>
    </row>
    <row r="1125" spans="1:23" ht="13.5" x14ac:dyDescent="0.25">
      <c r="A1125" s="15" t="s">
        <v>62</v>
      </c>
      <c r="B1125" s="16" t="s">
        <v>63</v>
      </c>
      <c r="C1125" s="16" t="s">
        <v>2320</v>
      </c>
      <c r="D1125" s="16" t="s">
        <v>2321</v>
      </c>
      <c r="E1125" s="16" t="s">
        <v>66</v>
      </c>
      <c r="F1125" s="16" t="s">
        <v>41</v>
      </c>
      <c r="G1125" s="16" t="s">
        <v>264</v>
      </c>
      <c r="H1125" s="15"/>
      <c r="I1125" s="18" t="s">
        <v>30</v>
      </c>
      <c r="J1125" s="17" t="s">
        <v>25</v>
      </c>
      <c r="K1125" s="16"/>
      <c r="L1125" s="20">
        <v>30000</v>
      </c>
      <c r="M1125" s="20">
        <v>6335</v>
      </c>
      <c r="N1125" s="21">
        <f t="shared" si="745"/>
        <v>0.21116666666666667</v>
      </c>
      <c r="O1125" s="21" t="str">
        <f t="shared" si="739"/>
        <v>&gt;=20%-&lt;50%</v>
      </c>
      <c r="P1125" s="20">
        <f t="shared" si="746"/>
        <v>14027.5</v>
      </c>
      <c r="Q1125" s="21">
        <f t="shared" si="741"/>
        <v>0.46758333333333335</v>
      </c>
      <c r="R1125" s="23"/>
      <c r="S1125" s="23">
        <v>0</v>
      </c>
      <c r="T1125" s="24">
        <f t="shared" si="747"/>
        <v>2</v>
      </c>
      <c r="U1125" s="24"/>
      <c r="V1125" s="23">
        <f t="shared" si="744"/>
        <v>0</v>
      </c>
      <c r="W1125" s="24"/>
    </row>
    <row r="1126" spans="1:23" ht="13.5" x14ac:dyDescent="0.25">
      <c r="A1126" s="15" t="s">
        <v>93</v>
      </c>
      <c r="B1126" s="16" t="s">
        <v>94</v>
      </c>
      <c r="C1126" s="16" t="s">
        <v>2322</v>
      </c>
      <c r="D1126" s="16" t="s">
        <v>2323</v>
      </c>
      <c r="E1126" s="16" t="s">
        <v>73</v>
      </c>
      <c r="F1126" s="16" t="s">
        <v>41</v>
      </c>
      <c r="G1126" s="16" t="s">
        <v>244</v>
      </c>
      <c r="H1126" s="15"/>
      <c r="I1126" s="18" t="s">
        <v>30</v>
      </c>
      <c r="J1126" s="17" t="s">
        <v>25</v>
      </c>
      <c r="K1126" s="16"/>
      <c r="L1126" s="20">
        <v>30000</v>
      </c>
      <c r="M1126" s="20">
        <v>10900</v>
      </c>
      <c r="N1126" s="21">
        <f t="shared" si="745"/>
        <v>0.36333333333333334</v>
      </c>
      <c r="O1126" s="21" t="str">
        <f t="shared" si="739"/>
        <v>&gt;=20%-&lt;50%</v>
      </c>
      <c r="P1126" s="20">
        <f t="shared" si="746"/>
        <v>24135.714285714286</v>
      </c>
      <c r="Q1126" s="21">
        <f t="shared" si="741"/>
        <v>0.80452380952380953</v>
      </c>
      <c r="R1126" s="23"/>
      <c r="S1126" s="23">
        <v>0</v>
      </c>
      <c r="T1126" s="24">
        <f t="shared" si="747"/>
        <v>2</v>
      </c>
      <c r="U1126" s="24"/>
      <c r="V1126" s="23">
        <f t="shared" si="744"/>
        <v>0</v>
      </c>
      <c r="W1126" s="24"/>
    </row>
    <row r="1127" spans="1:23" ht="13.5" x14ac:dyDescent="0.25">
      <c r="A1127" s="15" t="s">
        <v>70</v>
      </c>
      <c r="B1127" s="16" t="s">
        <v>71</v>
      </c>
      <c r="C1127" s="16" t="s">
        <v>2324</v>
      </c>
      <c r="D1127" s="16" t="s">
        <v>511</v>
      </c>
      <c r="E1127" s="16" t="s">
        <v>73</v>
      </c>
      <c r="F1127" s="16" t="s">
        <v>41</v>
      </c>
      <c r="G1127" s="16" t="s">
        <v>640</v>
      </c>
      <c r="H1127" s="15"/>
      <c r="I1127" s="18" t="s">
        <v>30</v>
      </c>
      <c r="J1127" s="17" t="s">
        <v>25</v>
      </c>
      <c r="K1127" s="16"/>
      <c r="L1127" s="20">
        <v>30000</v>
      </c>
      <c r="M1127" s="20">
        <v>13230</v>
      </c>
      <c r="N1127" s="21">
        <f t="shared" si="745"/>
        <v>0.441</v>
      </c>
      <c r="O1127" s="21" t="str">
        <f t="shared" si="739"/>
        <v>&gt;=20%-&lt;50%</v>
      </c>
      <c r="P1127" s="20">
        <f t="shared" si="746"/>
        <v>29295</v>
      </c>
      <c r="Q1127" s="21">
        <f t="shared" si="741"/>
        <v>0.97650000000000003</v>
      </c>
      <c r="R1127" s="23"/>
      <c r="S1127" s="23">
        <v>0</v>
      </c>
      <c r="T1127" s="24">
        <f t="shared" si="747"/>
        <v>2</v>
      </c>
      <c r="U1127" s="24"/>
      <c r="V1127" s="23">
        <f t="shared" si="744"/>
        <v>0</v>
      </c>
      <c r="W1127" s="24"/>
    </row>
    <row r="1128" spans="1:23" ht="13.5" x14ac:dyDescent="0.25">
      <c r="A1128" s="15" t="s">
        <v>190</v>
      </c>
      <c r="B1128" s="16" t="s">
        <v>191</v>
      </c>
      <c r="C1128" s="16" t="s">
        <v>2325</v>
      </c>
      <c r="D1128" s="16" t="s">
        <v>75</v>
      </c>
      <c r="E1128" s="16" t="s">
        <v>41</v>
      </c>
      <c r="F1128" s="16" t="s">
        <v>41</v>
      </c>
      <c r="G1128" s="16" t="s">
        <v>194</v>
      </c>
      <c r="H1128" s="15"/>
      <c r="I1128" s="18" t="s">
        <v>30</v>
      </c>
      <c r="J1128" s="17" t="s">
        <v>25</v>
      </c>
      <c r="K1128" s="16"/>
      <c r="L1128" s="20">
        <v>30000</v>
      </c>
      <c r="M1128" s="20">
        <v>7640</v>
      </c>
      <c r="N1128" s="21">
        <f t="shared" si="745"/>
        <v>0.25466666666666665</v>
      </c>
      <c r="O1128" s="21" t="str">
        <f t="shared" si="739"/>
        <v>&gt;=20%-&lt;50%</v>
      </c>
      <c r="P1128" s="20">
        <f t="shared" si="746"/>
        <v>16917.142857142855</v>
      </c>
      <c r="Q1128" s="21">
        <f t="shared" si="741"/>
        <v>0.5639047619047618</v>
      </c>
      <c r="R1128" s="23"/>
      <c r="S1128" s="23">
        <v>0</v>
      </c>
      <c r="T1128" s="24">
        <f t="shared" si="747"/>
        <v>2</v>
      </c>
      <c r="U1128" s="24"/>
      <c r="V1128" s="23">
        <f t="shared" si="744"/>
        <v>0</v>
      </c>
      <c r="W1128" s="24"/>
    </row>
    <row r="1129" spans="1:23" ht="13.5" x14ac:dyDescent="0.25">
      <c r="A1129" s="15" t="s">
        <v>49</v>
      </c>
      <c r="B1129" s="16" t="s">
        <v>50</v>
      </c>
      <c r="C1129" s="16" t="s">
        <v>2326</v>
      </c>
      <c r="D1129" s="16" t="s">
        <v>2327</v>
      </c>
      <c r="E1129" s="16" t="s">
        <v>41</v>
      </c>
      <c r="F1129" s="16" t="s">
        <v>41</v>
      </c>
      <c r="G1129" s="16" t="s">
        <v>282</v>
      </c>
      <c r="H1129" s="15"/>
      <c r="I1129" s="18" t="s">
        <v>30</v>
      </c>
      <c r="J1129" s="17" t="s">
        <v>25</v>
      </c>
      <c r="K1129" s="16"/>
      <c r="L1129" s="20">
        <v>30000</v>
      </c>
      <c r="M1129" s="20">
        <v>8740</v>
      </c>
      <c r="N1129" s="21">
        <f t="shared" si="745"/>
        <v>0.29133333333333333</v>
      </c>
      <c r="O1129" s="21" t="str">
        <f t="shared" ref="O1129:O1150" si="748">IF(N1129&gt;=120%, "120% equal &amp; above", IF(N1129&gt;=100%,"&gt;=100%- &lt;120%",IF(N1129&gt;=80%,"&gt;=80%-&lt;100%",IF(N1129&gt;=50%,"&gt;=50%-&lt;80%",IF(N1129&gt;=20%,"&gt;=20%-&lt;50%","&lt;20%")))))</f>
        <v>&gt;=20%-&lt;50%</v>
      </c>
      <c r="P1129" s="20">
        <f t="shared" si="746"/>
        <v>19352.857142857145</v>
      </c>
      <c r="Q1129" s="21">
        <f t="shared" ref="Q1129:Q1150" si="749">IFERROR(P1129/L1129,2)</f>
        <v>0.64509523809523817</v>
      </c>
      <c r="R1129" s="23"/>
      <c r="S1129" s="23">
        <v>0</v>
      </c>
      <c r="T1129" s="24">
        <f t="shared" si="747"/>
        <v>2</v>
      </c>
      <c r="U1129" s="24"/>
      <c r="V1129" s="23">
        <f t="shared" si="744"/>
        <v>0</v>
      </c>
      <c r="W1129" s="24"/>
    </row>
    <row r="1130" spans="1:23" ht="13.5" x14ac:dyDescent="0.25">
      <c r="A1130" s="15" t="s">
        <v>49</v>
      </c>
      <c r="B1130" s="16" t="s">
        <v>50</v>
      </c>
      <c r="C1130" s="16" t="s">
        <v>2328</v>
      </c>
      <c r="D1130" s="16" t="s">
        <v>2329</v>
      </c>
      <c r="E1130" s="16" t="s">
        <v>41</v>
      </c>
      <c r="F1130" s="16" t="s">
        <v>41</v>
      </c>
      <c r="G1130" s="16" t="s">
        <v>349</v>
      </c>
      <c r="H1130" s="15"/>
      <c r="I1130" s="18" t="s">
        <v>30</v>
      </c>
      <c r="J1130" s="17" t="s">
        <v>25</v>
      </c>
      <c r="K1130" s="16"/>
      <c r="L1130" s="20">
        <v>30000</v>
      </c>
      <c r="M1130" s="20">
        <v>22760</v>
      </c>
      <c r="N1130" s="21">
        <f t="shared" si="745"/>
        <v>0.75866666666666671</v>
      </c>
      <c r="O1130" s="21" t="str">
        <f t="shared" si="748"/>
        <v>&gt;=50%-&lt;80%</v>
      </c>
      <c r="P1130" s="20">
        <f t="shared" si="746"/>
        <v>50397.142857142862</v>
      </c>
      <c r="Q1130" s="21">
        <f t="shared" si="749"/>
        <v>1.679904761904762</v>
      </c>
      <c r="R1130" s="23"/>
      <c r="S1130" s="23">
        <v>0</v>
      </c>
      <c r="T1130" s="24">
        <f t="shared" si="747"/>
        <v>2</v>
      </c>
      <c r="U1130" s="24"/>
      <c r="V1130" s="23">
        <f t="shared" si="744"/>
        <v>0</v>
      </c>
      <c r="W1130" s="24"/>
    </row>
    <row r="1131" spans="1:23" ht="13.5" x14ac:dyDescent="0.25">
      <c r="A1131" s="15" t="s">
        <v>49</v>
      </c>
      <c r="B1131" s="16" t="s">
        <v>50</v>
      </c>
      <c r="C1131" s="16" t="s">
        <v>2330</v>
      </c>
      <c r="D1131" s="16" t="s">
        <v>2331</v>
      </c>
      <c r="E1131" s="16" t="s">
        <v>41</v>
      </c>
      <c r="F1131" s="16" t="s">
        <v>41</v>
      </c>
      <c r="G1131" s="16" t="s">
        <v>282</v>
      </c>
      <c r="H1131" s="15"/>
      <c r="I1131" s="18" t="s">
        <v>30</v>
      </c>
      <c r="J1131" s="17" t="s">
        <v>25</v>
      </c>
      <c r="K1131" s="16"/>
      <c r="L1131" s="20">
        <v>30000</v>
      </c>
      <c r="M1131" s="20">
        <v>3970</v>
      </c>
      <c r="N1131" s="21">
        <f t="shared" si="745"/>
        <v>0.13233333333333333</v>
      </c>
      <c r="O1131" s="21" t="str">
        <f t="shared" si="748"/>
        <v>&lt;20%</v>
      </c>
      <c r="P1131" s="20">
        <f t="shared" si="746"/>
        <v>8790.7142857142844</v>
      </c>
      <c r="Q1131" s="21">
        <f t="shared" si="749"/>
        <v>0.29302380952380946</v>
      </c>
      <c r="R1131" s="23"/>
      <c r="S1131" s="23">
        <v>0</v>
      </c>
      <c r="T1131" s="24">
        <f t="shared" si="747"/>
        <v>2</v>
      </c>
      <c r="U1131" s="24"/>
      <c r="V1131" s="23">
        <f t="shared" si="744"/>
        <v>0</v>
      </c>
      <c r="W1131" s="24"/>
    </row>
    <row r="1132" spans="1:23" ht="13.5" x14ac:dyDescent="0.25">
      <c r="A1132" s="15" t="s">
        <v>118</v>
      </c>
      <c r="B1132" s="16" t="s">
        <v>119</v>
      </c>
      <c r="C1132" s="16" t="s">
        <v>2332</v>
      </c>
      <c r="D1132" s="16" t="s">
        <v>2333</v>
      </c>
      <c r="E1132" s="16" t="s">
        <v>66</v>
      </c>
      <c r="F1132" s="16" t="s">
        <v>41</v>
      </c>
      <c r="G1132" s="16" t="s">
        <v>587</v>
      </c>
      <c r="H1132" s="15"/>
      <c r="I1132" s="18" t="s">
        <v>30</v>
      </c>
      <c r="J1132" s="17" t="s">
        <v>25</v>
      </c>
      <c r="K1132" s="16"/>
      <c r="L1132" s="20">
        <v>30000</v>
      </c>
      <c r="M1132" s="20">
        <v>4710</v>
      </c>
      <c r="N1132" s="21">
        <f t="shared" si="745"/>
        <v>0.157</v>
      </c>
      <c r="O1132" s="21" t="str">
        <f t="shared" si="748"/>
        <v>&lt;20%</v>
      </c>
      <c r="P1132" s="20">
        <f t="shared" si="746"/>
        <v>10429.285714285716</v>
      </c>
      <c r="Q1132" s="21">
        <f t="shared" si="749"/>
        <v>0.3476428571428572</v>
      </c>
      <c r="R1132" s="23"/>
      <c r="S1132" s="23">
        <v>0</v>
      </c>
      <c r="T1132" s="24">
        <f t="shared" si="747"/>
        <v>2</v>
      </c>
      <c r="U1132" s="24"/>
      <c r="V1132" s="23">
        <f t="shared" si="744"/>
        <v>0</v>
      </c>
      <c r="W1132" s="24"/>
    </row>
    <row r="1133" spans="1:23" ht="13.5" x14ac:dyDescent="0.25">
      <c r="A1133" s="15" t="s">
        <v>190</v>
      </c>
      <c r="B1133" s="16" t="s">
        <v>191</v>
      </c>
      <c r="C1133" s="16" t="s">
        <v>2334</v>
      </c>
      <c r="D1133" s="16" t="s">
        <v>1172</v>
      </c>
      <c r="E1133" s="16" t="s">
        <v>41</v>
      </c>
      <c r="F1133" s="16" t="s">
        <v>41</v>
      </c>
      <c r="G1133" s="16" t="s">
        <v>1541</v>
      </c>
      <c r="H1133" s="15"/>
      <c r="I1133" s="18" t="s">
        <v>30</v>
      </c>
      <c r="J1133" s="17" t="s">
        <v>25</v>
      </c>
      <c r="K1133" s="16"/>
      <c r="L1133" s="20">
        <v>30000</v>
      </c>
      <c r="M1133" s="20">
        <v>6590</v>
      </c>
      <c r="N1133" s="21">
        <f t="shared" si="745"/>
        <v>0.21966666666666668</v>
      </c>
      <c r="O1133" s="21" t="str">
        <f t="shared" si="748"/>
        <v>&gt;=20%-&lt;50%</v>
      </c>
      <c r="P1133" s="20">
        <f t="shared" si="746"/>
        <v>14592.142857142857</v>
      </c>
      <c r="Q1133" s="21">
        <f t="shared" si="749"/>
        <v>0.4864047619047619</v>
      </c>
      <c r="R1133" s="23"/>
      <c r="S1133" s="23">
        <v>0</v>
      </c>
      <c r="T1133" s="24">
        <f t="shared" si="747"/>
        <v>2</v>
      </c>
      <c r="U1133" s="24"/>
      <c r="V1133" s="23">
        <f t="shared" si="744"/>
        <v>0</v>
      </c>
      <c r="W1133" s="24"/>
    </row>
    <row r="1134" spans="1:23" ht="13.5" x14ac:dyDescent="0.25">
      <c r="A1134" s="15" t="s">
        <v>118</v>
      </c>
      <c r="B1134" s="16" t="s">
        <v>119</v>
      </c>
      <c r="C1134" s="16" t="s">
        <v>2335</v>
      </c>
      <c r="D1134" s="16" t="s">
        <v>2336</v>
      </c>
      <c r="E1134" s="16" t="s">
        <v>66</v>
      </c>
      <c r="F1134" s="16" t="s">
        <v>41</v>
      </c>
      <c r="G1134" s="16" t="s">
        <v>432</v>
      </c>
      <c r="H1134" s="15"/>
      <c r="I1134" s="18" t="s">
        <v>30</v>
      </c>
      <c r="J1134" s="17" t="s">
        <v>25</v>
      </c>
      <c r="K1134" s="16"/>
      <c r="L1134" s="20">
        <v>30000</v>
      </c>
      <c r="M1134" s="20">
        <v>9845</v>
      </c>
      <c r="N1134" s="21">
        <f t="shared" si="745"/>
        <v>0.32816666666666666</v>
      </c>
      <c r="O1134" s="21" t="str">
        <f t="shared" si="748"/>
        <v>&gt;=20%-&lt;50%</v>
      </c>
      <c r="P1134" s="20">
        <f t="shared" si="746"/>
        <v>21799.642857142855</v>
      </c>
      <c r="Q1134" s="21">
        <f t="shared" si="749"/>
        <v>0.72665476190476186</v>
      </c>
      <c r="R1134" s="23"/>
      <c r="S1134" s="23">
        <v>0</v>
      </c>
      <c r="T1134" s="24">
        <f t="shared" si="747"/>
        <v>2</v>
      </c>
      <c r="U1134" s="24"/>
      <c r="V1134" s="23">
        <f t="shared" si="744"/>
        <v>0</v>
      </c>
      <c r="W1134" s="24"/>
    </row>
    <row r="1135" spans="1:23" ht="13.5" x14ac:dyDescent="0.25">
      <c r="A1135" s="15" t="s">
        <v>70</v>
      </c>
      <c r="B1135" s="16" t="s">
        <v>71</v>
      </c>
      <c r="C1135" s="16" t="s">
        <v>2337</v>
      </c>
      <c r="D1135" s="16" t="s">
        <v>868</v>
      </c>
      <c r="E1135" s="16" t="s">
        <v>73</v>
      </c>
      <c r="F1135" s="16" t="s">
        <v>41</v>
      </c>
      <c r="G1135" s="16" t="s">
        <v>556</v>
      </c>
      <c r="H1135" s="15"/>
      <c r="I1135" s="18" t="s">
        <v>30</v>
      </c>
      <c r="J1135" s="17" t="s">
        <v>25</v>
      </c>
      <c r="K1135" s="16"/>
      <c r="L1135" s="20">
        <v>30000</v>
      </c>
      <c r="M1135" s="20">
        <v>19315</v>
      </c>
      <c r="N1135" s="21">
        <f t="shared" si="745"/>
        <v>0.64383333333333337</v>
      </c>
      <c r="O1135" s="21" t="str">
        <f t="shared" si="748"/>
        <v>&gt;=50%-&lt;80%</v>
      </c>
      <c r="P1135" s="20">
        <f t="shared" si="746"/>
        <v>42768.928571428572</v>
      </c>
      <c r="Q1135" s="21">
        <f t="shared" si="749"/>
        <v>1.4256309523809525</v>
      </c>
      <c r="R1135" s="23"/>
      <c r="S1135" s="23">
        <v>0</v>
      </c>
      <c r="T1135" s="24">
        <f t="shared" si="747"/>
        <v>2</v>
      </c>
      <c r="U1135" s="24"/>
      <c r="V1135" s="23">
        <f t="shared" si="744"/>
        <v>0</v>
      </c>
      <c r="W1135" s="24"/>
    </row>
    <row r="1136" spans="1:23" ht="13.5" x14ac:dyDescent="0.25">
      <c r="A1136" s="15" t="s">
        <v>118</v>
      </c>
      <c r="B1136" s="16" t="s">
        <v>119</v>
      </c>
      <c r="C1136" s="16" t="s">
        <v>2338</v>
      </c>
      <c r="D1136" s="16" t="s">
        <v>2339</v>
      </c>
      <c r="E1136" s="16" t="s">
        <v>66</v>
      </c>
      <c r="F1136" s="16" t="s">
        <v>41</v>
      </c>
      <c r="G1136" s="16" t="s">
        <v>432</v>
      </c>
      <c r="H1136" s="15"/>
      <c r="I1136" s="18" t="s">
        <v>30</v>
      </c>
      <c r="J1136" s="17" t="s">
        <v>25</v>
      </c>
      <c r="K1136" s="16"/>
      <c r="L1136" s="20">
        <v>30000</v>
      </c>
      <c r="M1136" s="20">
        <v>4000</v>
      </c>
      <c r="N1136" s="21">
        <f t="shared" si="745"/>
        <v>0.13333333333333333</v>
      </c>
      <c r="O1136" s="21" t="str">
        <f t="shared" si="748"/>
        <v>&lt;20%</v>
      </c>
      <c r="P1136" s="20">
        <f t="shared" si="746"/>
        <v>8857.1428571428569</v>
      </c>
      <c r="Q1136" s="21">
        <f t="shared" si="749"/>
        <v>0.29523809523809524</v>
      </c>
      <c r="R1136" s="23"/>
      <c r="S1136" s="23">
        <v>4050</v>
      </c>
      <c r="T1136" s="24">
        <f t="shared" si="747"/>
        <v>2</v>
      </c>
      <c r="U1136" s="24"/>
      <c r="V1136" s="23">
        <f t="shared" si="744"/>
        <v>8967.8571428571431</v>
      </c>
      <c r="W1136" s="24"/>
    </row>
    <row r="1137" spans="1:23" ht="13.5" x14ac:dyDescent="0.25">
      <c r="A1137" s="15" t="s">
        <v>93</v>
      </c>
      <c r="B1137" s="16" t="s">
        <v>94</v>
      </c>
      <c r="C1137" s="16" t="s">
        <v>2340</v>
      </c>
      <c r="D1137" s="16" t="s">
        <v>181</v>
      </c>
      <c r="E1137" s="16" t="s">
        <v>73</v>
      </c>
      <c r="F1137" s="16" t="s">
        <v>41</v>
      </c>
      <c r="G1137" s="16" t="s">
        <v>258</v>
      </c>
      <c r="H1137" s="15"/>
      <c r="I1137" s="18" t="s">
        <v>30</v>
      </c>
      <c r="J1137" s="17" t="s">
        <v>25</v>
      </c>
      <c r="K1137" s="16"/>
      <c r="L1137" s="20">
        <v>30000</v>
      </c>
      <c r="M1137" s="20">
        <v>11550</v>
      </c>
      <c r="N1137" s="21">
        <f t="shared" si="745"/>
        <v>0.38500000000000001</v>
      </c>
      <c r="O1137" s="21" t="str">
        <f t="shared" si="748"/>
        <v>&gt;=20%-&lt;50%</v>
      </c>
      <c r="P1137" s="20">
        <f t="shared" si="746"/>
        <v>25575</v>
      </c>
      <c r="Q1137" s="21">
        <f t="shared" si="749"/>
        <v>0.85250000000000004</v>
      </c>
      <c r="R1137" s="23"/>
      <c r="S1137" s="23">
        <v>0</v>
      </c>
      <c r="T1137" s="24">
        <f t="shared" si="747"/>
        <v>2</v>
      </c>
      <c r="U1137" s="24"/>
      <c r="V1137" s="23">
        <f t="shared" si="744"/>
        <v>0</v>
      </c>
      <c r="W1137" s="24"/>
    </row>
    <row r="1138" spans="1:23" ht="13.5" x14ac:dyDescent="0.25">
      <c r="A1138" s="15" t="s">
        <v>49</v>
      </c>
      <c r="B1138" s="16" t="s">
        <v>50</v>
      </c>
      <c r="C1138" s="16" t="s">
        <v>2341</v>
      </c>
      <c r="D1138" s="16" t="s">
        <v>1763</v>
      </c>
      <c r="E1138" s="16" t="s">
        <v>41</v>
      </c>
      <c r="F1138" s="16" t="s">
        <v>41</v>
      </c>
      <c r="G1138" s="16" t="s">
        <v>282</v>
      </c>
      <c r="H1138" s="15"/>
      <c r="I1138" s="18" t="s">
        <v>30</v>
      </c>
      <c r="J1138" s="17" t="s">
        <v>25</v>
      </c>
      <c r="K1138" s="16"/>
      <c r="L1138" s="20">
        <v>30000</v>
      </c>
      <c r="M1138" s="20">
        <v>22030</v>
      </c>
      <c r="N1138" s="21">
        <f t="shared" si="745"/>
        <v>0.73433333333333328</v>
      </c>
      <c r="O1138" s="21" t="str">
        <f t="shared" si="748"/>
        <v>&gt;=50%-&lt;80%</v>
      </c>
      <c r="P1138" s="20">
        <f t="shared" si="746"/>
        <v>48780.71428571429</v>
      </c>
      <c r="Q1138" s="21">
        <f t="shared" si="749"/>
        <v>1.6260238095238098</v>
      </c>
      <c r="R1138" s="23"/>
      <c r="S1138" s="23">
        <v>0</v>
      </c>
      <c r="T1138" s="24">
        <f t="shared" si="747"/>
        <v>2</v>
      </c>
      <c r="U1138" s="24"/>
      <c r="V1138" s="23">
        <f t="shared" si="744"/>
        <v>0</v>
      </c>
      <c r="W1138" s="24"/>
    </row>
    <row r="1139" spans="1:23" ht="13.5" x14ac:dyDescent="0.25">
      <c r="A1139" s="15" t="s">
        <v>118</v>
      </c>
      <c r="B1139" s="16" t="s">
        <v>119</v>
      </c>
      <c r="C1139" s="16" t="s">
        <v>2342</v>
      </c>
      <c r="D1139" s="16" t="s">
        <v>175</v>
      </c>
      <c r="E1139" s="16" t="s">
        <v>66</v>
      </c>
      <c r="F1139" s="16" t="s">
        <v>41</v>
      </c>
      <c r="G1139" s="16" t="s">
        <v>214</v>
      </c>
      <c r="H1139" s="15"/>
      <c r="I1139" s="18" t="s">
        <v>30</v>
      </c>
      <c r="J1139" s="17" t="s">
        <v>25</v>
      </c>
      <c r="K1139" s="16"/>
      <c r="L1139" s="20">
        <v>30000</v>
      </c>
      <c r="M1139" s="20">
        <v>15415</v>
      </c>
      <c r="N1139" s="21">
        <f t="shared" si="745"/>
        <v>0.51383333333333336</v>
      </c>
      <c r="O1139" s="21" t="str">
        <f t="shared" si="748"/>
        <v>&gt;=50%-&lt;80%</v>
      </c>
      <c r="P1139" s="20">
        <f t="shared" si="746"/>
        <v>34133.21428571429</v>
      </c>
      <c r="Q1139" s="21">
        <f t="shared" si="749"/>
        <v>1.1377738095238097</v>
      </c>
      <c r="R1139" s="23"/>
      <c r="S1139" s="23">
        <v>4050</v>
      </c>
      <c r="T1139" s="24">
        <f t="shared" si="747"/>
        <v>2</v>
      </c>
      <c r="U1139" s="24"/>
      <c r="V1139" s="23">
        <f t="shared" si="744"/>
        <v>8967.8571428571431</v>
      </c>
      <c r="W1139" s="24"/>
    </row>
    <row r="1140" spans="1:23" ht="13.5" x14ac:dyDescent="0.25">
      <c r="A1140" s="15" t="s">
        <v>118</v>
      </c>
      <c r="B1140" s="16" t="s">
        <v>119</v>
      </c>
      <c r="C1140" s="16" t="s">
        <v>2343</v>
      </c>
      <c r="D1140" s="16" t="s">
        <v>287</v>
      </c>
      <c r="E1140" s="16" t="s">
        <v>66</v>
      </c>
      <c r="F1140" s="16" t="s">
        <v>41</v>
      </c>
      <c r="G1140" s="16" t="s">
        <v>214</v>
      </c>
      <c r="H1140" s="15"/>
      <c r="I1140" s="18" t="s">
        <v>30</v>
      </c>
      <c r="J1140" s="17" t="s">
        <v>25</v>
      </c>
      <c r="K1140" s="16"/>
      <c r="L1140" s="20">
        <v>30000</v>
      </c>
      <c r="M1140" s="20">
        <v>7810</v>
      </c>
      <c r="N1140" s="21">
        <f t="shared" si="745"/>
        <v>0.26033333333333336</v>
      </c>
      <c r="O1140" s="21" t="str">
        <f t="shared" si="748"/>
        <v>&gt;=20%-&lt;50%</v>
      </c>
      <c r="P1140" s="20">
        <f t="shared" si="746"/>
        <v>17293.571428571431</v>
      </c>
      <c r="Q1140" s="21">
        <f t="shared" si="749"/>
        <v>0.57645238095238105</v>
      </c>
      <c r="R1140" s="23"/>
      <c r="S1140" s="23">
        <v>0</v>
      </c>
      <c r="T1140" s="24">
        <f t="shared" si="747"/>
        <v>2</v>
      </c>
      <c r="U1140" s="24"/>
      <c r="V1140" s="23">
        <f t="shared" si="744"/>
        <v>0</v>
      </c>
      <c r="W1140" s="24"/>
    </row>
    <row r="1141" spans="1:23" ht="13.5" x14ac:dyDescent="0.25">
      <c r="A1141" s="15" t="s">
        <v>118</v>
      </c>
      <c r="B1141" s="16" t="s">
        <v>119</v>
      </c>
      <c r="C1141" s="16" t="s">
        <v>2344</v>
      </c>
      <c r="D1141" s="16" t="s">
        <v>390</v>
      </c>
      <c r="E1141" s="16" t="s">
        <v>66</v>
      </c>
      <c r="F1141" s="16" t="s">
        <v>41</v>
      </c>
      <c r="G1141" s="16" t="s">
        <v>386</v>
      </c>
      <c r="H1141" s="15"/>
      <c r="I1141" s="18" t="s">
        <v>30</v>
      </c>
      <c r="J1141" s="17" t="s">
        <v>25</v>
      </c>
      <c r="K1141" s="16"/>
      <c r="L1141" s="20">
        <v>30000</v>
      </c>
      <c r="M1141" s="20">
        <v>5340</v>
      </c>
      <c r="N1141" s="21">
        <f t="shared" si="745"/>
        <v>0.17799999999999999</v>
      </c>
      <c r="O1141" s="21" t="str">
        <f t="shared" si="748"/>
        <v>&lt;20%</v>
      </c>
      <c r="P1141" s="20">
        <f t="shared" si="746"/>
        <v>11824.285714285716</v>
      </c>
      <c r="Q1141" s="21">
        <f t="shared" si="749"/>
        <v>0.39414285714285718</v>
      </c>
      <c r="R1141" s="23"/>
      <c r="S1141" s="23">
        <v>0</v>
      </c>
      <c r="T1141" s="24">
        <f t="shared" si="747"/>
        <v>2</v>
      </c>
      <c r="U1141" s="24"/>
      <c r="V1141" s="23">
        <f t="shared" si="744"/>
        <v>0</v>
      </c>
      <c r="W1141" s="24"/>
    </row>
    <row r="1142" spans="1:23" ht="13.5" x14ac:dyDescent="0.25">
      <c r="A1142" s="15" t="s">
        <v>118</v>
      </c>
      <c r="B1142" s="16" t="s">
        <v>119</v>
      </c>
      <c r="C1142" s="16" t="s">
        <v>2345</v>
      </c>
      <c r="D1142" s="16" t="s">
        <v>2346</v>
      </c>
      <c r="E1142" s="16" t="s">
        <v>66</v>
      </c>
      <c r="F1142" s="16" t="s">
        <v>41</v>
      </c>
      <c r="G1142" s="16" t="s">
        <v>587</v>
      </c>
      <c r="H1142" s="15"/>
      <c r="I1142" s="18" t="s">
        <v>30</v>
      </c>
      <c r="J1142" s="17" t="s">
        <v>25</v>
      </c>
      <c r="K1142" s="16"/>
      <c r="L1142" s="20">
        <v>30000</v>
      </c>
      <c r="M1142" s="20">
        <v>11990</v>
      </c>
      <c r="N1142" s="21">
        <f t="shared" si="745"/>
        <v>0.39966666666666667</v>
      </c>
      <c r="O1142" s="21" t="str">
        <f t="shared" si="748"/>
        <v>&gt;=20%-&lt;50%</v>
      </c>
      <c r="P1142" s="20">
        <f t="shared" si="746"/>
        <v>26549.285714285714</v>
      </c>
      <c r="Q1142" s="21">
        <f t="shared" si="749"/>
        <v>0.88497619047619047</v>
      </c>
      <c r="R1142" s="23"/>
      <c r="S1142" s="23">
        <v>0</v>
      </c>
      <c r="T1142" s="24">
        <f t="shared" si="747"/>
        <v>2</v>
      </c>
      <c r="U1142" s="24"/>
      <c r="V1142" s="23">
        <f t="shared" si="744"/>
        <v>0</v>
      </c>
      <c r="W1142" s="24"/>
    </row>
    <row r="1143" spans="1:23" ht="13.5" x14ac:dyDescent="0.25">
      <c r="A1143" s="15" t="s">
        <v>118</v>
      </c>
      <c r="B1143" s="16" t="s">
        <v>119</v>
      </c>
      <c r="C1143" s="16" t="s">
        <v>2347</v>
      </c>
      <c r="D1143" s="16" t="s">
        <v>2348</v>
      </c>
      <c r="E1143" s="16" t="s">
        <v>66</v>
      </c>
      <c r="F1143" s="16" t="s">
        <v>41</v>
      </c>
      <c r="G1143" s="16" t="s">
        <v>386</v>
      </c>
      <c r="H1143" s="15"/>
      <c r="I1143" s="18" t="s">
        <v>30</v>
      </c>
      <c r="J1143" s="17" t="s">
        <v>25</v>
      </c>
      <c r="K1143" s="16"/>
      <c r="L1143" s="20">
        <v>30000</v>
      </c>
      <c r="M1143" s="20">
        <v>5270</v>
      </c>
      <c r="N1143" s="21">
        <f t="shared" si="745"/>
        <v>0.17566666666666667</v>
      </c>
      <c r="O1143" s="21" t="str">
        <f t="shared" si="748"/>
        <v>&lt;20%</v>
      </c>
      <c r="P1143" s="20">
        <f t="shared" si="746"/>
        <v>11669.285714285716</v>
      </c>
      <c r="Q1143" s="21">
        <f t="shared" si="749"/>
        <v>0.38897619047619053</v>
      </c>
      <c r="R1143" s="23"/>
      <c r="S1143" s="23">
        <v>0</v>
      </c>
      <c r="T1143" s="24">
        <f t="shared" si="747"/>
        <v>2</v>
      </c>
      <c r="U1143" s="24"/>
      <c r="V1143" s="23">
        <f t="shared" si="744"/>
        <v>0</v>
      </c>
      <c r="W1143" s="24"/>
    </row>
    <row r="1144" spans="1:23" ht="13.5" x14ac:dyDescent="0.25">
      <c r="A1144" s="15" t="s">
        <v>49</v>
      </c>
      <c r="B1144" s="16" t="s">
        <v>50</v>
      </c>
      <c r="C1144" s="16" t="s">
        <v>2349</v>
      </c>
      <c r="D1144" s="16" t="s">
        <v>2350</v>
      </c>
      <c r="E1144" s="16" t="s">
        <v>41</v>
      </c>
      <c r="F1144" s="16" t="s">
        <v>41</v>
      </c>
      <c r="G1144" s="16" t="s">
        <v>315</v>
      </c>
      <c r="H1144" s="15"/>
      <c r="I1144" s="18" t="s">
        <v>30</v>
      </c>
      <c r="J1144" s="17" t="s">
        <v>25</v>
      </c>
      <c r="K1144" s="16"/>
      <c r="L1144" s="20">
        <v>30000</v>
      </c>
      <c r="M1144" s="20">
        <v>3480</v>
      </c>
      <c r="N1144" s="21">
        <f t="shared" si="745"/>
        <v>0.11600000000000001</v>
      </c>
      <c r="O1144" s="21" t="str">
        <f t="shared" si="748"/>
        <v>&lt;20%</v>
      </c>
      <c r="P1144" s="20">
        <f t="shared" si="746"/>
        <v>7705.7142857142862</v>
      </c>
      <c r="Q1144" s="21">
        <f t="shared" si="749"/>
        <v>0.25685714285714289</v>
      </c>
      <c r="R1144" s="23"/>
      <c r="S1144" s="23">
        <v>0</v>
      </c>
      <c r="T1144" s="24">
        <f t="shared" si="747"/>
        <v>2</v>
      </c>
      <c r="U1144" s="24"/>
      <c r="V1144" s="23">
        <f t="shared" si="744"/>
        <v>0</v>
      </c>
      <c r="W1144" s="24"/>
    </row>
    <row r="1145" spans="1:23" ht="13.5" x14ac:dyDescent="0.25">
      <c r="A1145" s="15" t="s">
        <v>49</v>
      </c>
      <c r="B1145" s="16" t="s">
        <v>50</v>
      </c>
      <c r="C1145" s="16" t="s">
        <v>2351</v>
      </c>
      <c r="D1145" s="16" t="s">
        <v>2352</v>
      </c>
      <c r="E1145" s="16" t="s">
        <v>41</v>
      </c>
      <c r="F1145" s="16" t="s">
        <v>41</v>
      </c>
      <c r="G1145" s="16" t="s">
        <v>282</v>
      </c>
      <c r="H1145" s="15"/>
      <c r="I1145" s="18" t="s">
        <v>30</v>
      </c>
      <c r="J1145" s="17" t="s">
        <v>25</v>
      </c>
      <c r="K1145" s="16"/>
      <c r="L1145" s="20">
        <v>30000</v>
      </c>
      <c r="M1145" s="20">
        <v>23880</v>
      </c>
      <c r="N1145" s="21">
        <f t="shared" si="745"/>
        <v>0.79600000000000004</v>
      </c>
      <c r="O1145" s="21" t="str">
        <f t="shared" si="748"/>
        <v>&gt;=50%-&lt;80%</v>
      </c>
      <c r="P1145" s="20">
        <f t="shared" si="746"/>
        <v>52877.142857142862</v>
      </c>
      <c r="Q1145" s="21">
        <f t="shared" si="749"/>
        <v>1.7625714285714287</v>
      </c>
      <c r="R1145" s="23"/>
      <c r="S1145" s="23">
        <v>24000</v>
      </c>
      <c r="T1145" s="24">
        <f t="shared" si="747"/>
        <v>2</v>
      </c>
      <c r="U1145" s="24"/>
      <c r="V1145" s="23">
        <f t="shared" si="744"/>
        <v>53142.857142857138</v>
      </c>
      <c r="W1145" s="24"/>
    </row>
    <row r="1146" spans="1:23" ht="13.5" x14ac:dyDescent="0.25">
      <c r="A1146" s="15" t="s">
        <v>93</v>
      </c>
      <c r="B1146" s="16" t="s">
        <v>94</v>
      </c>
      <c r="C1146" s="16" t="s">
        <v>2353</v>
      </c>
      <c r="D1146" s="16" t="s">
        <v>168</v>
      </c>
      <c r="E1146" s="16" t="s">
        <v>73</v>
      </c>
      <c r="F1146" s="16" t="s">
        <v>41</v>
      </c>
      <c r="G1146" s="16" t="s">
        <v>383</v>
      </c>
      <c r="H1146" s="15"/>
      <c r="I1146" s="18" t="s">
        <v>30</v>
      </c>
      <c r="J1146" s="17" t="s">
        <v>25</v>
      </c>
      <c r="K1146" s="16"/>
      <c r="L1146" s="20">
        <v>30000</v>
      </c>
      <c r="M1146" s="20">
        <v>5140</v>
      </c>
      <c r="N1146" s="21">
        <f t="shared" si="745"/>
        <v>0.17133333333333334</v>
      </c>
      <c r="O1146" s="21" t="str">
        <f t="shared" si="748"/>
        <v>&lt;20%</v>
      </c>
      <c r="P1146" s="20">
        <f t="shared" si="746"/>
        <v>11381.428571428572</v>
      </c>
      <c r="Q1146" s="21">
        <f t="shared" si="749"/>
        <v>0.37938095238095243</v>
      </c>
      <c r="R1146" s="23"/>
      <c r="S1146" s="23">
        <v>0</v>
      </c>
      <c r="T1146" s="24">
        <f t="shared" si="747"/>
        <v>2</v>
      </c>
      <c r="U1146" s="24"/>
      <c r="V1146" s="23">
        <f t="shared" si="744"/>
        <v>0</v>
      </c>
      <c r="W1146" s="24"/>
    </row>
    <row r="1147" spans="1:23" ht="13.5" x14ac:dyDescent="0.25">
      <c r="A1147" s="15" t="s">
        <v>190</v>
      </c>
      <c r="B1147" s="16" t="s">
        <v>191</v>
      </c>
      <c r="C1147" s="16" t="s">
        <v>2354</v>
      </c>
      <c r="D1147" s="16" t="s">
        <v>1719</v>
      </c>
      <c r="E1147" s="16" t="s">
        <v>41</v>
      </c>
      <c r="F1147" s="16" t="s">
        <v>41</v>
      </c>
      <c r="G1147" s="16" t="s">
        <v>284</v>
      </c>
      <c r="H1147" s="15"/>
      <c r="I1147" s="18" t="s">
        <v>30</v>
      </c>
      <c r="J1147" s="17" t="s">
        <v>25</v>
      </c>
      <c r="K1147" s="16"/>
      <c r="L1147" s="20">
        <v>30000</v>
      </c>
      <c r="M1147" s="20">
        <v>3050</v>
      </c>
      <c r="N1147" s="21">
        <f t="shared" si="745"/>
        <v>0.10166666666666667</v>
      </c>
      <c r="O1147" s="21" t="str">
        <f t="shared" si="748"/>
        <v>&lt;20%</v>
      </c>
      <c r="P1147" s="20">
        <f t="shared" si="746"/>
        <v>6753.5714285714284</v>
      </c>
      <c r="Q1147" s="21">
        <f t="shared" si="749"/>
        <v>0.22511904761904761</v>
      </c>
      <c r="R1147" s="23"/>
      <c r="S1147" s="23">
        <v>0</v>
      </c>
      <c r="T1147" s="24">
        <f t="shared" si="747"/>
        <v>2</v>
      </c>
      <c r="U1147" s="24"/>
      <c r="V1147" s="23">
        <f t="shared" si="744"/>
        <v>0</v>
      </c>
      <c r="W1147" s="24"/>
    </row>
    <row r="1148" spans="1:23" ht="13.5" x14ac:dyDescent="0.25">
      <c r="A1148" s="15" t="s">
        <v>143</v>
      </c>
      <c r="B1148" s="16" t="s">
        <v>144</v>
      </c>
      <c r="C1148" s="16" t="s">
        <v>2355</v>
      </c>
      <c r="D1148" s="16" t="s">
        <v>2356</v>
      </c>
      <c r="E1148" s="16" t="s">
        <v>66</v>
      </c>
      <c r="F1148" s="16" t="s">
        <v>41</v>
      </c>
      <c r="G1148" s="16" t="s">
        <v>147</v>
      </c>
      <c r="H1148" s="15"/>
      <c r="I1148" s="18" t="s">
        <v>30</v>
      </c>
      <c r="J1148" s="17" t="s">
        <v>25</v>
      </c>
      <c r="K1148" s="16"/>
      <c r="L1148" s="20">
        <v>30000</v>
      </c>
      <c r="M1148" s="20">
        <v>22830</v>
      </c>
      <c r="N1148" s="21">
        <f t="shared" ref="N1148:N1171" si="750">IFERROR(M1148/L1148,2)</f>
        <v>0.76100000000000001</v>
      </c>
      <c r="O1148" s="21" t="str">
        <f t="shared" si="748"/>
        <v>&gt;=50%-&lt;80%</v>
      </c>
      <c r="P1148" s="20">
        <f t="shared" ref="P1148:P1171" si="751">IFERROR(M1148/B$3*31,0)</f>
        <v>50552.142857142862</v>
      </c>
      <c r="Q1148" s="21">
        <f t="shared" si="749"/>
        <v>1.6850714285714288</v>
      </c>
      <c r="R1148" s="23"/>
      <c r="S1148" s="23">
        <v>0</v>
      </c>
      <c r="T1148" s="24">
        <f t="shared" ref="T1148:T1171" si="752">IFERROR(S1148/R1148,2)</f>
        <v>2</v>
      </c>
      <c r="U1148" s="24"/>
      <c r="V1148" s="23">
        <f t="shared" ref="V1148:V1171" si="753">IFERROR(S1148/B$3*31,0)</f>
        <v>0</v>
      </c>
      <c r="W1148" s="24"/>
    </row>
    <row r="1149" spans="1:23" ht="13.5" x14ac:dyDescent="0.25">
      <c r="A1149" s="15" t="s">
        <v>70</v>
      </c>
      <c r="B1149" s="16" t="s">
        <v>71</v>
      </c>
      <c r="C1149" s="16" t="s">
        <v>2357</v>
      </c>
      <c r="D1149" s="16" t="s">
        <v>2358</v>
      </c>
      <c r="E1149" s="16" t="s">
        <v>73</v>
      </c>
      <c r="F1149" s="16" t="s">
        <v>41</v>
      </c>
      <c r="G1149" s="16" t="s">
        <v>556</v>
      </c>
      <c r="H1149" s="15"/>
      <c r="I1149" s="18" t="s">
        <v>30</v>
      </c>
      <c r="J1149" s="17" t="s">
        <v>25</v>
      </c>
      <c r="K1149" s="16"/>
      <c r="L1149" s="20">
        <v>30000</v>
      </c>
      <c r="M1149" s="20">
        <v>14150</v>
      </c>
      <c r="N1149" s="21">
        <f t="shared" si="750"/>
        <v>0.47166666666666668</v>
      </c>
      <c r="O1149" s="21" t="str">
        <f t="shared" si="748"/>
        <v>&gt;=20%-&lt;50%</v>
      </c>
      <c r="P1149" s="20">
        <f t="shared" si="751"/>
        <v>31332.142857142855</v>
      </c>
      <c r="Q1149" s="21">
        <f t="shared" si="749"/>
        <v>1.0444047619047618</v>
      </c>
      <c r="R1149" s="23"/>
      <c r="S1149" s="23">
        <v>0</v>
      </c>
      <c r="T1149" s="24">
        <f t="shared" si="752"/>
        <v>2</v>
      </c>
      <c r="U1149" s="24"/>
      <c r="V1149" s="23">
        <f t="shared" si="753"/>
        <v>0</v>
      </c>
      <c r="W1149" s="24"/>
    </row>
    <row r="1150" spans="1:23" ht="13.5" x14ac:dyDescent="0.25">
      <c r="A1150" s="15" t="s">
        <v>93</v>
      </c>
      <c r="B1150" s="16" t="s">
        <v>94</v>
      </c>
      <c r="C1150" s="16" t="s">
        <v>2359</v>
      </c>
      <c r="D1150" s="16" t="s">
        <v>2360</v>
      </c>
      <c r="E1150" s="16" t="s">
        <v>73</v>
      </c>
      <c r="F1150" s="16" t="s">
        <v>41</v>
      </c>
      <c r="G1150" s="16" t="s">
        <v>244</v>
      </c>
      <c r="H1150" s="15"/>
      <c r="I1150" s="18" t="s">
        <v>30</v>
      </c>
      <c r="J1150" s="17" t="s">
        <v>25</v>
      </c>
      <c r="K1150" s="16"/>
      <c r="L1150" s="20">
        <v>30000</v>
      </c>
      <c r="M1150" s="20">
        <v>6905</v>
      </c>
      <c r="N1150" s="21">
        <f t="shared" si="750"/>
        <v>0.23016666666666666</v>
      </c>
      <c r="O1150" s="21" t="str">
        <f t="shared" si="748"/>
        <v>&gt;=20%-&lt;50%</v>
      </c>
      <c r="P1150" s="20">
        <f t="shared" si="751"/>
        <v>15289.642857142857</v>
      </c>
      <c r="Q1150" s="21">
        <f t="shared" si="749"/>
        <v>0.50965476190476189</v>
      </c>
      <c r="R1150" s="23"/>
      <c r="S1150" s="23">
        <v>0</v>
      </c>
      <c r="T1150" s="24">
        <f t="shared" si="752"/>
        <v>2</v>
      </c>
      <c r="U1150" s="24"/>
      <c r="V1150" s="23">
        <f t="shared" si="753"/>
        <v>0</v>
      </c>
      <c r="W1150" s="24"/>
    </row>
    <row r="1151" spans="1:23" ht="13.5" x14ac:dyDescent="0.25">
      <c r="A1151" s="15" t="s">
        <v>49</v>
      </c>
      <c r="B1151" s="16" t="s">
        <v>50</v>
      </c>
      <c r="C1151" s="16" t="s">
        <v>2361</v>
      </c>
      <c r="D1151" s="16" t="s">
        <v>2362</v>
      </c>
      <c r="E1151" s="16" t="s">
        <v>41</v>
      </c>
      <c r="F1151" s="16" t="s">
        <v>41</v>
      </c>
      <c r="G1151" s="16" t="s">
        <v>708</v>
      </c>
      <c r="H1151" s="15"/>
      <c r="I1151" s="18" t="s">
        <v>30</v>
      </c>
      <c r="J1151" s="17" t="s">
        <v>25</v>
      </c>
      <c r="K1151" s="16"/>
      <c r="L1151" s="20">
        <v>30000</v>
      </c>
      <c r="M1151" s="20">
        <v>18670</v>
      </c>
      <c r="N1151" s="21">
        <f t="shared" si="750"/>
        <v>0.62233333333333329</v>
      </c>
      <c r="O1151" s="21" t="str">
        <f t="shared" ref="O1151:O1176" si="754">IF(N1151&gt;=120%, "120% equal &amp; above", IF(N1151&gt;=100%,"&gt;=100%- &lt;120%",IF(N1151&gt;=80%,"&gt;=80%-&lt;100%",IF(N1151&gt;=50%,"&gt;=50%-&lt;80%",IF(N1151&gt;=20%,"&gt;=20%-&lt;50%","&lt;20%")))))</f>
        <v>&gt;=50%-&lt;80%</v>
      </c>
      <c r="P1151" s="20">
        <f t="shared" si="751"/>
        <v>41340.71428571429</v>
      </c>
      <c r="Q1151" s="21">
        <f t="shared" ref="Q1151:Q1176" si="755">IFERROR(P1151/L1151,2)</f>
        <v>1.3780238095238098</v>
      </c>
      <c r="R1151" s="23"/>
      <c r="S1151" s="23">
        <v>0</v>
      </c>
      <c r="T1151" s="24">
        <f t="shared" si="752"/>
        <v>2</v>
      </c>
      <c r="U1151" s="24"/>
      <c r="V1151" s="23">
        <f t="shared" si="753"/>
        <v>0</v>
      </c>
      <c r="W1151" s="24"/>
    </row>
    <row r="1152" spans="1:23" ht="13.5" x14ac:dyDescent="0.25">
      <c r="A1152" s="15" t="s">
        <v>70</v>
      </c>
      <c r="B1152" s="16" t="s">
        <v>71</v>
      </c>
      <c r="C1152" s="16" t="s">
        <v>2363</v>
      </c>
      <c r="D1152" s="16" t="s">
        <v>2364</v>
      </c>
      <c r="E1152" s="16" t="s">
        <v>73</v>
      </c>
      <c r="F1152" s="16" t="s">
        <v>41</v>
      </c>
      <c r="G1152" s="16" t="s">
        <v>366</v>
      </c>
      <c r="H1152" s="15"/>
      <c r="I1152" s="18" t="s">
        <v>30</v>
      </c>
      <c r="J1152" s="17" t="s">
        <v>25</v>
      </c>
      <c r="K1152" s="16"/>
      <c r="L1152" s="20">
        <v>30000</v>
      </c>
      <c r="M1152" s="20">
        <v>26295</v>
      </c>
      <c r="N1152" s="21">
        <f t="shared" si="750"/>
        <v>0.87649999999999995</v>
      </c>
      <c r="O1152" s="21" t="str">
        <f t="shared" si="754"/>
        <v>&gt;=80%-&lt;100%</v>
      </c>
      <c r="P1152" s="20">
        <f t="shared" si="751"/>
        <v>58224.642857142862</v>
      </c>
      <c r="Q1152" s="21">
        <f t="shared" si="755"/>
        <v>1.9408214285714287</v>
      </c>
      <c r="R1152" s="23"/>
      <c r="S1152" s="23">
        <v>4150</v>
      </c>
      <c r="T1152" s="24">
        <f t="shared" si="752"/>
        <v>2</v>
      </c>
      <c r="U1152" s="24"/>
      <c r="V1152" s="23">
        <f t="shared" si="753"/>
        <v>9189.2857142857156</v>
      </c>
      <c r="W1152" s="24"/>
    </row>
    <row r="1153" spans="1:23" ht="13.5" x14ac:dyDescent="0.25">
      <c r="A1153" s="15" t="s">
        <v>190</v>
      </c>
      <c r="B1153" s="16" t="s">
        <v>191</v>
      </c>
      <c r="C1153" s="16" t="s">
        <v>2365</v>
      </c>
      <c r="D1153" s="16" t="s">
        <v>2366</v>
      </c>
      <c r="E1153" s="16" t="s">
        <v>41</v>
      </c>
      <c r="F1153" s="16" t="s">
        <v>41</v>
      </c>
      <c r="G1153" s="16" t="s">
        <v>194</v>
      </c>
      <c r="H1153" s="15"/>
      <c r="I1153" s="18" t="s">
        <v>30</v>
      </c>
      <c r="J1153" s="17" t="s">
        <v>25</v>
      </c>
      <c r="K1153" s="16"/>
      <c r="L1153" s="20">
        <v>30000</v>
      </c>
      <c r="M1153" s="20">
        <v>9220</v>
      </c>
      <c r="N1153" s="21">
        <f t="shared" si="750"/>
        <v>0.30733333333333335</v>
      </c>
      <c r="O1153" s="21" t="str">
        <f t="shared" si="754"/>
        <v>&gt;=20%-&lt;50%</v>
      </c>
      <c r="P1153" s="20">
        <f t="shared" si="751"/>
        <v>20415.714285714286</v>
      </c>
      <c r="Q1153" s="21">
        <f t="shared" si="755"/>
        <v>0.68052380952380953</v>
      </c>
      <c r="R1153" s="23"/>
      <c r="S1153" s="23">
        <v>0</v>
      </c>
      <c r="T1153" s="24">
        <f t="shared" si="752"/>
        <v>2</v>
      </c>
      <c r="U1153" s="24"/>
      <c r="V1153" s="23">
        <f t="shared" si="753"/>
        <v>0</v>
      </c>
      <c r="W1153" s="24"/>
    </row>
    <row r="1154" spans="1:23" ht="13.5" x14ac:dyDescent="0.25">
      <c r="A1154" s="15" t="s">
        <v>62</v>
      </c>
      <c r="B1154" s="16" t="s">
        <v>63</v>
      </c>
      <c r="C1154" s="16" t="s">
        <v>2367</v>
      </c>
      <c r="D1154" s="16" t="s">
        <v>2368</v>
      </c>
      <c r="E1154" s="16" t="s">
        <v>66</v>
      </c>
      <c r="F1154" s="16" t="s">
        <v>41</v>
      </c>
      <c r="G1154" s="16" t="s">
        <v>67</v>
      </c>
      <c r="H1154" s="15"/>
      <c r="I1154" s="18" t="s">
        <v>30</v>
      </c>
      <c r="J1154" s="17" t="s">
        <v>25</v>
      </c>
      <c r="K1154" s="16"/>
      <c r="L1154" s="20">
        <v>30000</v>
      </c>
      <c r="M1154" s="20">
        <v>12630</v>
      </c>
      <c r="N1154" s="21">
        <f t="shared" si="750"/>
        <v>0.42099999999999999</v>
      </c>
      <c r="O1154" s="21" t="str">
        <f t="shared" si="754"/>
        <v>&gt;=20%-&lt;50%</v>
      </c>
      <c r="P1154" s="20">
        <f t="shared" si="751"/>
        <v>27966.428571428569</v>
      </c>
      <c r="Q1154" s="21">
        <f t="shared" si="755"/>
        <v>0.93221428571428566</v>
      </c>
      <c r="R1154" s="23"/>
      <c r="S1154" s="23">
        <v>0</v>
      </c>
      <c r="T1154" s="24">
        <f t="shared" si="752"/>
        <v>2</v>
      </c>
      <c r="U1154" s="24"/>
      <c r="V1154" s="23">
        <f t="shared" si="753"/>
        <v>0</v>
      </c>
      <c r="W1154" s="24"/>
    </row>
    <row r="1155" spans="1:23" ht="13.5" x14ac:dyDescent="0.25">
      <c r="A1155" s="15" t="s">
        <v>118</v>
      </c>
      <c r="B1155" s="16" t="s">
        <v>119</v>
      </c>
      <c r="C1155" s="16" t="s">
        <v>2369</v>
      </c>
      <c r="D1155" s="16" t="s">
        <v>2370</v>
      </c>
      <c r="E1155" s="16" t="s">
        <v>66</v>
      </c>
      <c r="F1155" s="16" t="s">
        <v>41</v>
      </c>
      <c r="G1155" s="16" t="s">
        <v>386</v>
      </c>
      <c r="H1155" s="15"/>
      <c r="I1155" s="18" t="s">
        <v>30</v>
      </c>
      <c r="J1155" s="17" t="s">
        <v>25</v>
      </c>
      <c r="K1155" s="16"/>
      <c r="L1155" s="20">
        <v>30000</v>
      </c>
      <c r="M1155" s="20">
        <v>13610</v>
      </c>
      <c r="N1155" s="21">
        <f t="shared" si="750"/>
        <v>0.45366666666666666</v>
      </c>
      <c r="O1155" s="21" t="str">
        <f t="shared" si="754"/>
        <v>&gt;=20%-&lt;50%</v>
      </c>
      <c r="P1155" s="20">
        <f t="shared" si="751"/>
        <v>30136.428571428569</v>
      </c>
      <c r="Q1155" s="21">
        <f t="shared" si="755"/>
        <v>1.004547619047619</v>
      </c>
      <c r="R1155" s="23"/>
      <c r="S1155" s="23">
        <v>22900</v>
      </c>
      <c r="T1155" s="24">
        <f t="shared" si="752"/>
        <v>2</v>
      </c>
      <c r="U1155" s="24"/>
      <c r="V1155" s="23">
        <f t="shared" si="753"/>
        <v>50707.142857142862</v>
      </c>
      <c r="W1155" s="24"/>
    </row>
    <row r="1156" spans="1:23" ht="13.5" x14ac:dyDescent="0.25">
      <c r="A1156" s="15" t="s">
        <v>118</v>
      </c>
      <c r="B1156" s="16" t="s">
        <v>119</v>
      </c>
      <c r="C1156" s="16" t="s">
        <v>2371</v>
      </c>
      <c r="D1156" s="16" t="s">
        <v>55</v>
      </c>
      <c r="E1156" s="16" t="s">
        <v>66</v>
      </c>
      <c r="F1156" s="16" t="s">
        <v>41</v>
      </c>
      <c r="G1156" s="16" t="s">
        <v>432</v>
      </c>
      <c r="H1156" s="15"/>
      <c r="I1156" s="18" t="s">
        <v>30</v>
      </c>
      <c r="J1156" s="17" t="s">
        <v>25</v>
      </c>
      <c r="K1156" s="16"/>
      <c r="L1156" s="20">
        <v>30000</v>
      </c>
      <c r="M1156" s="20">
        <v>5080</v>
      </c>
      <c r="N1156" s="21">
        <f t="shared" si="750"/>
        <v>0.16933333333333334</v>
      </c>
      <c r="O1156" s="21" t="str">
        <f t="shared" si="754"/>
        <v>&lt;20%</v>
      </c>
      <c r="P1156" s="20">
        <f t="shared" si="751"/>
        <v>11248.571428571428</v>
      </c>
      <c r="Q1156" s="21">
        <f t="shared" si="755"/>
        <v>0.37495238095238093</v>
      </c>
      <c r="R1156" s="23"/>
      <c r="S1156" s="23">
        <v>0</v>
      </c>
      <c r="T1156" s="24">
        <f t="shared" si="752"/>
        <v>2</v>
      </c>
      <c r="U1156" s="24"/>
      <c r="V1156" s="23">
        <f t="shared" si="753"/>
        <v>0</v>
      </c>
      <c r="W1156" s="24"/>
    </row>
    <row r="1157" spans="1:23" ht="13.5" x14ac:dyDescent="0.25">
      <c r="A1157" s="15" t="s">
        <v>62</v>
      </c>
      <c r="B1157" s="16" t="s">
        <v>63</v>
      </c>
      <c r="C1157" s="16" t="s">
        <v>2372</v>
      </c>
      <c r="D1157" s="16" t="s">
        <v>2373</v>
      </c>
      <c r="E1157" s="16" t="s">
        <v>66</v>
      </c>
      <c r="F1157" s="16" t="s">
        <v>41</v>
      </c>
      <c r="G1157" s="16" t="s">
        <v>291</v>
      </c>
      <c r="H1157" s="15"/>
      <c r="I1157" s="18" t="s">
        <v>30</v>
      </c>
      <c r="J1157" s="17" t="s">
        <v>25</v>
      </c>
      <c r="K1157" s="16"/>
      <c r="L1157" s="20">
        <v>30000</v>
      </c>
      <c r="M1157" s="20">
        <v>8440</v>
      </c>
      <c r="N1157" s="21">
        <f t="shared" si="750"/>
        <v>0.28133333333333332</v>
      </c>
      <c r="O1157" s="21" t="str">
        <f t="shared" si="754"/>
        <v>&gt;=20%-&lt;50%</v>
      </c>
      <c r="P1157" s="20">
        <f t="shared" si="751"/>
        <v>18688.571428571431</v>
      </c>
      <c r="Q1157" s="21">
        <f t="shared" si="755"/>
        <v>0.62295238095238104</v>
      </c>
      <c r="R1157" s="23"/>
      <c r="S1157" s="23">
        <v>0</v>
      </c>
      <c r="T1157" s="24">
        <f t="shared" si="752"/>
        <v>2</v>
      </c>
      <c r="U1157" s="24"/>
      <c r="V1157" s="23">
        <f t="shared" si="753"/>
        <v>0</v>
      </c>
      <c r="W1157" s="24"/>
    </row>
    <row r="1158" spans="1:23" ht="13.5" x14ac:dyDescent="0.25">
      <c r="A1158" s="15" t="s">
        <v>49</v>
      </c>
      <c r="B1158" s="16" t="s">
        <v>50</v>
      </c>
      <c r="C1158" s="16" t="s">
        <v>2374</v>
      </c>
      <c r="D1158" s="16" t="s">
        <v>2375</v>
      </c>
      <c r="E1158" s="16" t="s">
        <v>41</v>
      </c>
      <c r="F1158" s="16" t="s">
        <v>41</v>
      </c>
      <c r="G1158" s="16" t="s">
        <v>349</v>
      </c>
      <c r="H1158" s="15"/>
      <c r="I1158" s="18" t="s">
        <v>30</v>
      </c>
      <c r="J1158" s="17" t="s">
        <v>25</v>
      </c>
      <c r="K1158" s="16"/>
      <c r="L1158" s="20">
        <v>30000</v>
      </c>
      <c r="M1158" s="20">
        <v>10635</v>
      </c>
      <c r="N1158" s="21">
        <f t="shared" si="750"/>
        <v>0.35449999999999998</v>
      </c>
      <c r="O1158" s="21" t="str">
        <f t="shared" si="754"/>
        <v>&gt;=20%-&lt;50%</v>
      </c>
      <c r="P1158" s="20">
        <f t="shared" si="751"/>
        <v>23548.928571428569</v>
      </c>
      <c r="Q1158" s="21">
        <f t="shared" si="755"/>
        <v>0.78496428571428567</v>
      </c>
      <c r="R1158" s="23"/>
      <c r="S1158" s="23">
        <v>3890</v>
      </c>
      <c r="T1158" s="24">
        <f t="shared" si="752"/>
        <v>2</v>
      </c>
      <c r="U1158" s="24"/>
      <c r="V1158" s="23">
        <f t="shared" si="753"/>
        <v>8613.5714285714275</v>
      </c>
      <c r="W1158" s="24"/>
    </row>
    <row r="1159" spans="1:23" ht="13.5" x14ac:dyDescent="0.25">
      <c r="A1159" s="15" t="s">
        <v>49</v>
      </c>
      <c r="B1159" s="16" t="s">
        <v>50</v>
      </c>
      <c r="C1159" s="16" t="s">
        <v>2376</v>
      </c>
      <c r="D1159" s="16" t="s">
        <v>327</v>
      </c>
      <c r="E1159" s="16" t="s">
        <v>41</v>
      </c>
      <c r="F1159" s="16" t="s">
        <v>41</v>
      </c>
      <c r="G1159" s="16" t="s">
        <v>282</v>
      </c>
      <c r="H1159" s="15"/>
      <c r="I1159" s="18" t="s">
        <v>30</v>
      </c>
      <c r="J1159" s="17" t="s">
        <v>25</v>
      </c>
      <c r="K1159" s="16"/>
      <c r="L1159" s="20">
        <v>30000</v>
      </c>
      <c r="M1159" s="20">
        <v>9265</v>
      </c>
      <c r="N1159" s="21">
        <f t="shared" si="750"/>
        <v>0.30883333333333335</v>
      </c>
      <c r="O1159" s="21" t="str">
        <f t="shared" si="754"/>
        <v>&gt;=20%-&lt;50%</v>
      </c>
      <c r="P1159" s="20">
        <f t="shared" si="751"/>
        <v>20515.357142857145</v>
      </c>
      <c r="Q1159" s="21">
        <f t="shared" si="755"/>
        <v>0.68384523809523812</v>
      </c>
      <c r="R1159" s="23"/>
      <c r="S1159" s="23">
        <v>0</v>
      </c>
      <c r="T1159" s="24">
        <f t="shared" si="752"/>
        <v>2</v>
      </c>
      <c r="U1159" s="24"/>
      <c r="V1159" s="23">
        <f t="shared" si="753"/>
        <v>0</v>
      </c>
      <c r="W1159" s="24"/>
    </row>
    <row r="1160" spans="1:23" ht="13.5" x14ac:dyDescent="0.25">
      <c r="A1160" s="15" t="s">
        <v>768</v>
      </c>
      <c r="B1160" s="16" t="s">
        <v>769</v>
      </c>
      <c r="C1160" s="16" t="s">
        <v>2377</v>
      </c>
      <c r="D1160" s="16" t="s">
        <v>2378</v>
      </c>
      <c r="E1160" s="16" t="s">
        <v>41</v>
      </c>
      <c r="F1160" s="16" t="s">
        <v>41</v>
      </c>
      <c r="G1160" s="16" t="s">
        <v>248</v>
      </c>
      <c r="H1160" s="15"/>
      <c r="I1160" s="18" t="s">
        <v>30</v>
      </c>
      <c r="J1160" s="17" t="s">
        <v>25</v>
      </c>
      <c r="K1160" s="16"/>
      <c r="L1160" s="20">
        <v>30000</v>
      </c>
      <c r="M1160" s="20">
        <v>11440</v>
      </c>
      <c r="N1160" s="21">
        <f t="shared" si="750"/>
        <v>0.38133333333333336</v>
      </c>
      <c r="O1160" s="21" t="str">
        <f t="shared" si="754"/>
        <v>&gt;=20%-&lt;50%</v>
      </c>
      <c r="P1160" s="20">
        <f t="shared" si="751"/>
        <v>25331.428571428569</v>
      </c>
      <c r="Q1160" s="21">
        <f t="shared" si="755"/>
        <v>0.84438095238095234</v>
      </c>
      <c r="R1160" s="23"/>
      <c r="S1160" s="23">
        <v>0</v>
      </c>
      <c r="T1160" s="24">
        <f t="shared" si="752"/>
        <v>2</v>
      </c>
      <c r="U1160" s="24"/>
      <c r="V1160" s="23">
        <f t="shared" si="753"/>
        <v>0</v>
      </c>
      <c r="W1160" s="24"/>
    </row>
    <row r="1161" spans="1:23" ht="13.5" x14ac:dyDescent="0.25">
      <c r="A1161" s="15" t="s">
        <v>70</v>
      </c>
      <c r="B1161" s="16" t="s">
        <v>71</v>
      </c>
      <c r="C1161" s="16" t="s">
        <v>2379</v>
      </c>
      <c r="D1161" s="16" t="s">
        <v>1611</v>
      </c>
      <c r="E1161" s="16" t="s">
        <v>73</v>
      </c>
      <c r="F1161" s="16" t="s">
        <v>41</v>
      </c>
      <c r="G1161" s="16" t="s">
        <v>640</v>
      </c>
      <c r="H1161" s="15"/>
      <c r="I1161" s="18" t="s">
        <v>30</v>
      </c>
      <c r="J1161" s="17" t="s">
        <v>25</v>
      </c>
      <c r="K1161" s="16"/>
      <c r="L1161" s="20">
        <v>30000</v>
      </c>
      <c r="M1161" s="20">
        <v>19640</v>
      </c>
      <c r="N1161" s="21">
        <f t="shared" si="750"/>
        <v>0.65466666666666662</v>
      </c>
      <c r="O1161" s="21" t="str">
        <f t="shared" si="754"/>
        <v>&gt;=50%-&lt;80%</v>
      </c>
      <c r="P1161" s="20">
        <f t="shared" si="751"/>
        <v>43488.571428571428</v>
      </c>
      <c r="Q1161" s="21">
        <f t="shared" si="755"/>
        <v>1.4496190476190476</v>
      </c>
      <c r="R1161" s="23"/>
      <c r="S1161" s="23">
        <v>0</v>
      </c>
      <c r="T1161" s="24">
        <f t="shared" si="752"/>
        <v>2</v>
      </c>
      <c r="U1161" s="24"/>
      <c r="V1161" s="23">
        <f t="shared" si="753"/>
        <v>0</v>
      </c>
      <c r="W1161" s="24"/>
    </row>
    <row r="1162" spans="1:23" ht="13.5" x14ac:dyDescent="0.25">
      <c r="A1162" s="15" t="s">
        <v>190</v>
      </c>
      <c r="B1162" s="16" t="s">
        <v>191</v>
      </c>
      <c r="C1162" s="16" t="s">
        <v>2380</v>
      </c>
      <c r="D1162" s="16" t="s">
        <v>2381</v>
      </c>
      <c r="E1162" s="16" t="s">
        <v>41</v>
      </c>
      <c r="F1162" s="16" t="s">
        <v>41</v>
      </c>
      <c r="G1162" s="16" t="s">
        <v>284</v>
      </c>
      <c r="H1162" s="15"/>
      <c r="I1162" s="18" t="s">
        <v>30</v>
      </c>
      <c r="J1162" s="17" t="s">
        <v>25</v>
      </c>
      <c r="K1162" s="16"/>
      <c r="L1162" s="20">
        <v>30000</v>
      </c>
      <c r="M1162" s="20">
        <v>15490</v>
      </c>
      <c r="N1162" s="21">
        <f t="shared" si="750"/>
        <v>0.51633333333333331</v>
      </c>
      <c r="O1162" s="21" t="str">
        <f t="shared" si="754"/>
        <v>&gt;=50%-&lt;80%</v>
      </c>
      <c r="P1162" s="20">
        <f t="shared" si="751"/>
        <v>34299.28571428571</v>
      </c>
      <c r="Q1162" s="21">
        <f t="shared" si="755"/>
        <v>1.1433095238095237</v>
      </c>
      <c r="R1162" s="23"/>
      <c r="S1162" s="23">
        <v>0</v>
      </c>
      <c r="T1162" s="24">
        <f t="shared" si="752"/>
        <v>2</v>
      </c>
      <c r="U1162" s="24"/>
      <c r="V1162" s="23">
        <f t="shared" si="753"/>
        <v>0</v>
      </c>
      <c r="W1162" s="24"/>
    </row>
    <row r="1163" spans="1:23" ht="13.5" x14ac:dyDescent="0.25">
      <c r="A1163" s="15" t="s">
        <v>132</v>
      </c>
      <c r="B1163" s="16" t="s">
        <v>133</v>
      </c>
      <c r="C1163" s="16" t="s">
        <v>2382</v>
      </c>
      <c r="D1163" s="16" t="s">
        <v>2383</v>
      </c>
      <c r="E1163" s="16" t="s">
        <v>73</v>
      </c>
      <c r="F1163" s="16" t="s">
        <v>41</v>
      </c>
      <c r="G1163" s="16" t="s">
        <v>352</v>
      </c>
      <c r="H1163" s="15"/>
      <c r="I1163" s="18" t="s">
        <v>30</v>
      </c>
      <c r="J1163" s="17" t="s">
        <v>25</v>
      </c>
      <c r="K1163" s="16"/>
      <c r="L1163" s="20">
        <v>30000</v>
      </c>
      <c r="M1163" s="20">
        <v>30975</v>
      </c>
      <c r="N1163" s="21">
        <f t="shared" si="750"/>
        <v>1.0325</v>
      </c>
      <c r="O1163" s="21" t="str">
        <f t="shared" si="754"/>
        <v>&gt;=100%- &lt;120%</v>
      </c>
      <c r="P1163" s="20">
        <f t="shared" si="751"/>
        <v>68587.5</v>
      </c>
      <c r="Q1163" s="21">
        <f t="shared" si="755"/>
        <v>2.2862499999999999</v>
      </c>
      <c r="R1163" s="23"/>
      <c r="S1163" s="23">
        <v>0</v>
      </c>
      <c r="T1163" s="24">
        <f t="shared" si="752"/>
        <v>2</v>
      </c>
      <c r="U1163" s="24"/>
      <c r="V1163" s="23">
        <f t="shared" si="753"/>
        <v>0</v>
      </c>
      <c r="W1163" s="24"/>
    </row>
    <row r="1164" spans="1:23" ht="13.5" x14ac:dyDescent="0.25">
      <c r="A1164" s="15" t="s">
        <v>49</v>
      </c>
      <c r="B1164" s="16" t="s">
        <v>50</v>
      </c>
      <c r="C1164" s="16" t="s">
        <v>2384</v>
      </c>
      <c r="D1164" s="16" t="s">
        <v>2385</v>
      </c>
      <c r="E1164" s="16" t="s">
        <v>41</v>
      </c>
      <c r="F1164" s="16" t="s">
        <v>41</v>
      </c>
      <c r="G1164" s="16" t="s">
        <v>315</v>
      </c>
      <c r="H1164" s="15"/>
      <c r="I1164" s="18" t="s">
        <v>30</v>
      </c>
      <c r="J1164" s="17" t="s">
        <v>25</v>
      </c>
      <c r="K1164" s="16"/>
      <c r="L1164" s="20">
        <v>30000</v>
      </c>
      <c r="M1164" s="20">
        <v>7000</v>
      </c>
      <c r="N1164" s="21">
        <f t="shared" si="750"/>
        <v>0.23333333333333334</v>
      </c>
      <c r="O1164" s="21" t="str">
        <f t="shared" si="754"/>
        <v>&gt;=20%-&lt;50%</v>
      </c>
      <c r="P1164" s="20">
        <f t="shared" si="751"/>
        <v>15500</v>
      </c>
      <c r="Q1164" s="21">
        <f t="shared" si="755"/>
        <v>0.51666666666666672</v>
      </c>
      <c r="R1164" s="23"/>
      <c r="S1164" s="23">
        <v>0</v>
      </c>
      <c r="T1164" s="24">
        <f t="shared" si="752"/>
        <v>2</v>
      </c>
      <c r="U1164" s="24"/>
      <c r="V1164" s="23">
        <f t="shared" si="753"/>
        <v>0</v>
      </c>
      <c r="W1164" s="24"/>
    </row>
    <row r="1165" spans="1:23" ht="13.5" x14ac:dyDescent="0.25">
      <c r="A1165" s="15" t="s">
        <v>49</v>
      </c>
      <c r="B1165" s="16" t="s">
        <v>50</v>
      </c>
      <c r="C1165" s="16" t="s">
        <v>2386</v>
      </c>
      <c r="D1165" s="16" t="s">
        <v>2387</v>
      </c>
      <c r="E1165" s="16" t="s">
        <v>41</v>
      </c>
      <c r="F1165" s="16" t="s">
        <v>41</v>
      </c>
      <c r="G1165" s="16" t="s">
        <v>282</v>
      </c>
      <c r="H1165" s="15"/>
      <c r="I1165" s="18" t="s">
        <v>30</v>
      </c>
      <c r="J1165" s="17" t="s">
        <v>25</v>
      </c>
      <c r="K1165" s="16"/>
      <c r="L1165" s="20">
        <v>30000</v>
      </c>
      <c r="M1165" s="20">
        <v>13100</v>
      </c>
      <c r="N1165" s="21">
        <f t="shared" si="750"/>
        <v>0.43666666666666665</v>
      </c>
      <c r="O1165" s="21" t="str">
        <f t="shared" si="754"/>
        <v>&gt;=20%-&lt;50%</v>
      </c>
      <c r="P1165" s="20">
        <f t="shared" si="751"/>
        <v>29007.142857142855</v>
      </c>
      <c r="Q1165" s="21">
        <f t="shared" si="755"/>
        <v>0.96690476190476182</v>
      </c>
      <c r="R1165" s="23"/>
      <c r="S1165" s="23">
        <v>0</v>
      </c>
      <c r="T1165" s="24">
        <f t="shared" si="752"/>
        <v>2</v>
      </c>
      <c r="U1165" s="24"/>
      <c r="V1165" s="23">
        <f t="shared" si="753"/>
        <v>0</v>
      </c>
      <c r="W1165" s="24"/>
    </row>
    <row r="1166" spans="1:23" ht="13.5" x14ac:dyDescent="0.25">
      <c r="A1166" s="15" t="s">
        <v>132</v>
      </c>
      <c r="B1166" s="16" t="s">
        <v>133</v>
      </c>
      <c r="C1166" s="16" t="s">
        <v>2388</v>
      </c>
      <c r="D1166" s="16" t="s">
        <v>2389</v>
      </c>
      <c r="E1166" s="16" t="s">
        <v>73</v>
      </c>
      <c r="F1166" s="16" t="s">
        <v>41</v>
      </c>
      <c r="G1166" s="16" t="s">
        <v>352</v>
      </c>
      <c r="H1166" s="15"/>
      <c r="I1166" s="18" t="s">
        <v>30</v>
      </c>
      <c r="J1166" s="17" t="s">
        <v>25</v>
      </c>
      <c r="K1166" s="16"/>
      <c r="L1166" s="20">
        <v>30000</v>
      </c>
      <c r="M1166" s="20">
        <v>5065</v>
      </c>
      <c r="N1166" s="21">
        <f t="shared" si="750"/>
        <v>0.16883333333333334</v>
      </c>
      <c r="O1166" s="21" t="str">
        <f t="shared" si="754"/>
        <v>&lt;20%</v>
      </c>
      <c r="P1166" s="20">
        <f t="shared" si="751"/>
        <v>11215.357142857143</v>
      </c>
      <c r="Q1166" s="21">
        <f t="shared" si="755"/>
        <v>0.37384523809523812</v>
      </c>
      <c r="R1166" s="23"/>
      <c r="S1166" s="23">
        <v>0</v>
      </c>
      <c r="T1166" s="24">
        <f t="shared" si="752"/>
        <v>2</v>
      </c>
      <c r="U1166" s="24"/>
      <c r="V1166" s="23">
        <f t="shared" si="753"/>
        <v>0</v>
      </c>
      <c r="W1166" s="24"/>
    </row>
    <row r="1167" spans="1:23" ht="13.5" x14ac:dyDescent="0.25">
      <c r="A1167" s="15" t="s">
        <v>49</v>
      </c>
      <c r="B1167" s="16" t="s">
        <v>50</v>
      </c>
      <c r="C1167" s="16" t="s">
        <v>2390</v>
      </c>
      <c r="D1167" s="16" t="s">
        <v>2391</v>
      </c>
      <c r="E1167" s="16" t="s">
        <v>41</v>
      </c>
      <c r="F1167" s="16" t="s">
        <v>41</v>
      </c>
      <c r="G1167" s="16" t="s">
        <v>282</v>
      </c>
      <c r="H1167" s="15"/>
      <c r="I1167" s="18" t="s">
        <v>30</v>
      </c>
      <c r="J1167" s="17" t="s">
        <v>25</v>
      </c>
      <c r="K1167" s="16"/>
      <c r="L1167" s="20">
        <v>30000</v>
      </c>
      <c r="M1167" s="20">
        <v>4235</v>
      </c>
      <c r="N1167" s="21">
        <f t="shared" si="750"/>
        <v>0.14116666666666666</v>
      </c>
      <c r="O1167" s="21" t="str">
        <f t="shared" si="754"/>
        <v>&lt;20%</v>
      </c>
      <c r="P1167" s="20">
        <f t="shared" si="751"/>
        <v>9377.5</v>
      </c>
      <c r="Q1167" s="21">
        <f t="shared" si="755"/>
        <v>0.31258333333333332</v>
      </c>
      <c r="R1167" s="23"/>
      <c r="S1167" s="23">
        <v>6470</v>
      </c>
      <c r="T1167" s="24">
        <f t="shared" si="752"/>
        <v>2</v>
      </c>
      <c r="U1167" s="24"/>
      <c r="V1167" s="23">
        <f t="shared" si="753"/>
        <v>14326.428571428572</v>
      </c>
      <c r="W1167" s="24"/>
    </row>
    <row r="1168" spans="1:23" ht="13.5" x14ac:dyDescent="0.25">
      <c r="A1168" s="15" t="s">
        <v>768</v>
      </c>
      <c r="B1168" s="16" t="s">
        <v>769</v>
      </c>
      <c r="C1168" s="16" t="s">
        <v>2392</v>
      </c>
      <c r="D1168" s="16" t="s">
        <v>2393</v>
      </c>
      <c r="E1168" s="16" t="s">
        <v>41</v>
      </c>
      <c r="F1168" s="16" t="s">
        <v>41</v>
      </c>
      <c r="G1168" s="16" t="s">
        <v>1109</v>
      </c>
      <c r="H1168" s="15"/>
      <c r="I1168" s="18" t="s">
        <v>30</v>
      </c>
      <c r="J1168" s="17" t="s">
        <v>25</v>
      </c>
      <c r="K1168" s="16"/>
      <c r="L1168" s="20">
        <v>30000</v>
      </c>
      <c r="M1168" s="20">
        <v>10520</v>
      </c>
      <c r="N1168" s="21">
        <f t="shared" si="750"/>
        <v>0.35066666666666668</v>
      </c>
      <c r="O1168" s="21" t="str">
        <f t="shared" si="754"/>
        <v>&gt;=20%-&lt;50%</v>
      </c>
      <c r="P1168" s="20">
        <f t="shared" si="751"/>
        <v>23294.285714285714</v>
      </c>
      <c r="Q1168" s="21">
        <f t="shared" si="755"/>
        <v>0.77647619047619043</v>
      </c>
      <c r="R1168" s="23"/>
      <c r="S1168" s="23">
        <v>0</v>
      </c>
      <c r="T1168" s="24">
        <f t="shared" si="752"/>
        <v>2</v>
      </c>
      <c r="U1168" s="24"/>
      <c r="V1168" s="23">
        <f t="shared" si="753"/>
        <v>0</v>
      </c>
      <c r="W1168" s="24"/>
    </row>
    <row r="1169" spans="1:23" ht="13.5" x14ac:dyDescent="0.25">
      <c r="A1169" s="15" t="s">
        <v>190</v>
      </c>
      <c r="B1169" s="16" t="s">
        <v>191</v>
      </c>
      <c r="C1169" s="16" t="s">
        <v>2394</v>
      </c>
      <c r="D1169" s="16" t="s">
        <v>2293</v>
      </c>
      <c r="E1169" s="16" t="s">
        <v>41</v>
      </c>
      <c r="F1169" s="16" t="s">
        <v>41</v>
      </c>
      <c r="G1169" s="16" t="s">
        <v>217</v>
      </c>
      <c r="H1169" s="15"/>
      <c r="I1169" s="18" t="s">
        <v>30</v>
      </c>
      <c r="J1169" s="17" t="s">
        <v>25</v>
      </c>
      <c r="K1169" s="16"/>
      <c r="L1169" s="20">
        <v>30000</v>
      </c>
      <c r="M1169" s="20">
        <v>7960</v>
      </c>
      <c r="N1169" s="21">
        <f t="shared" si="750"/>
        <v>0.26533333333333331</v>
      </c>
      <c r="O1169" s="21" t="str">
        <f t="shared" si="754"/>
        <v>&gt;=20%-&lt;50%</v>
      </c>
      <c r="P1169" s="20">
        <f t="shared" si="751"/>
        <v>17625.714285714286</v>
      </c>
      <c r="Q1169" s="21">
        <f t="shared" si="755"/>
        <v>0.58752380952380956</v>
      </c>
      <c r="R1169" s="23"/>
      <c r="S1169" s="23">
        <v>0</v>
      </c>
      <c r="T1169" s="24">
        <f t="shared" si="752"/>
        <v>2</v>
      </c>
      <c r="U1169" s="24"/>
      <c r="V1169" s="23">
        <f t="shared" si="753"/>
        <v>0</v>
      </c>
      <c r="W1169" s="24"/>
    </row>
    <row r="1170" spans="1:23" ht="13.5" x14ac:dyDescent="0.25">
      <c r="A1170" s="15" t="s">
        <v>190</v>
      </c>
      <c r="B1170" s="16" t="s">
        <v>191</v>
      </c>
      <c r="C1170" s="16" t="s">
        <v>2395</v>
      </c>
      <c r="D1170" s="16" t="s">
        <v>2396</v>
      </c>
      <c r="E1170" s="16" t="s">
        <v>41</v>
      </c>
      <c r="F1170" s="16" t="s">
        <v>41</v>
      </c>
      <c r="G1170" s="16" t="s">
        <v>217</v>
      </c>
      <c r="H1170" s="15"/>
      <c r="I1170" s="18" t="s">
        <v>30</v>
      </c>
      <c r="J1170" s="17" t="s">
        <v>25</v>
      </c>
      <c r="K1170" s="16"/>
      <c r="L1170" s="20">
        <v>30000</v>
      </c>
      <c r="M1170" s="20">
        <v>3060</v>
      </c>
      <c r="N1170" s="21">
        <f t="shared" si="750"/>
        <v>0.10199999999999999</v>
      </c>
      <c r="O1170" s="21" t="str">
        <f t="shared" si="754"/>
        <v>&lt;20%</v>
      </c>
      <c r="P1170" s="20">
        <f t="shared" si="751"/>
        <v>6775.7142857142862</v>
      </c>
      <c r="Q1170" s="21">
        <f t="shared" si="755"/>
        <v>0.22585714285714287</v>
      </c>
      <c r="R1170" s="23"/>
      <c r="S1170" s="23">
        <v>0</v>
      </c>
      <c r="T1170" s="24">
        <f t="shared" si="752"/>
        <v>2</v>
      </c>
      <c r="U1170" s="24"/>
      <c r="V1170" s="23">
        <f t="shared" si="753"/>
        <v>0</v>
      </c>
      <c r="W1170" s="24"/>
    </row>
    <row r="1171" spans="1:23" ht="13.5" x14ac:dyDescent="0.25">
      <c r="A1171" s="15" t="s">
        <v>93</v>
      </c>
      <c r="B1171" s="16" t="s">
        <v>94</v>
      </c>
      <c r="C1171" s="16" t="s">
        <v>2397</v>
      </c>
      <c r="D1171" s="16" t="s">
        <v>984</v>
      </c>
      <c r="E1171" s="16" t="s">
        <v>73</v>
      </c>
      <c r="F1171" s="16" t="s">
        <v>41</v>
      </c>
      <c r="G1171" s="16" t="s">
        <v>383</v>
      </c>
      <c r="H1171" s="15"/>
      <c r="I1171" s="18" t="s">
        <v>30</v>
      </c>
      <c r="J1171" s="17" t="s">
        <v>25</v>
      </c>
      <c r="K1171" s="16"/>
      <c r="L1171" s="20">
        <v>30000</v>
      </c>
      <c r="M1171" s="20">
        <v>19050</v>
      </c>
      <c r="N1171" s="21">
        <f t="shared" si="750"/>
        <v>0.63500000000000001</v>
      </c>
      <c r="O1171" s="21" t="str">
        <f t="shared" si="754"/>
        <v>&gt;=50%-&lt;80%</v>
      </c>
      <c r="P1171" s="20">
        <f t="shared" si="751"/>
        <v>42182.142857142862</v>
      </c>
      <c r="Q1171" s="21">
        <f t="shared" si="755"/>
        <v>1.4060714285714286</v>
      </c>
      <c r="R1171" s="23"/>
      <c r="S1171" s="23">
        <v>0</v>
      </c>
      <c r="T1171" s="24">
        <f t="shared" si="752"/>
        <v>2</v>
      </c>
      <c r="U1171" s="24"/>
      <c r="V1171" s="23">
        <f t="shared" si="753"/>
        <v>0</v>
      </c>
      <c r="W1171" s="24"/>
    </row>
    <row r="1172" spans="1:23" ht="13.5" x14ac:dyDescent="0.25">
      <c r="A1172" s="15" t="s">
        <v>49</v>
      </c>
      <c r="B1172" s="16" t="s">
        <v>50</v>
      </c>
      <c r="C1172" s="16" t="s">
        <v>2398</v>
      </c>
      <c r="D1172" s="16" t="s">
        <v>2399</v>
      </c>
      <c r="E1172" s="16" t="s">
        <v>41</v>
      </c>
      <c r="F1172" s="16" t="s">
        <v>41</v>
      </c>
      <c r="G1172" s="16" t="s">
        <v>784</v>
      </c>
      <c r="H1172" s="15"/>
      <c r="I1172" s="18" t="s">
        <v>30</v>
      </c>
      <c r="J1172" s="17" t="s">
        <v>25</v>
      </c>
      <c r="K1172" s="16"/>
      <c r="L1172" s="20">
        <v>30000</v>
      </c>
      <c r="M1172" s="20">
        <v>69660</v>
      </c>
      <c r="N1172" s="21">
        <f t="shared" ref="N1172:N1187" si="756">IFERROR(M1172/L1172,2)</f>
        <v>2.3220000000000001</v>
      </c>
      <c r="O1172" s="21" t="str">
        <f t="shared" si="754"/>
        <v>120% equal &amp; above</v>
      </c>
      <c r="P1172" s="20">
        <f t="shared" ref="P1172:P1187" si="757">IFERROR(M1172/B$3*31,0)</f>
        <v>154247.14285714284</v>
      </c>
      <c r="Q1172" s="21">
        <f t="shared" si="755"/>
        <v>5.141571428571428</v>
      </c>
      <c r="R1172" s="23"/>
      <c r="S1172" s="23">
        <v>0</v>
      </c>
      <c r="T1172" s="24">
        <f t="shared" ref="T1172:T1187" si="758">IFERROR(S1172/R1172,2)</f>
        <v>2</v>
      </c>
      <c r="U1172" s="24"/>
      <c r="V1172" s="23">
        <f t="shared" ref="V1172:V1187" si="759">IFERROR(S1172/B$3*31,0)</f>
        <v>0</v>
      </c>
      <c r="W1172" s="24"/>
    </row>
    <row r="1173" spans="1:23" ht="13.5" x14ac:dyDescent="0.25">
      <c r="A1173" s="15" t="s">
        <v>49</v>
      </c>
      <c r="B1173" s="16" t="s">
        <v>50</v>
      </c>
      <c r="C1173" s="16" t="s">
        <v>2400</v>
      </c>
      <c r="D1173" s="16" t="s">
        <v>2401</v>
      </c>
      <c r="E1173" s="16" t="s">
        <v>41</v>
      </c>
      <c r="F1173" s="16" t="s">
        <v>41</v>
      </c>
      <c r="G1173" s="16" t="s">
        <v>282</v>
      </c>
      <c r="H1173" s="15"/>
      <c r="I1173" s="18" t="s">
        <v>30</v>
      </c>
      <c r="J1173" s="17" t="s">
        <v>25</v>
      </c>
      <c r="K1173" s="16"/>
      <c r="L1173" s="20">
        <v>30000</v>
      </c>
      <c r="M1173" s="20">
        <v>23435</v>
      </c>
      <c r="N1173" s="21">
        <f t="shared" si="756"/>
        <v>0.78116666666666668</v>
      </c>
      <c r="O1173" s="21" t="str">
        <f t="shared" si="754"/>
        <v>&gt;=50%-&lt;80%</v>
      </c>
      <c r="P1173" s="20">
        <f t="shared" si="757"/>
        <v>51891.78571428571</v>
      </c>
      <c r="Q1173" s="21">
        <f t="shared" si="755"/>
        <v>1.7297261904761903</v>
      </c>
      <c r="R1173" s="23"/>
      <c r="S1173" s="23">
        <v>0</v>
      </c>
      <c r="T1173" s="24">
        <f t="shared" si="758"/>
        <v>2</v>
      </c>
      <c r="U1173" s="24"/>
      <c r="V1173" s="23">
        <f t="shared" si="759"/>
        <v>0</v>
      </c>
      <c r="W1173" s="24"/>
    </row>
    <row r="1174" spans="1:23" ht="13.5" x14ac:dyDescent="0.25">
      <c r="A1174" s="15" t="s">
        <v>143</v>
      </c>
      <c r="B1174" s="16" t="s">
        <v>144</v>
      </c>
      <c r="C1174" s="16" t="s">
        <v>2402</v>
      </c>
      <c r="D1174" s="16" t="s">
        <v>2403</v>
      </c>
      <c r="E1174" s="16" t="s">
        <v>66</v>
      </c>
      <c r="F1174" s="16" t="s">
        <v>41</v>
      </c>
      <c r="G1174" s="16" t="s">
        <v>278</v>
      </c>
      <c r="H1174" s="15"/>
      <c r="I1174" s="18" t="s">
        <v>30</v>
      </c>
      <c r="J1174" s="17" t="s">
        <v>25</v>
      </c>
      <c r="K1174" s="16"/>
      <c r="L1174" s="20">
        <v>30000</v>
      </c>
      <c r="M1174" s="20">
        <v>7010</v>
      </c>
      <c r="N1174" s="21">
        <f t="shared" si="756"/>
        <v>0.23366666666666666</v>
      </c>
      <c r="O1174" s="21" t="str">
        <f t="shared" si="754"/>
        <v>&gt;=20%-&lt;50%</v>
      </c>
      <c r="P1174" s="20">
        <f t="shared" si="757"/>
        <v>15522.142857142857</v>
      </c>
      <c r="Q1174" s="21">
        <f t="shared" si="755"/>
        <v>0.51740476190476192</v>
      </c>
      <c r="R1174" s="23"/>
      <c r="S1174" s="23">
        <v>0</v>
      </c>
      <c r="T1174" s="24">
        <f t="shared" si="758"/>
        <v>2</v>
      </c>
      <c r="U1174" s="24"/>
      <c r="V1174" s="23">
        <f t="shared" si="759"/>
        <v>0</v>
      </c>
      <c r="W1174" s="24"/>
    </row>
    <row r="1175" spans="1:23" ht="13.5" x14ac:dyDescent="0.25">
      <c r="A1175" s="15" t="s">
        <v>49</v>
      </c>
      <c r="B1175" s="16" t="s">
        <v>50</v>
      </c>
      <c r="C1175" s="16" t="s">
        <v>2404</v>
      </c>
      <c r="D1175" s="16" t="s">
        <v>2405</v>
      </c>
      <c r="E1175" s="16" t="s">
        <v>41</v>
      </c>
      <c r="F1175" s="16" t="s">
        <v>41</v>
      </c>
      <c r="G1175" s="16" t="s">
        <v>315</v>
      </c>
      <c r="H1175" s="15"/>
      <c r="I1175" s="18" t="s">
        <v>30</v>
      </c>
      <c r="J1175" s="17" t="s">
        <v>25</v>
      </c>
      <c r="K1175" s="16"/>
      <c r="L1175" s="20">
        <v>30000</v>
      </c>
      <c r="M1175" s="20">
        <v>4320</v>
      </c>
      <c r="N1175" s="21">
        <f t="shared" si="756"/>
        <v>0.14399999999999999</v>
      </c>
      <c r="O1175" s="21" t="str">
        <f t="shared" si="754"/>
        <v>&lt;20%</v>
      </c>
      <c r="P1175" s="20">
        <f t="shared" si="757"/>
        <v>9565.7142857142844</v>
      </c>
      <c r="Q1175" s="21">
        <f t="shared" si="755"/>
        <v>0.31885714285714284</v>
      </c>
      <c r="R1175" s="23"/>
      <c r="S1175" s="23">
        <v>0</v>
      </c>
      <c r="T1175" s="24">
        <f t="shared" si="758"/>
        <v>2</v>
      </c>
      <c r="U1175" s="24"/>
      <c r="V1175" s="23">
        <f t="shared" si="759"/>
        <v>0</v>
      </c>
      <c r="W1175" s="24"/>
    </row>
    <row r="1176" spans="1:23" ht="13.5" x14ac:dyDescent="0.25">
      <c r="A1176" s="15" t="s">
        <v>132</v>
      </c>
      <c r="B1176" s="16" t="s">
        <v>133</v>
      </c>
      <c r="C1176" s="16" t="s">
        <v>2406</v>
      </c>
      <c r="D1176" s="16" t="s">
        <v>2407</v>
      </c>
      <c r="E1176" s="16" t="s">
        <v>73</v>
      </c>
      <c r="F1176" s="16" t="s">
        <v>41</v>
      </c>
      <c r="G1176" s="16" t="s">
        <v>356</v>
      </c>
      <c r="H1176" s="15"/>
      <c r="I1176" s="18" t="s">
        <v>30</v>
      </c>
      <c r="J1176" s="17" t="s">
        <v>25</v>
      </c>
      <c r="K1176" s="16"/>
      <c r="L1176" s="20">
        <v>30000</v>
      </c>
      <c r="M1176" s="20">
        <v>0</v>
      </c>
      <c r="N1176" s="21">
        <f t="shared" si="756"/>
        <v>0</v>
      </c>
      <c r="O1176" s="21" t="str">
        <f t="shared" si="754"/>
        <v>&lt;20%</v>
      </c>
      <c r="P1176" s="20">
        <f t="shared" si="757"/>
        <v>0</v>
      </c>
      <c r="Q1176" s="21">
        <f t="shared" si="755"/>
        <v>0</v>
      </c>
      <c r="R1176" s="23"/>
      <c r="S1176" s="23">
        <v>0</v>
      </c>
      <c r="T1176" s="24">
        <f t="shared" si="758"/>
        <v>2</v>
      </c>
      <c r="U1176" s="24"/>
      <c r="V1176" s="23">
        <f t="shared" si="759"/>
        <v>0</v>
      </c>
      <c r="W1176" s="24"/>
    </row>
    <row r="1177" spans="1:23" ht="13.5" x14ac:dyDescent="0.25">
      <c r="A1177" s="15" t="s">
        <v>70</v>
      </c>
      <c r="B1177" s="16" t="s">
        <v>71</v>
      </c>
      <c r="C1177" s="16" t="s">
        <v>2408</v>
      </c>
      <c r="D1177" s="16" t="s">
        <v>1162</v>
      </c>
      <c r="E1177" s="16" t="s">
        <v>73</v>
      </c>
      <c r="F1177" s="16" t="s">
        <v>41</v>
      </c>
      <c r="G1177" s="16" t="s">
        <v>556</v>
      </c>
      <c r="H1177" s="15"/>
      <c r="I1177" s="18" t="s">
        <v>30</v>
      </c>
      <c r="J1177" s="17" t="s">
        <v>25</v>
      </c>
      <c r="K1177" s="16"/>
      <c r="L1177" s="20">
        <v>30000</v>
      </c>
      <c r="M1177" s="20">
        <v>30680</v>
      </c>
      <c r="N1177" s="21">
        <f t="shared" si="756"/>
        <v>1.0226666666666666</v>
      </c>
      <c r="O1177" s="21" t="str">
        <f t="shared" ref="O1177:O1190" si="760">IF(N1177&gt;=120%, "120% equal &amp; above", IF(N1177&gt;=100%,"&gt;=100%- &lt;120%",IF(N1177&gt;=80%,"&gt;=80%-&lt;100%",IF(N1177&gt;=50%,"&gt;=50%-&lt;80%",IF(N1177&gt;=20%,"&gt;=20%-&lt;50%","&lt;20%")))))</f>
        <v>&gt;=100%- &lt;120%</v>
      </c>
      <c r="P1177" s="20">
        <f t="shared" si="757"/>
        <v>67934.285714285725</v>
      </c>
      <c r="Q1177" s="21">
        <f t="shared" ref="Q1177:Q1190" si="761">IFERROR(P1177/L1177,2)</f>
        <v>2.264476190476191</v>
      </c>
      <c r="R1177" s="23"/>
      <c r="S1177" s="23">
        <v>4050</v>
      </c>
      <c r="T1177" s="24">
        <f t="shared" si="758"/>
        <v>2</v>
      </c>
      <c r="U1177" s="24"/>
      <c r="V1177" s="23">
        <f t="shared" si="759"/>
        <v>8967.8571428571431</v>
      </c>
      <c r="W1177" s="24"/>
    </row>
    <row r="1178" spans="1:23" ht="13.5" x14ac:dyDescent="0.25">
      <c r="A1178" s="15" t="s">
        <v>768</v>
      </c>
      <c r="B1178" s="16" t="s">
        <v>769</v>
      </c>
      <c r="C1178" s="16" t="s">
        <v>2409</v>
      </c>
      <c r="D1178" s="16" t="s">
        <v>2410</v>
      </c>
      <c r="E1178" s="16" t="s">
        <v>41</v>
      </c>
      <c r="F1178" s="16" t="s">
        <v>41</v>
      </c>
      <c r="G1178" s="16" t="s">
        <v>873</v>
      </c>
      <c r="H1178" s="15"/>
      <c r="I1178" s="18" t="s">
        <v>30</v>
      </c>
      <c r="J1178" s="17" t="s">
        <v>25</v>
      </c>
      <c r="K1178" s="16"/>
      <c r="L1178" s="20">
        <v>30000</v>
      </c>
      <c r="M1178" s="20">
        <v>4540</v>
      </c>
      <c r="N1178" s="21">
        <f t="shared" si="756"/>
        <v>0.15133333333333332</v>
      </c>
      <c r="O1178" s="21" t="str">
        <f t="shared" si="760"/>
        <v>&lt;20%</v>
      </c>
      <c r="P1178" s="20">
        <f t="shared" si="757"/>
        <v>10052.857142857143</v>
      </c>
      <c r="Q1178" s="21">
        <f t="shared" si="761"/>
        <v>0.33509523809523811</v>
      </c>
      <c r="R1178" s="23"/>
      <c r="S1178" s="23">
        <v>0</v>
      </c>
      <c r="T1178" s="24">
        <f t="shared" si="758"/>
        <v>2</v>
      </c>
      <c r="U1178" s="24"/>
      <c r="V1178" s="23">
        <f t="shared" si="759"/>
        <v>0</v>
      </c>
      <c r="W1178" s="24"/>
    </row>
    <row r="1179" spans="1:23" ht="13.5" x14ac:dyDescent="0.25">
      <c r="A1179" s="15" t="s">
        <v>49</v>
      </c>
      <c r="B1179" s="16" t="s">
        <v>50</v>
      </c>
      <c r="C1179" s="16" t="s">
        <v>2411</v>
      </c>
      <c r="D1179" s="16" t="s">
        <v>791</v>
      </c>
      <c r="E1179" s="16" t="s">
        <v>41</v>
      </c>
      <c r="F1179" s="16" t="s">
        <v>41</v>
      </c>
      <c r="G1179" s="16" t="s">
        <v>784</v>
      </c>
      <c r="H1179" s="15"/>
      <c r="I1179" s="18" t="s">
        <v>30</v>
      </c>
      <c r="J1179" s="17" t="s">
        <v>25</v>
      </c>
      <c r="K1179" s="16"/>
      <c r="L1179" s="20">
        <v>30000</v>
      </c>
      <c r="M1179" s="20">
        <v>11400</v>
      </c>
      <c r="N1179" s="21">
        <f t="shared" si="756"/>
        <v>0.38</v>
      </c>
      <c r="O1179" s="21" t="str">
        <f t="shared" si="760"/>
        <v>&gt;=20%-&lt;50%</v>
      </c>
      <c r="P1179" s="20">
        <f t="shared" si="757"/>
        <v>25242.857142857145</v>
      </c>
      <c r="Q1179" s="21">
        <f t="shared" si="761"/>
        <v>0.84142857142857153</v>
      </c>
      <c r="R1179" s="23"/>
      <c r="S1179" s="23">
        <v>4150</v>
      </c>
      <c r="T1179" s="24">
        <f t="shared" si="758"/>
        <v>2</v>
      </c>
      <c r="U1179" s="24"/>
      <c r="V1179" s="23">
        <f t="shared" si="759"/>
        <v>9189.2857142857156</v>
      </c>
      <c r="W1179" s="24"/>
    </row>
    <row r="1180" spans="1:23" ht="13.5" x14ac:dyDescent="0.25">
      <c r="A1180" s="15" t="s">
        <v>231</v>
      </c>
      <c r="B1180" s="16" t="s">
        <v>232</v>
      </c>
      <c r="C1180" s="16" t="s">
        <v>2412</v>
      </c>
      <c r="D1180" s="16" t="s">
        <v>200</v>
      </c>
      <c r="E1180" s="16" t="s">
        <v>83</v>
      </c>
      <c r="F1180" s="16" t="s">
        <v>41</v>
      </c>
      <c r="G1180" s="16" t="s">
        <v>239</v>
      </c>
      <c r="H1180" s="15"/>
      <c r="I1180" s="18" t="s">
        <v>30</v>
      </c>
      <c r="J1180" s="17" t="s">
        <v>25</v>
      </c>
      <c r="K1180" s="16"/>
      <c r="L1180" s="20">
        <v>30000</v>
      </c>
      <c r="M1180" s="20">
        <v>1970</v>
      </c>
      <c r="N1180" s="21">
        <f t="shared" si="756"/>
        <v>6.5666666666666665E-2</v>
      </c>
      <c r="O1180" s="21" t="str">
        <f t="shared" si="760"/>
        <v>&lt;20%</v>
      </c>
      <c r="P1180" s="20">
        <f t="shared" si="757"/>
        <v>4362.1428571428578</v>
      </c>
      <c r="Q1180" s="21">
        <f t="shared" si="761"/>
        <v>0.14540476190476193</v>
      </c>
      <c r="R1180" s="23"/>
      <c r="S1180" s="23">
        <v>0</v>
      </c>
      <c r="T1180" s="24">
        <f t="shared" si="758"/>
        <v>2</v>
      </c>
      <c r="U1180" s="24"/>
      <c r="V1180" s="23">
        <f t="shared" si="759"/>
        <v>0</v>
      </c>
      <c r="W1180" s="24"/>
    </row>
    <row r="1181" spans="1:23" ht="13.5" x14ac:dyDescent="0.25">
      <c r="A1181" s="15" t="s">
        <v>768</v>
      </c>
      <c r="B1181" s="16" t="s">
        <v>769</v>
      </c>
      <c r="C1181" s="16" t="s">
        <v>2413</v>
      </c>
      <c r="D1181" s="16" t="s">
        <v>1639</v>
      </c>
      <c r="E1181" s="16" t="s">
        <v>41</v>
      </c>
      <c r="F1181" s="16" t="s">
        <v>41</v>
      </c>
      <c r="G1181" s="16" t="s">
        <v>873</v>
      </c>
      <c r="H1181" s="15"/>
      <c r="I1181" s="18" t="s">
        <v>30</v>
      </c>
      <c r="J1181" s="17" t="s">
        <v>25</v>
      </c>
      <c r="K1181" s="16"/>
      <c r="L1181" s="20">
        <v>30000</v>
      </c>
      <c r="M1181" s="20">
        <v>11280</v>
      </c>
      <c r="N1181" s="21">
        <f t="shared" si="756"/>
        <v>0.376</v>
      </c>
      <c r="O1181" s="21" t="str">
        <f t="shared" si="760"/>
        <v>&gt;=20%-&lt;50%</v>
      </c>
      <c r="P1181" s="20">
        <f t="shared" si="757"/>
        <v>24977.142857142855</v>
      </c>
      <c r="Q1181" s="21">
        <f t="shared" si="761"/>
        <v>0.83257142857142852</v>
      </c>
      <c r="R1181" s="23"/>
      <c r="S1181" s="23">
        <v>0</v>
      </c>
      <c r="T1181" s="24">
        <f t="shared" si="758"/>
        <v>2</v>
      </c>
      <c r="U1181" s="24"/>
      <c r="V1181" s="23">
        <f t="shared" si="759"/>
        <v>0</v>
      </c>
      <c r="W1181" s="24"/>
    </row>
    <row r="1182" spans="1:23" ht="13.5" x14ac:dyDescent="0.25">
      <c r="A1182" s="15" t="s">
        <v>49</v>
      </c>
      <c r="B1182" s="16" t="s">
        <v>50</v>
      </c>
      <c r="C1182" s="16" t="s">
        <v>2414</v>
      </c>
      <c r="D1182" s="16" t="s">
        <v>2415</v>
      </c>
      <c r="E1182" s="16" t="s">
        <v>41</v>
      </c>
      <c r="F1182" s="16" t="s">
        <v>41</v>
      </c>
      <c r="G1182" s="16" t="s">
        <v>315</v>
      </c>
      <c r="H1182" s="15"/>
      <c r="I1182" s="18" t="s">
        <v>30</v>
      </c>
      <c r="J1182" s="17" t="s">
        <v>25</v>
      </c>
      <c r="K1182" s="16"/>
      <c r="L1182" s="20">
        <v>30000</v>
      </c>
      <c r="M1182" s="20">
        <v>10290</v>
      </c>
      <c r="N1182" s="21">
        <f t="shared" si="756"/>
        <v>0.34300000000000003</v>
      </c>
      <c r="O1182" s="21" t="str">
        <f t="shared" si="760"/>
        <v>&gt;=20%-&lt;50%</v>
      </c>
      <c r="P1182" s="20">
        <f t="shared" si="757"/>
        <v>22785</v>
      </c>
      <c r="Q1182" s="21">
        <f t="shared" si="761"/>
        <v>0.75949999999999995</v>
      </c>
      <c r="R1182" s="23"/>
      <c r="S1182" s="23">
        <v>0</v>
      </c>
      <c r="T1182" s="24">
        <f t="shared" si="758"/>
        <v>2</v>
      </c>
      <c r="U1182" s="24"/>
      <c r="V1182" s="23">
        <f t="shared" si="759"/>
        <v>0</v>
      </c>
      <c r="W1182" s="24"/>
    </row>
    <row r="1183" spans="1:23" ht="13.5" x14ac:dyDescent="0.25">
      <c r="A1183" s="15" t="s">
        <v>62</v>
      </c>
      <c r="B1183" s="16" t="s">
        <v>63</v>
      </c>
      <c r="C1183" s="16" t="s">
        <v>2416</v>
      </c>
      <c r="D1183" s="16" t="s">
        <v>380</v>
      </c>
      <c r="E1183" s="16" t="s">
        <v>66</v>
      </c>
      <c r="F1183" s="16" t="s">
        <v>41</v>
      </c>
      <c r="G1183" s="16" t="s">
        <v>291</v>
      </c>
      <c r="H1183" s="15"/>
      <c r="I1183" s="18" t="s">
        <v>30</v>
      </c>
      <c r="J1183" s="17" t="s">
        <v>25</v>
      </c>
      <c r="K1183" s="16"/>
      <c r="L1183" s="20">
        <v>30000</v>
      </c>
      <c r="M1183" s="20">
        <v>33550</v>
      </c>
      <c r="N1183" s="21">
        <f t="shared" si="756"/>
        <v>1.1183333333333334</v>
      </c>
      <c r="O1183" s="21" t="str">
        <f t="shared" si="760"/>
        <v>&gt;=100%- &lt;120%</v>
      </c>
      <c r="P1183" s="20">
        <f t="shared" si="757"/>
        <v>74289.285714285725</v>
      </c>
      <c r="Q1183" s="21">
        <f t="shared" si="761"/>
        <v>2.4763095238095243</v>
      </c>
      <c r="R1183" s="23"/>
      <c r="S1183" s="23">
        <v>0</v>
      </c>
      <c r="T1183" s="24">
        <f t="shared" si="758"/>
        <v>2</v>
      </c>
      <c r="U1183" s="24"/>
      <c r="V1183" s="23">
        <f t="shared" si="759"/>
        <v>0</v>
      </c>
      <c r="W1183" s="24"/>
    </row>
    <row r="1184" spans="1:23" ht="13.5" x14ac:dyDescent="0.25">
      <c r="A1184" s="15" t="s">
        <v>231</v>
      </c>
      <c r="B1184" s="16" t="s">
        <v>232</v>
      </c>
      <c r="C1184" s="16" t="s">
        <v>2417</v>
      </c>
      <c r="D1184" s="16" t="s">
        <v>2418</v>
      </c>
      <c r="E1184" s="16" t="s">
        <v>83</v>
      </c>
      <c r="F1184" s="16" t="s">
        <v>41</v>
      </c>
      <c r="G1184" s="16" t="s">
        <v>235</v>
      </c>
      <c r="H1184" s="15"/>
      <c r="I1184" s="18" t="s">
        <v>30</v>
      </c>
      <c r="J1184" s="17" t="s">
        <v>25</v>
      </c>
      <c r="K1184" s="16"/>
      <c r="L1184" s="20">
        <v>30000</v>
      </c>
      <c r="M1184" s="20">
        <v>4700</v>
      </c>
      <c r="N1184" s="21">
        <f t="shared" si="756"/>
        <v>0.15666666666666668</v>
      </c>
      <c r="O1184" s="21" t="str">
        <f t="shared" si="760"/>
        <v>&lt;20%</v>
      </c>
      <c r="P1184" s="20">
        <f t="shared" si="757"/>
        <v>10407.142857142857</v>
      </c>
      <c r="Q1184" s="21">
        <f t="shared" si="761"/>
        <v>0.34690476190476188</v>
      </c>
      <c r="R1184" s="23"/>
      <c r="S1184" s="23">
        <v>20250</v>
      </c>
      <c r="T1184" s="24">
        <f t="shared" si="758"/>
        <v>2</v>
      </c>
      <c r="U1184" s="24"/>
      <c r="V1184" s="23">
        <f t="shared" si="759"/>
        <v>44839.28571428571</v>
      </c>
      <c r="W1184" s="24"/>
    </row>
    <row r="1185" spans="1:23" ht="13.5" x14ac:dyDescent="0.25">
      <c r="A1185" s="15" t="s">
        <v>768</v>
      </c>
      <c r="B1185" s="16" t="s">
        <v>769</v>
      </c>
      <c r="C1185" s="16" t="s">
        <v>2419</v>
      </c>
      <c r="D1185" s="16" t="s">
        <v>102</v>
      </c>
      <c r="E1185" s="16" t="s">
        <v>41</v>
      </c>
      <c r="F1185" s="16" t="s">
        <v>41</v>
      </c>
      <c r="G1185" s="16" t="s">
        <v>248</v>
      </c>
      <c r="H1185" s="15"/>
      <c r="I1185" s="18" t="s">
        <v>30</v>
      </c>
      <c r="J1185" s="17" t="s">
        <v>25</v>
      </c>
      <c r="K1185" s="16"/>
      <c r="L1185" s="20">
        <v>30000</v>
      </c>
      <c r="M1185" s="20">
        <v>16170</v>
      </c>
      <c r="N1185" s="21">
        <f t="shared" si="756"/>
        <v>0.53900000000000003</v>
      </c>
      <c r="O1185" s="21" t="str">
        <f t="shared" si="760"/>
        <v>&gt;=50%-&lt;80%</v>
      </c>
      <c r="P1185" s="20">
        <f t="shared" si="757"/>
        <v>35805</v>
      </c>
      <c r="Q1185" s="21">
        <f t="shared" si="761"/>
        <v>1.1935</v>
      </c>
      <c r="R1185" s="23"/>
      <c r="S1185" s="23">
        <v>0</v>
      </c>
      <c r="T1185" s="24">
        <f t="shared" si="758"/>
        <v>2</v>
      </c>
      <c r="U1185" s="24"/>
      <c r="V1185" s="23">
        <f t="shared" si="759"/>
        <v>0</v>
      </c>
      <c r="W1185" s="24"/>
    </row>
    <row r="1186" spans="1:23" ht="13.5" x14ac:dyDescent="0.25">
      <c r="A1186" s="15" t="s">
        <v>768</v>
      </c>
      <c r="B1186" s="16" t="s">
        <v>769</v>
      </c>
      <c r="C1186" s="16" t="s">
        <v>2420</v>
      </c>
      <c r="D1186" s="16" t="s">
        <v>2421</v>
      </c>
      <c r="E1186" s="16" t="s">
        <v>41</v>
      </c>
      <c r="F1186" s="16" t="s">
        <v>41</v>
      </c>
      <c r="G1186" s="16" t="s">
        <v>873</v>
      </c>
      <c r="H1186" s="15"/>
      <c r="I1186" s="18" t="s">
        <v>30</v>
      </c>
      <c r="J1186" s="17" t="s">
        <v>25</v>
      </c>
      <c r="K1186" s="16"/>
      <c r="L1186" s="20">
        <v>30000</v>
      </c>
      <c r="M1186" s="20">
        <v>17870</v>
      </c>
      <c r="N1186" s="21">
        <f t="shared" si="756"/>
        <v>0.59566666666666668</v>
      </c>
      <c r="O1186" s="21" t="str">
        <f t="shared" si="760"/>
        <v>&gt;=50%-&lt;80%</v>
      </c>
      <c r="P1186" s="20">
        <f t="shared" si="757"/>
        <v>39569.28571428571</v>
      </c>
      <c r="Q1186" s="21">
        <f t="shared" si="761"/>
        <v>1.3189761904761903</v>
      </c>
      <c r="R1186" s="23"/>
      <c r="S1186" s="23">
        <v>0</v>
      </c>
      <c r="T1186" s="24">
        <f t="shared" si="758"/>
        <v>2</v>
      </c>
      <c r="U1186" s="24"/>
      <c r="V1186" s="23">
        <f t="shared" si="759"/>
        <v>0</v>
      </c>
      <c r="W1186" s="24"/>
    </row>
    <row r="1187" spans="1:23" ht="13.5" x14ac:dyDescent="0.25">
      <c r="A1187" s="15" t="s">
        <v>143</v>
      </c>
      <c r="B1187" s="16" t="s">
        <v>144</v>
      </c>
      <c r="C1187" s="16" t="s">
        <v>2422</v>
      </c>
      <c r="D1187" s="16" t="s">
        <v>2423</v>
      </c>
      <c r="E1187" s="16" t="s">
        <v>66</v>
      </c>
      <c r="F1187" s="16" t="s">
        <v>41</v>
      </c>
      <c r="G1187" s="16" t="s">
        <v>147</v>
      </c>
      <c r="H1187" s="15"/>
      <c r="I1187" s="18" t="s">
        <v>30</v>
      </c>
      <c r="J1187" s="17" t="s">
        <v>25</v>
      </c>
      <c r="K1187" s="16"/>
      <c r="L1187" s="20">
        <v>30000</v>
      </c>
      <c r="M1187" s="20">
        <v>20395</v>
      </c>
      <c r="N1187" s="21">
        <f t="shared" si="756"/>
        <v>0.67983333333333329</v>
      </c>
      <c r="O1187" s="21" t="str">
        <f t="shared" si="760"/>
        <v>&gt;=50%-&lt;80%</v>
      </c>
      <c r="P1187" s="20">
        <f t="shared" si="757"/>
        <v>45160.357142857138</v>
      </c>
      <c r="Q1187" s="21">
        <f t="shared" si="761"/>
        <v>1.5053452380952379</v>
      </c>
      <c r="R1187" s="23"/>
      <c r="S1187" s="23">
        <v>24130</v>
      </c>
      <c r="T1187" s="24">
        <f t="shared" si="758"/>
        <v>2</v>
      </c>
      <c r="U1187" s="24"/>
      <c r="V1187" s="23">
        <f t="shared" si="759"/>
        <v>53430.71428571429</v>
      </c>
      <c r="W1187" s="24"/>
    </row>
    <row r="1188" spans="1:23" ht="13.5" x14ac:dyDescent="0.25">
      <c r="A1188" s="15" t="s">
        <v>231</v>
      </c>
      <c r="B1188" s="16" t="s">
        <v>232</v>
      </c>
      <c r="C1188" s="16" t="s">
        <v>2424</v>
      </c>
      <c r="D1188" s="16" t="s">
        <v>2425</v>
      </c>
      <c r="E1188" s="16" t="s">
        <v>83</v>
      </c>
      <c r="F1188" s="16" t="s">
        <v>41</v>
      </c>
      <c r="G1188" s="16" t="s">
        <v>239</v>
      </c>
      <c r="H1188" s="15"/>
      <c r="I1188" s="18" t="s">
        <v>30</v>
      </c>
      <c r="J1188" s="17" t="s">
        <v>25</v>
      </c>
      <c r="K1188" s="16"/>
      <c r="L1188" s="20">
        <v>30000</v>
      </c>
      <c r="M1188" s="20">
        <v>7730</v>
      </c>
      <c r="N1188" s="21">
        <f t="shared" ref="N1188:N1203" si="762">IFERROR(M1188/L1188,2)</f>
        <v>0.25766666666666665</v>
      </c>
      <c r="O1188" s="21" t="str">
        <f t="shared" si="760"/>
        <v>&gt;=20%-&lt;50%</v>
      </c>
      <c r="P1188" s="20">
        <f t="shared" ref="P1188:P1203" si="763">IFERROR(M1188/B$3*31,0)</f>
        <v>17116.428571428569</v>
      </c>
      <c r="Q1188" s="21">
        <f t="shared" si="761"/>
        <v>0.57054761904761897</v>
      </c>
      <c r="R1188" s="23"/>
      <c r="S1188" s="23">
        <v>0</v>
      </c>
      <c r="T1188" s="24">
        <f t="shared" ref="T1188:T1203" si="764">IFERROR(S1188/R1188,2)</f>
        <v>2</v>
      </c>
      <c r="U1188" s="24"/>
      <c r="V1188" s="23">
        <f t="shared" ref="V1188:V1202" si="765">IFERROR(S1188/B$3*31,0)</f>
        <v>0</v>
      </c>
      <c r="W1188" s="24"/>
    </row>
    <row r="1189" spans="1:23" ht="13.5" x14ac:dyDescent="0.25">
      <c r="A1189" s="15" t="s">
        <v>176</v>
      </c>
      <c r="B1189" s="16" t="s">
        <v>177</v>
      </c>
      <c r="C1189" s="16" t="s">
        <v>2426</v>
      </c>
      <c r="D1189" s="16" t="s">
        <v>55</v>
      </c>
      <c r="E1189" s="16" t="s">
        <v>73</v>
      </c>
      <c r="F1189" s="16" t="s">
        <v>41</v>
      </c>
      <c r="G1189" s="16" t="s">
        <v>300</v>
      </c>
      <c r="H1189" s="15"/>
      <c r="I1189" s="18" t="s">
        <v>30</v>
      </c>
      <c r="J1189" s="17" t="s">
        <v>25</v>
      </c>
      <c r="K1189" s="16"/>
      <c r="L1189" s="20">
        <v>30000</v>
      </c>
      <c r="M1189" s="20">
        <v>24520</v>
      </c>
      <c r="N1189" s="21">
        <f t="shared" si="762"/>
        <v>0.81733333333333336</v>
      </c>
      <c r="O1189" s="21" t="str">
        <f t="shared" si="760"/>
        <v>&gt;=80%-&lt;100%</v>
      </c>
      <c r="P1189" s="20">
        <f t="shared" si="763"/>
        <v>54294.28571428571</v>
      </c>
      <c r="Q1189" s="21">
        <f t="shared" si="761"/>
        <v>1.8098095238095238</v>
      </c>
      <c r="R1189" s="23"/>
      <c r="S1189" s="23">
        <v>0</v>
      </c>
      <c r="T1189" s="24">
        <f t="shared" si="764"/>
        <v>2</v>
      </c>
      <c r="U1189" s="24"/>
      <c r="V1189" s="23">
        <f t="shared" si="765"/>
        <v>0</v>
      </c>
      <c r="W1189" s="24"/>
    </row>
    <row r="1190" spans="1:23" ht="13.5" x14ac:dyDescent="0.25">
      <c r="A1190" s="15" t="s">
        <v>190</v>
      </c>
      <c r="B1190" s="16" t="s">
        <v>191</v>
      </c>
      <c r="C1190" s="16" t="s">
        <v>2427</v>
      </c>
      <c r="D1190" s="16" t="s">
        <v>2173</v>
      </c>
      <c r="E1190" s="16" t="s">
        <v>41</v>
      </c>
      <c r="F1190" s="16" t="s">
        <v>41</v>
      </c>
      <c r="G1190" s="16" t="s">
        <v>194</v>
      </c>
      <c r="H1190" s="15"/>
      <c r="I1190" s="18" t="s">
        <v>30</v>
      </c>
      <c r="J1190" s="17" t="s">
        <v>25</v>
      </c>
      <c r="K1190" s="16"/>
      <c r="L1190" s="20">
        <v>30000</v>
      </c>
      <c r="M1190" s="20">
        <v>25990</v>
      </c>
      <c r="N1190" s="21">
        <f t="shared" si="762"/>
        <v>0.86633333333333329</v>
      </c>
      <c r="O1190" s="21" t="str">
        <f t="shared" si="760"/>
        <v>&gt;=80%-&lt;100%</v>
      </c>
      <c r="P1190" s="20">
        <f t="shared" si="763"/>
        <v>57549.28571428571</v>
      </c>
      <c r="Q1190" s="21">
        <f t="shared" si="761"/>
        <v>1.9183095238095236</v>
      </c>
      <c r="R1190" s="23"/>
      <c r="S1190" s="23">
        <v>0</v>
      </c>
      <c r="T1190" s="24">
        <f t="shared" si="764"/>
        <v>2</v>
      </c>
      <c r="U1190" s="24"/>
      <c r="V1190" s="23">
        <f t="shared" si="765"/>
        <v>0</v>
      </c>
      <c r="W1190" s="24"/>
    </row>
    <row r="1191" spans="1:23" ht="13.5" x14ac:dyDescent="0.25">
      <c r="A1191" s="15" t="s">
        <v>62</v>
      </c>
      <c r="B1191" s="16" t="s">
        <v>63</v>
      </c>
      <c r="C1191" s="16" t="s">
        <v>2428</v>
      </c>
      <c r="D1191" s="16" t="s">
        <v>2429</v>
      </c>
      <c r="E1191" s="16" t="s">
        <v>66</v>
      </c>
      <c r="F1191" s="16" t="s">
        <v>41</v>
      </c>
      <c r="G1191" s="16" t="s">
        <v>264</v>
      </c>
      <c r="H1191" s="15"/>
      <c r="I1191" s="18" t="s">
        <v>30</v>
      </c>
      <c r="J1191" s="17" t="s">
        <v>25</v>
      </c>
      <c r="K1191" s="16"/>
      <c r="L1191" s="20">
        <v>30000</v>
      </c>
      <c r="M1191" s="20">
        <v>0</v>
      </c>
      <c r="N1191" s="21">
        <f t="shared" si="762"/>
        <v>0</v>
      </c>
      <c r="O1191" s="21" t="str">
        <f t="shared" ref="O1191:O1204" si="766">IF(N1191&gt;=120%, "120% equal &amp; above", IF(N1191&gt;=100%,"&gt;=100%- &lt;120%",IF(N1191&gt;=80%,"&gt;=80%-&lt;100%",IF(N1191&gt;=50%,"&gt;=50%-&lt;80%",IF(N1191&gt;=20%,"&gt;=20%-&lt;50%","&lt;20%")))))</f>
        <v>&lt;20%</v>
      </c>
      <c r="P1191" s="20">
        <f t="shared" si="763"/>
        <v>0</v>
      </c>
      <c r="Q1191" s="21">
        <f t="shared" ref="Q1191:Q1204" si="767">IFERROR(P1191/L1191,2)</f>
        <v>0</v>
      </c>
      <c r="R1191" s="23"/>
      <c r="S1191" s="23">
        <v>0</v>
      </c>
      <c r="T1191" s="24">
        <f t="shared" si="764"/>
        <v>2</v>
      </c>
      <c r="U1191" s="24"/>
      <c r="V1191" s="23">
        <f t="shared" si="765"/>
        <v>0</v>
      </c>
      <c r="W1191" s="24"/>
    </row>
    <row r="1192" spans="1:23" ht="13.5" x14ac:dyDescent="0.25">
      <c r="A1192" s="15" t="s">
        <v>190</v>
      </c>
      <c r="B1192" s="16" t="s">
        <v>191</v>
      </c>
      <c r="C1192" s="16" t="s">
        <v>2430</v>
      </c>
      <c r="D1192" s="16" t="s">
        <v>496</v>
      </c>
      <c r="E1192" s="16" t="s">
        <v>41</v>
      </c>
      <c r="F1192" s="16" t="s">
        <v>41</v>
      </c>
      <c r="G1192" s="16" t="s">
        <v>217</v>
      </c>
      <c r="H1192" s="15"/>
      <c r="I1192" s="18" t="s">
        <v>30</v>
      </c>
      <c r="J1192" s="17" t="s">
        <v>25</v>
      </c>
      <c r="K1192" s="16"/>
      <c r="L1192" s="20">
        <v>30000</v>
      </c>
      <c r="M1192" s="20">
        <v>10880</v>
      </c>
      <c r="N1192" s="21">
        <f t="shared" si="762"/>
        <v>0.36266666666666669</v>
      </c>
      <c r="O1192" s="21" t="str">
        <f t="shared" si="766"/>
        <v>&gt;=20%-&lt;50%</v>
      </c>
      <c r="P1192" s="20">
        <f t="shared" si="763"/>
        <v>24091.428571428569</v>
      </c>
      <c r="Q1192" s="21">
        <f t="shared" si="767"/>
        <v>0.80304761904761901</v>
      </c>
      <c r="R1192" s="23"/>
      <c r="S1192" s="23">
        <v>16650</v>
      </c>
      <c r="T1192" s="24">
        <f t="shared" si="764"/>
        <v>2</v>
      </c>
      <c r="U1192" s="24"/>
      <c r="V1192" s="23">
        <f t="shared" si="765"/>
        <v>36867.857142857138</v>
      </c>
      <c r="W1192" s="24"/>
    </row>
    <row r="1193" spans="1:23" ht="13.5" x14ac:dyDescent="0.25">
      <c r="A1193" s="15" t="s">
        <v>190</v>
      </c>
      <c r="B1193" s="16" t="s">
        <v>191</v>
      </c>
      <c r="C1193" s="16" t="s">
        <v>2431</v>
      </c>
      <c r="D1193" s="16" t="s">
        <v>450</v>
      </c>
      <c r="E1193" s="16" t="s">
        <v>41</v>
      </c>
      <c r="F1193" s="16" t="s">
        <v>41</v>
      </c>
      <c r="G1193" s="16" t="s">
        <v>1541</v>
      </c>
      <c r="H1193" s="15"/>
      <c r="I1193" s="18" t="s">
        <v>30</v>
      </c>
      <c r="J1193" s="17" t="s">
        <v>25</v>
      </c>
      <c r="K1193" s="16"/>
      <c r="L1193" s="20">
        <v>30000</v>
      </c>
      <c r="M1193" s="20">
        <v>1940</v>
      </c>
      <c r="N1193" s="21">
        <f t="shared" si="762"/>
        <v>6.4666666666666664E-2</v>
      </c>
      <c r="O1193" s="21" t="str">
        <f t="shared" si="766"/>
        <v>&lt;20%</v>
      </c>
      <c r="P1193" s="20">
        <f t="shared" si="763"/>
        <v>4295.7142857142862</v>
      </c>
      <c r="Q1193" s="21">
        <f t="shared" si="767"/>
        <v>0.1431904761904762</v>
      </c>
      <c r="R1193" s="23"/>
      <c r="S1193" s="23">
        <v>0</v>
      </c>
      <c r="T1193" s="24">
        <f t="shared" si="764"/>
        <v>2</v>
      </c>
      <c r="U1193" s="24"/>
      <c r="V1193" s="23">
        <f t="shared" si="765"/>
        <v>0</v>
      </c>
      <c r="W1193" s="24"/>
    </row>
    <row r="1194" spans="1:23" ht="13.5" x14ac:dyDescent="0.25">
      <c r="A1194" s="15" t="s">
        <v>190</v>
      </c>
      <c r="B1194" s="16" t="s">
        <v>191</v>
      </c>
      <c r="C1194" s="16" t="s">
        <v>2432</v>
      </c>
      <c r="D1194" s="16" t="s">
        <v>2433</v>
      </c>
      <c r="E1194" s="16" t="s">
        <v>41</v>
      </c>
      <c r="F1194" s="16" t="s">
        <v>41</v>
      </c>
      <c r="G1194" s="16" t="s">
        <v>1541</v>
      </c>
      <c r="H1194" s="15"/>
      <c r="I1194" s="18" t="s">
        <v>30</v>
      </c>
      <c r="J1194" s="17" t="s">
        <v>25</v>
      </c>
      <c r="K1194" s="16"/>
      <c r="L1194" s="20">
        <v>30000</v>
      </c>
      <c r="M1194" s="20">
        <v>13970</v>
      </c>
      <c r="N1194" s="21">
        <f t="shared" si="762"/>
        <v>0.46566666666666667</v>
      </c>
      <c r="O1194" s="21" t="str">
        <f t="shared" si="766"/>
        <v>&gt;=20%-&lt;50%</v>
      </c>
      <c r="P1194" s="20">
        <f t="shared" si="763"/>
        <v>30933.571428571431</v>
      </c>
      <c r="Q1194" s="21">
        <f t="shared" si="767"/>
        <v>1.0311190476190477</v>
      </c>
      <c r="R1194" s="23"/>
      <c r="S1194" s="23">
        <v>0</v>
      </c>
      <c r="T1194" s="24">
        <f t="shared" si="764"/>
        <v>2</v>
      </c>
      <c r="U1194" s="24"/>
      <c r="V1194" s="23">
        <f t="shared" si="765"/>
        <v>0</v>
      </c>
      <c r="W1194" s="24"/>
    </row>
    <row r="1195" spans="1:23" ht="13.5" x14ac:dyDescent="0.25">
      <c r="A1195" s="15" t="s">
        <v>190</v>
      </c>
      <c r="B1195" s="16" t="s">
        <v>191</v>
      </c>
      <c r="C1195" s="16" t="s">
        <v>2434</v>
      </c>
      <c r="D1195" s="16" t="s">
        <v>641</v>
      </c>
      <c r="E1195" s="16" t="s">
        <v>41</v>
      </c>
      <c r="F1195" s="16" t="s">
        <v>41</v>
      </c>
      <c r="G1195" s="16" t="s">
        <v>284</v>
      </c>
      <c r="H1195" s="15"/>
      <c r="I1195" s="18" t="s">
        <v>30</v>
      </c>
      <c r="J1195" s="17" t="s">
        <v>25</v>
      </c>
      <c r="K1195" s="16"/>
      <c r="L1195" s="20">
        <v>30000</v>
      </c>
      <c r="M1195" s="20">
        <v>11480</v>
      </c>
      <c r="N1195" s="21">
        <f t="shared" si="762"/>
        <v>0.38266666666666665</v>
      </c>
      <c r="O1195" s="21" t="str">
        <f t="shared" si="766"/>
        <v>&gt;=20%-&lt;50%</v>
      </c>
      <c r="P1195" s="20">
        <f t="shared" si="763"/>
        <v>25420</v>
      </c>
      <c r="Q1195" s="21">
        <f t="shared" si="767"/>
        <v>0.84733333333333338</v>
      </c>
      <c r="R1195" s="23"/>
      <c r="S1195" s="23">
        <v>0</v>
      </c>
      <c r="T1195" s="24">
        <f t="shared" si="764"/>
        <v>2</v>
      </c>
      <c r="U1195" s="24"/>
      <c r="V1195" s="23">
        <f t="shared" si="765"/>
        <v>0</v>
      </c>
      <c r="W1195" s="24"/>
    </row>
    <row r="1196" spans="1:23" ht="13.5" x14ac:dyDescent="0.25">
      <c r="A1196" s="15" t="s">
        <v>62</v>
      </c>
      <c r="B1196" s="16" t="s">
        <v>63</v>
      </c>
      <c r="C1196" s="16" t="s">
        <v>2435</v>
      </c>
      <c r="D1196" s="16" t="s">
        <v>2436</v>
      </c>
      <c r="E1196" s="16" t="s">
        <v>66</v>
      </c>
      <c r="F1196" s="16" t="s">
        <v>41</v>
      </c>
      <c r="G1196" s="16" t="s">
        <v>291</v>
      </c>
      <c r="H1196" s="15"/>
      <c r="I1196" s="18" t="s">
        <v>30</v>
      </c>
      <c r="J1196" s="17" t="s">
        <v>25</v>
      </c>
      <c r="K1196" s="16"/>
      <c r="L1196" s="20">
        <v>30000</v>
      </c>
      <c r="M1196" s="20">
        <v>0</v>
      </c>
      <c r="N1196" s="21">
        <f t="shared" si="762"/>
        <v>0</v>
      </c>
      <c r="O1196" s="21" t="str">
        <f t="shared" si="766"/>
        <v>&lt;20%</v>
      </c>
      <c r="P1196" s="20">
        <f t="shared" si="763"/>
        <v>0</v>
      </c>
      <c r="Q1196" s="21">
        <f t="shared" si="767"/>
        <v>0</v>
      </c>
      <c r="R1196" s="23"/>
      <c r="S1196" s="23">
        <v>0</v>
      </c>
      <c r="T1196" s="24">
        <f t="shared" si="764"/>
        <v>2</v>
      </c>
      <c r="U1196" s="24"/>
      <c r="V1196" s="23">
        <f t="shared" si="765"/>
        <v>0</v>
      </c>
      <c r="W1196" s="24"/>
    </row>
    <row r="1197" spans="1:23" ht="13.5" x14ac:dyDescent="0.25">
      <c r="A1197" s="15" t="s">
        <v>62</v>
      </c>
      <c r="B1197" s="16" t="s">
        <v>63</v>
      </c>
      <c r="C1197" s="16" t="s">
        <v>2437</v>
      </c>
      <c r="D1197" s="16" t="s">
        <v>2438</v>
      </c>
      <c r="E1197" s="16" t="s">
        <v>66</v>
      </c>
      <c r="F1197" s="16" t="s">
        <v>41</v>
      </c>
      <c r="G1197" s="16" t="s">
        <v>67</v>
      </c>
      <c r="H1197" s="15"/>
      <c r="I1197" s="18" t="s">
        <v>30</v>
      </c>
      <c r="J1197" s="17" t="s">
        <v>25</v>
      </c>
      <c r="K1197" s="16"/>
      <c r="L1197" s="20">
        <v>30000</v>
      </c>
      <c r="M1197" s="20">
        <v>9655</v>
      </c>
      <c r="N1197" s="21">
        <f t="shared" si="762"/>
        <v>0.32183333333333336</v>
      </c>
      <c r="O1197" s="21" t="str">
        <f t="shared" si="766"/>
        <v>&gt;=20%-&lt;50%</v>
      </c>
      <c r="P1197" s="20">
        <f t="shared" si="763"/>
        <v>21378.928571428569</v>
      </c>
      <c r="Q1197" s="21">
        <f t="shared" si="767"/>
        <v>0.71263095238095231</v>
      </c>
      <c r="R1197" s="23"/>
      <c r="S1197" s="23">
        <v>0</v>
      </c>
      <c r="T1197" s="24">
        <f t="shared" si="764"/>
        <v>2</v>
      </c>
      <c r="U1197" s="24"/>
      <c r="V1197" s="23">
        <f t="shared" si="765"/>
        <v>0</v>
      </c>
      <c r="W1197" s="24"/>
    </row>
    <row r="1198" spans="1:23" ht="13.5" x14ac:dyDescent="0.25">
      <c r="A1198" s="15" t="s">
        <v>768</v>
      </c>
      <c r="B1198" s="16" t="s">
        <v>769</v>
      </c>
      <c r="C1198" s="16" t="s">
        <v>2439</v>
      </c>
      <c r="D1198" s="16" t="s">
        <v>2440</v>
      </c>
      <c r="E1198" s="16" t="s">
        <v>41</v>
      </c>
      <c r="F1198" s="16" t="s">
        <v>41</v>
      </c>
      <c r="G1198" s="16" t="s">
        <v>873</v>
      </c>
      <c r="H1198" s="15"/>
      <c r="I1198" s="18" t="s">
        <v>30</v>
      </c>
      <c r="J1198" s="17" t="s">
        <v>25</v>
      </c>
      <c r="K1198" s="16"/>
      <c r="L1198" s="20">
        <v>30000</v>
      </c>
      <c r="M1198" s="20">
        <v>9355</v>
      </c>
      <c r="N1198" s="21">
        <f t="shared" si="762"/>
        <v>0.31183333333333335</v>
      </c>
      <c r="O1198" s="21" t="str">
        <f t="shared" si="766"/>
        <v>&gt;=20%-&lt;50%</v>
      </c>
      <c r="P1198" s="20">
        <f t="shared" si="763"/>
        <v>20714.642857142855</v>
      </c>
      <c r="Q1198" s="21">
        <f t="shared" si="767"/>
        <v>0.69048809523809518</v>
      </c>
      <c r="R1198" s="23"/>
      <c r="S1198" s="23">
        <v>0</v>
      </c>
      <c r="T1198" s="24">
        <f t="shared" si="764"/>
        <v>2</v>
      </c>
      <c r="U1198" s="24"/>
      <c r="V1198" s="23">
        <f t="shared" si="765"/>
        <v>0</v>
      </c>
      <c r="W1198" s="24"/>
    </row>
    <row r="1199" spans="1:23" ht="13.5" x14ac:dyDescent="0.25">
      <c r="A1199" s="15" t="s">
        <v>190</v>
      </c>
      <c r="B1199" s="16" t="s">
        <v>191</v>
      </c>
      <c r="C1199" s="16" t="s">
        <v>2441</v>
      </c>
      <c r="D1199" s="16" t="s">
        <v>2442</v>
      </c>
      <c r="E1199" s="16" t="s">
        <v>41</v>
      </c>
      <c r="F1199" s="16" t="s">
        <v>41</v>
      </c>
      <c r="G1199" s="16" t="s">
        <v>284</v>
      </c>
      <c r="H1199" s="15"/>
      <c r="I1199" s="18" t="s">
        <v>30</v>
      </c>
      <c r="J1199" s="17" t="s">
        <v>25</v>
      </c>
      <c r="K1199" s="16"/>
      <c r="L1199" s="20">
        <v>30000</v>
      </c>
      <c r="M1199" s="20">
        <v>4315</v>
      </c>
      <c r="N1199" s="21">
        <f t="shared" si="762"/>
        <v>0.14383333333333334</v>
      </c>
      <c r="O1199" s="21" t="str">
        <f t="shared" si="766"/>
        <v>&lt;20%</v>
      </c>
      <c r="P1199" s="20">
        <f t="shared" si="763"/>
        <v>9554.6428571428569</v>
      </c>
      <c r="Q1199" s="21">
        <f t="shared" si="767"/>
        <v>0.31848809523809524</v>
      </c>
      <c r="R1199" s="23"/>
      <c r="S1199" s="23">
        <v>0</v>
      </c>
      <c r="T1199" s="24">
        <f t="shared" si="764"/>
        <v>2</v>
      </c>
      <c r="U1199" s="24"/>
      <c r="V1199" s="23">
        <f t="shared" si="765"/>
        <v>0</v>
      </c>
      <c r="W1199" s="24"/>
    </row>
    <row r="1200" spans="1:23" ht="13.5" x14ac:dyDescent="0.25">
      <c r="A1200" s="15" t="s">
        <v>190</v>
      </c>
      <c r="B1200" s="16" t="s">
        <v>191</v>
      </c>
      <c r="C1200" s="16" t="s">
        <v>2443</v>
      </c>
      <c r="D1200" s="16" t="s">
        <v>2444</v>
      </c>
      <c r="E1200" s="16" t="s">
        <v>41</v>
      </c>
      <c r="F1200" s="16" t="s">
        <v>41</v>
      </c>
      <c r="G1200" s="16" t="s">
        <v>284</v>
      </c>
      <c r="H1200" s="15"/>
      <c r="I1200" s="18" t="s">
        <v>30</v>
      </c>
      <c r="J1200" s="17" t="s">
        <v>25</v>
      </c>
      <c r="K1200" s="16"/>
      <c r="L1200" s="20">
        <v>30000</v>
      </c>
      <c r="M1200" s="20">
        <v>4170</v>
      </c>
      <c r="N1200" s="21">
        <f t="shared" si="762"/>
        <v>0.13900000000000001</v>
      </c>
      <c r="O1200" s="21" t="str">
        <f t="shared" si="766"/>
        <v>&lt;20%</v>
      </c>
      <c r="P1200" s="20">
        <f t="shared" si="763"/>
        <v>9233.5714285714275</v>
      </c>
      <c r="Q1200" s="21">
        <f t="shared" si="767"/>
        <v>0.30778571428571427</v>
      </c>
      <c r="R1200" s="23"/>
      <c r="S1200" s="23">
        <v>0</v>
      </c>
      <c r="T1200" s="24">
        <f t="shared" si="764"/>
        <v>2</v>
      </c>
      <c r="U1200" s="24"/>
      <c r="V1200" s="23">
        <f t="shared" si="765"/>
        <v>0</v>
      </c>
      <c r="W1200" s="24"/>
    </row>
    <row r="1201" spans="1:23" ht="13.5" x14ac:dyDescent="0.25">
      <c r="A1201" s="15" t="s">
        <v>190</v>
      </c>
      <c r="B1201" s="16" t="s">
        <v>191</v>
      </c>
      <c r="C1201" s="16" t="s">
        <v>2445</v>
      </c>
      <c r="D1201" s="16" t="s">
        <v>1155</v>
      </c>
      <c r="E1201" s="16" t="s">
        <v>41</v>
      </c>
      <c r="F1201" s="16" t="s">
        <v>41</v>
      </c>
      <c r="G1201" s="16" t="s">
        <v>217</v>
      </c>
      <c r="H1201" s="15"/>
      <c r="I1201" s="18" t="s">
        <v>30</v>
      </c>
      <c r="J1201" s="17" t="s">
        <v>25</v>
      </c>
      <c r="K1201" s="16"/>
      <c r="L1201" s="20">
        <v>30000</v>
      </c>
      <c r="M1201" s="20">
        <v>0</v>
      </c>
      <c r="N1201" s="21">
        <f t="shared" si="762"/>
        <v>0</v>
      </c>
      <c r="O1201" s="21" t="str">
        <f t="shared" si="766"/>
        <v>&lt;20%</v>
      </c>
      <c r="P1201" s="20">
        <f t="shared" si="763"/>
        <v>0</v>
      </c>
      <c r="Q1201" s="21">
        <f t="shared" si="767"/>
        <v>0</v>
      </c>
      <c r="R1201" s="23"/>
      <c r="S1201" s="23">
        <v>0</v>
      </c>
      <c r="T1201" s="24">
        <f t="shared" si="764"/>
        <v>2</v>
      </c>
      <c r="U1201" s="24"/>
      <c r="V1201" s="23">
        <f t="shared" si="765"/>
        <v>0</v>
      </c>
      <c r="W1201" s="24"/>
    </row>
    <row r="1202" spans="1:23" ht="13.5" x14ac:dyDescent="0.25">
      <c r="A1202" s="15" t="s">
        <v>190</v>
      </c>
      <c r="B1202" s="16" t="s">
        <v>191</v>
      </c>
      <c r="C1202" s="16" t="s">
        <v>2446</v>
      </c>
      <c r="D1202" s="16" t="s">
        <v>2447</v>
      </c>
      <c r="E1202" s="16" t="s">
        <v>41</v>
      </c>
      <c r="F1202" s="16" t="s">
        <v>41</v>
      </c>
      <c r="G1202" s="16" t="s">
        <v>1541</v>
      </c>
      <c r="H1202" s="15"/>
      <c r="I1202" s="18" t="s">
        <v>30</v>
      </c>
      <c r="J1202" s="17" t="s">
        <v>25</v>
      </c>
      <c r="K1202" s="16"/>
      <c r="L1202" s="20">
        <v>30000</v>
      </c>
      <c r="M1202" s="20">
        <v>0</v>
      </c>
      <c r="N1202" s="21">
        <f t="shared" si="762"/>
        <v>0</v>
      </c>
      <c r="O1202" s="21" t="str">
        <f t="shared" si="766"/>
        <v>&lt;20%</v>
      </c>
      <c r="P1202" s="20">
        <f t="shared" si="763"/>
        <v>0</v>
      </c>
      <c r="Q1202" s="21">
        <f t="shared" si="767"/>
        <v>0</v>
      </c>
      <c r="R1202" s="23"/>
      <c r="S1202" s="23">
        <v>0</v>
      </c>
      <c r="T1202" s="24">
        <f t="shared" si="764"/>
        <v>2</v>
      </c>
      <c r="U1202" s="24"/>
      <c r="V1202" s="23">
        <f t="shared" si="765"/>
        <v>0</v>
      </c>
      <c r="W1202" s="24"/>
    </row>
    <row r="1203" spans="1:23" ht="13.5" x14ac:dyDescent="0.25">
      <c r="A1203" s="15" t="s">
        <v>49</v>
      </c>
      <c r="B1203" s="16" t="s">
        <v>50</v>
      </c>
      <c r="C1203" s="16" t="s">
        <v>2448</v>
      </c>
      <c r="D1203" s="16" t="s">
        <v>2449</v>
      </c>
      <c r="E1203" s="16" t="s">
        <v>41</v>
      </c>
      <c r="F1203" s="16" t="s">
        <v>41</v>
      </c>
      <c r="G1203" s="16" t="s">
        <v>315</v>
      </c>
      <c r="H1203" s="15"/>
      <c r="I1203" s="18" t="s">
        <v>30</v>
      </c>
      <c r="J1203" s="17" t="s">
        <v>25</v>
      </c>
      <c r="K1203" s="16"/>
      <c r="L1203" s="20">
        <v>30000</v>
      </c>
      <c r="M1203" s="20">
        <v>19090</v>
      </c>
      <c r="N1203" s="21">
        <f t="shared" si="762"/>
        <v>0.63633333333333331</v>
      </c>
      <c r="O1203" s="21" t="str">
        <f t="shared" si="766"/>
        <v>&gt;=50%-&lt;80%</v>
      </c>
      <c r="P1203" s="20">
        <f t="shared" si="763"/>
        <v>42270.71428571429</v>
      </c>
      <c r="Q1203" s="21">
        <f t="shared" si="767"/>
        <v>1.4090238095238097</v>
      </c>
      <c r="R1203" s="23"/>
      <c r="S1203" s="23">
        <v>0</v>
      </c>
      <c r="T1203" s="24">
        <f t="shared" si="764"/>
        <v>2</v>
      </c>
      <c r="U1203" s="24"/>
      <c r="V1203" s="23">
        <f t="shared" ref="V1203:V1204" si="768">IFERROR(S1203/B$3*31,0)</f>
        <v>0</v>
      </c>
      <c r="W1203" s="24"/>
    </row>
    <row r="1204" spans="1:23" ht="13.5" x14ac:dyDescent="0.25">
      <c r="A1204" s="15" t="s">
        <v>49</v>
      </c>
      <c r="B1204" s="16" t="s">
        <v>50</v>
      </c>
      <c r="C1204" s="16" t="s">
        <v>2450</v>
      </c>
      <c r="D1204" s="16" t="s">
        <v>2451</v>
      </c>
      <c r="E1204" s="16" t="s">
        <v>41</v>
      </c>
      <c r="F1204" s="16" t="s">
        <v>41</v>
      </c>
      <c r="G1204" s="16" t="s">
        <v>315</v>
      </c>
      <c r="H1204" s="15"/>
      <c r="I1204" s="18" t="s">
        <v>30</v>
      </c>
      <c r="J1204" s="17" t="s">
        <v>25</v>
      </c>
      <c r="K1204" s="16"/>
      <c r="L1204" s="20">
        <v>30000</v>
      </c>
      <c r="M1204" s="20">
        <v>20960</v>
      </c>
      <c r="N1204" s="21">
        <f t="shared" ref="N1204" si="769">IFERROR(M1204/L1204,2)</f>
        <v>0.69866666666666666</v>
      </c>
      <c r="O1204" s="21" t="str">
        <f t="shared" si="766"/>
        <v>&gt;=50%-&lt;80%</v>
      </c>
      <c r="P1204" s="20">
        <f t="shared" ref="P1204" si="770">IFERROR(M1204/B$3*31,0)</f>
        <v>46411.428571428572</v>
      </c>
      <c r="Q1204" s="21">
        <f t="shared" si="767"/>
        <v>1.547047619047619</v>
      </c>
      <c r="R1204" s="23"/>
      <c r="S1204" s="23">
        <v>0</v>
      </c>
      <c r="T1204" s="24">
        <f t="shared" ref="T1204" si="771">IFERROR(S1204/R1204,2)</f>
        <v>2</v>
      </c>
      <c r="U1204" s="24"/>
      <c r="V1204" s="23">
        <f t="shared" si="768"/>
        <v>0</v>
      </c>
      <c r="W1204" s="24"/>
    </row>
    <row r="1205" spans="1:23" ht="13.5" x14ac:dyDescent="0.25">
      <c r="A1205" s="15" t="s">
        <v>79</v>
      </c>
      <c r="B1205" s="16" t="s">
        <v>80</v>
      </c>
      <c r="C1205" s="16" t="s">
        <v>2452</v>
      </c>
      <c r="D1205" s="16" t="s">
        <v>2453</v>
      </c>
      <c r="E1205" s="16" t="s">
        <v>83</v>
      </c>
      <c r="F1205" s="16" t="s">
        <v>41</v>
      </c>
      <c r="G1205" s="16" t="s">
        <v>437</v>
      </c>
      <c r="H1205" s="15"/>
      <c r="I1205" s="18" t="s">
        <v>30</v>
      </c>
      <c r="J1205" s="17"/>
      <c r="K1205" s="18" t="s">
        <v>25</v>
      </c>
      <c r="L1205" s="20"/>
      <c r="M1205" s="20">
        <v>5510</v>
      </c>
      <c r="N1205" s="21">
        <f t="shared" ref="N1205:N1213" si="772">IFERROR(M1205/L1205,2)</f>
        <v>2</v>
      </c>
      <c r="O1205" s="21" t="str">
        <f t="shared" ref="O1205" si="773">IF(N1205&gt;=120%, "120% equal &amp; above", IF(N1205&gt;=100%,"&gt;=100%- &lt;120%",IF(N1205&gt;=80%,"&gt;=80%-&lt;100%",IF(N1205&gt;=50%,"&gt;=50%-&lt;80%",IF(N1205&gt;=20%,"&gt;=20%-&lt;50%","&lt;20%")))))</f>
        <v>120% equal &amp; above</v>
      </c>
      <c r="P1205" s="20">
        <f t="shared" ref="P1205:P1213" si="774">IFERROR(M1205/B$3*31,0)</f>
        <v>12200.714285714284</v>
      </c>
      <c r="Q1205" s="21">
        <f t="shared" ref="Q1205" si="775">IFERROR(P1205/L1205,2)</f>
        <v>2</v>
      </c>
      <c r="R1205" s="23">
        <v>30000</v>
      </c>
      <c r="S1205" s="23">
        <v>0</v>
      </c>
      <c r="T1205" s="24">
        <f t="shared" ref="T1205:T1213" si="776">IFERROR(S1205/R1205,2)</f>
        <v>0</v>
      </c>
      <c r="U1205" s="24"/>
      <c r="V1205" s="23">
        <f t="shared" ref="V1205:V1213" si="777">IFERROR(S1205/B$3*31,0)</f>
        <v>0</v>
      </c>
      <c r="W1205" s="24"/>
    </row>
    <row r="1206" spans="1:23" ht="13.5" x14ac:dyDescent="0.25">
      <c r="A1206" s="15" t="s">
        <v>79</v>
      </c>
      <c r="B1206" s="16" t="s">
        <v>80</v>
      </c>
      <c r="C1206" s="16" t="s">
        <v>2454</v>
      </c>
      <c r="D1206" s="16" t="s">
        <v>2455</v>
      </c>
      <c r="E1206" s="16" t="s">
        <v>83</v>
      </c>
      <c r="F1206" s="16" t="s">
        <v>41</v>
      </c>
      <c r="G1206" s="16" t="s">
        <v>514</v>
      </c>
      <c r="H1206" s="15"/>
      <c r="I1206" s="18" t="s">
        <v>30</v>
      </c>
      <c r="J1206" s="17"/>
      <c r="K1206" s="18" t="s">
        <v>25</v>
      </c>
      <c r="L1206" s="20"/>
      <c r="M1206" s="20">
        <v>4460</v>
      </c>
      <c r="N1206" s="21">
        <f t="shared" si="772"/>
        <v>2</v>
      </c>
      <c r="O1206" s="21" t="str">
        <f t="shared" ref="O1206:O1213" si="778">IF(N1206&gt;=120%, "120% equal &amp; above", IF(N1206&gt;=100%,"&gt;=100%- &lt;120%",IF(N1206&gt;=80%,"&gt;=80%-&lt;100%",IF(N1206&gt;=50%,"&gt;=50%-&lt;80%",IF(N1206&gt;=20%,"&gt;=20%-&lt;50%","&lt;20%")))))</f>
        <v>120% equal &amp; above</v>
      </c>
      <c r="P1206" s="20">
        <f t="shared" si="774"/>
        <v>9875.7142857142844</v>
      </c>
      <c r="Q1206" s="21">
        <f t="shared" ref="Q1206:Q1213" si="779">IFERROR(P1206/L1206,2)</f>
        <v>2</v>
      </c>
      <c r="R1206" s="23">
        <v>30000</v>
      </c>
      <c r="S1206" s="23">
        <v>6570</v>
      </c>
      <c r="T1206" s="24">
        <f t="shared" si="776"/>
        <v>0.219</v>
      </c>
      <c r="U1206" s="24"/>
      <c r="V1206" s="23">
        <f t="shared" si="777"/>
        <v>14547.857142857143</v>
      </c>
      <c r="W1206" s="24"/>
    </row>
    <row r="1207" spans="1:23" ht="13.5" x14ac:dyDescent="0.25">
      <c r="A1207" s="15" t="s">
        <v>176</v>
      </c>
      <c r="B1207" s="16" t="s">
        <v>177</v>
      </c>
      <c r="C1207" s="16" t="s">
        <v>2456</v>
      </c>
      <c r="D1207" s="16" t="s">
        <v>2457</v>
      </c>
      <c r="E1207" s="16" t="s">
        <v>73</v>
      </c>
      <c r="F1207" s="16" t="s">
        <v>41</v>
      </c>
      <c r="G1207" s="16" t="s">
        <v>180</v>
      </c>
      <c r="H1207" s="15"/>
      <c r="I1207" s="18" t="s">
        <v>30</v>
      </c>
      <c r="J1207" s="17"/>
      <c r="K1207" s="18" t="s">
        <v>25</v>
      </c>
      <c r="L1207" s="20"/>
      <c r="M1207" s="20">
        <v>0</v>
      </c>
      <c r="N1207" s="21">
        <f t="shared" si="772"/>
        <v>2</v>
      </c>
      <c r="O1207" s="21" t="str">
        <f t="shared" si="778"/>
        <v>120% equal &amp; above</v>
      </c>
      <c r="P1207" s="20">
        <f t="shared" si="774"/>
        <v>0</v>
      </c>
      <c r="Q1207" s="21">
        <f t="shared" si="779"/>
        <v>2</v>
      </c>
      <c r="R1207" s="23">
        <v>30000</v>
      </c>
      <c r="S1207" s="23">
        <v>0</v>
      </c>
      <c r="T1207" s="24">
        <f t="shared" si="776"/>
        <v>0</v>
      </c>
      <c r="U1207" s="24"/>
      <c r="V1207" s="23">
        <f t="shared" si="777"/>
        <v>0</v>
      </c>
      <c r="W1207" s="24"/>
    </row>
    <row r="1208" spans="1:23" ht="13.5" x14ac:dyDescent="0.25">
      <c r="A1208" s="15" t="s">
        <v>109</v>
      </c>
      <c r="B1208" s="16" t="s">
        <v>110</v>
      </c>
      <c r="C1208" s="16" t="s">
        <v>2458</v>
      </c>
      <c r="D1208" s="16" t="s">
        <v>2459</v>
      </c>
      <c r="E1208" s="16" t="s">
        <v>113</v>
      </c>
      <c r="F1208" s="16" t="s">
        <v>41</v>
      </c>
      <c r="G1208" s="16" t="s">
        <v>114</v>
      </c>
      <c r="H1208" s="15"/>
      <c r="I1208" s="18" t="s">
        <v>30</v>
      </c>
      <c r="J1208" s="17" t="s">
        <v>25</v>
      </c>
      <c r="K1208" s="16"/>
      <c r="L1208" s="20">
        <v>29850</v>
      </c>
      <c r="M1208" s="20">
        <v>19900</v>
      </c>
      <c r="N1208" s="21">
        <f t="shared" si="772"/>
        <v>0.66666666666666663</v>
      </c>
      <c r="O1208" s="21" t="str">
        <f t="shared" si="778"/>
        <v>&gt;=50%-&lt;80%</v>
      </c>
      <c r="P1208" s="20">
        <f t="shared" si="774"/>
        <v>44064.28571428571</v>
      </c>
      <c r="Q1208" s="21">
        <f t="shared" si="779"/>
        <v>1.4761904761904761</v>
      </c>
      <c r="R1208" s="23"/>
      <c r="S1208" s="23">
        <v>0</v>
      </c>
      <c r="T1208" s="24">
        <f t="shared" si="776"/>
        <v>2</v>
      </c>
      <c r="U1208" s="24"/>
      <c r="V1208" s="23">
        <f t="shared" si="777"/>
        <v>0</v>
      </c>
      <c r="W1208" s="24"/>
    </row>
    <row r="1209" spans="1:23" ht="13.5" x14ac:dyDescent="0.25">
      <c r="A1209" s="15" t="s">
        <v>85</v>
      </c>
      <c r="B1209" s="16" t="s">
        <v>86</v>
      </c>
      <c r="C1209" s="16" t="s">
        <v>2460</v>
      </c>
      <c r="D1209" s="16" t="s">
        <v>2461</v>
      </c>
      <c r="E1209" s="16" t="s">
        <v>40</v>
      </c>
      <c r="F1209" s="16" t="s">
        <v>41</v>
      </c>
      <c r="G1209" s="16" t="s">
        <v>426</v>
      </c>
      <c r="H1209" s="15"/>
      <c r="I1209" s="18" t="s">
        <v>30</v>
      </c>
      <c r="J1209" s="17" t="s">
        <v>25</v>
      </c>
      <c r="K1209" s="16"/>
      <c r="L1209" s="20">
        <v>29829.600000000002</v>
      </c>
      <c r="M1209" s="20">
        <v>0</v>
      </c>
      <c r="N1209" s="21">
        <f t="shared" si="772"/>
        <v>0</v>
      </c>
      <c r="O1209" s="21" t="str">
        <f t="shared" si="778"/>
        <v>&lt;20%</v>
      </c>
      <c r="P1209" s="20">
        <f t="shared" si="774"/>
        <v>0</v>
      </c>
      <c r="Q1209" s="21">
        <f t="shared" si="779"/>
        <v>0</v>
      </c>
      <c r="R1209" s="23"/>
      <c r="S1209" s="23">
        <v>0</v>
      </c>
      <c r="T1209" s="24">
        <f t="shared" si="776"/>
        <v>2</v>
      </c>
      <c r="U1209" s="24"/>
      <c r="V1209" s="23">
        <f t="shared" si="777"/>
        <v>0</v>
      </c>
      <c r="W1209" s="24"/>
    </row>
    <row r="1210" spans="1:23" ht="13.5" x14ac:dyDescent="0.25">
      <c r="A1210" s="15" t="s">
        <v>184</v>
      </c>
      <c r="B1210" s="16" t="s">
        <v>185</v>
      </c>
      <c r="C1210" s="16" t="s">
        <v>2462</v>
      </c>
      <c r="D1210" s="16" t="s">
        <v>336</v>
      </c>
      <c r="E1210" s="16" t="s">
        <v>113</v>
      </c>
      <c r="F1210" s="16" t="s">
        <v>41</v>
      </c>
      <c r="G1210" s="16" t="s">
        <v>465</v>
      </c>
      <c r="H1210" s="15"/>
      <c r="I1210" s="18" t="s">
        <v>30</v>
      </c>
      <c r="J1210" s="17" t="s">
        <v>25</v>
      </c>
      <c r="K1210" s="16"/>
      <c r="L1210" s="20">
        <v>29657.475000000002</v>
      </c>
      <c r="M1210" s="20">
        <v>5000</v>
      </c>
      <c r="N1210" s="21">
        <f t="shared" si="772"/>
        <v>0.16859156081224042</v>
      </c>
      <c r="O1210" s="21" t="str">
        <f t="shared" si="778"/>
        <v>&lt;20%</v>
      </c>
      <c r="P1210" s="20">
        <f t="shared" si="774"/>
        <v>11071.428571428572</v>
      </c>
      <c r="Q1210" s="21">
        <f t="shared" si="779"/>
        <v>0.37330988465567522</v>
      </c>
      <c r="R1210" s="23"/>
      <c r="S1210" s="23">
        <v>0</v>
      </c>
      <c r="T1210" s="24">
        <f t="shared" si="776"/>
        <v>2</v>
      </c>
      <c r="U1210" s="24"/>
      <c r="V1210" s="23">
        <f t="shared" si="777"/>
        <v>0</v>
      </c>
      <c r="W1210" s="24"/>
    </row>
    <row r="1211" spans="1:23" ht="13.5" x14ac:dyDescent="0.25">
      <c r="A1211" s="15" t="s">
        <v>85</v>
      </c>
      <c r="B1211" s="16" t="s">
        <v>86</v>
      </c>
      <c r="C1211" s="16" t="s">
        <v>2463</v>
      </c>
      <c r="D1211" s="16" t="s">
        <v>69</v>
      </c>
      <c r="E1211" s="16" t="s">
        <v>40</v>
      </c>
      <c r="F1211" s="16" t="s">
        <v>41</v>
      </c>
      <c r="G1211" s="16" t="s">
        <v>211</v>
      </c>
      <c r="H1211" s="15"/>
      <c r="I1211" s="18" t="s">
        <v>30</v>
      </c>
      <c r="J1211" s="17" t="s">
        <v>25</v>
      </c>
      <c r="K1211" s="16"/>
      <c r="L1211" s="20">
        <v>29629.125000000004</v>
      </c>
      <c r="M1211" s="20">
        <v>17435</v>
      </c>
      <c r="N1211" s="21">
        <f t="shared" si="772"/>
        <v>0.58844127189041184</v>
      </c>
      <c r="O1211" s="21" t="str">
        <f t="shared" si="778"/>
        <v>&gt;=50%-&lt;80%</v>
      </c>
      <c r="P1211" s="20">
        <f t="shared" si="774"/>
        <v>38606.071428571428</v>
      </c>
      <c r="Q1211" s="21">
        <f t="shared" si="779"/>
        <v>1.3029771020430547</v>
      </c>
      <c r="R1211" s="23"/>
      <c r="S1211" s="23">
        <v>6570</v>
      </c>
      <c r="T1211" s="24">
        <f t="shared" si="776"/>
        <v>2</v>
      </c>
      <c r="U1211" s="24"/>
      <c r="V1211" s="23">
        <f t="shared" si="777"/>
        <v>14547.857142857143</v>
      </c>
      <c r="W1211" s="24"/>
    </row>
    <row r="1212" spans="1:23" ht="13.5" x14ac:dyDescent="0.25">
      <c r="A1212" s="15" t="s">
        <v>85</v>
      </c>
      <c r="B1212" s="16" t="s">
        <v>86</v>
      </c>
      <c r="C1212" s="16" t="s">
        <v>2464</v>
      </c>
      <c r="D1212" s="16" t="s">
        <v>2465</v>
      </c>
      <c r="E1212" s="16" t="s">
        <v>40</v>
      </c>
      <c r="F1212" s="16" t="s">
        <v>41</v>
      </c>
      <c r="G1212" s="16" t="s">
        <v>117</v>
      </c>
      <c r="H1212" s="15"/>
      <c r="I1212" s="18" t="s">
        <v>30</v>
      </c>
      <c r="J1212" s="17" t="s">
        <v>25</v>
      </c>
      <c r="K1212" s="16"/>
      <c r="L1212" s="20">
        <v>29296.350000000002</v>
      </c>
      <c r="M1212" s="20">
        <v>30405</v>
      </c>
      <c r="N1212" s="21">
        <f t="shared" si="772"/>
        <v>1.0378425981393586</v>
      </c>
      <c r="O1212" s="21" t="str">
        <f t="shared" si="778"/>
        <v>&gt;=100%- &lt;120%</v>
      </c>
      <c r="P1212" s="20">
        <f t="shared" si="774"/>
        <v>67325.357142857145</v>
      </c>
      <c r="Q1212" s="21">
        <f t="shared" si="779"/>
        <v>2.2980800387371514</v>
      </c>
      <c r="R1212" s="23"/>
      <c r="S1212" s="23">
        <v>31960</v>
      </c>
      <c r="T1212" s="24">
        <f t="shared" si="776"/>
        <v>2</v>
      </c>
      <c r="U1212" s="24"/>
      <c r="V1212" s="23">
        <f t="shared" si="777"/>
        <v>70768.57142857142</v>
      </c>
      <c r="W1212" s="24"/>
    </row>
    <row r="1213" spans="1:23" ht="13.5" x14ac:dyDescent="0.25">
      <c r="A1213" s="15" t="s">
        <v>184</v>
      </c>
      <c r="B1213" s="16" t="s">
        <v>185</v>
      </c>
      <c r="C1213" s="16" t="s">
        <v>2466</v>
      </c>
      <c r="D1213" s="16" t="s">
        <v>2467</v>
      </c>
      <c r="E1213" s="16" t="s">
        <v>113</v>
      </c>
      <c r="F1213" s="16" t="s">
        <v>41</v>
      </c>
      <c r="G1213" s="16" t="s">
        <v>416</v>
      </c>
      <c r="H1213" s="15"/>
      <c r="I1213" s="18" t="s">
        <v>30</v>
      </c>
      <c r="J1213" s="17" t="s">
        <v>25</v>
      </c>
      <c r="K1213" s="16"/>
      <c r="L1213" s="20">
        <v>29211.300000000003</v>
      </c>
      <c r="M1213" s="20">
        <v>25030</v>
      </c>
      <c r="N1213" s="21">
        <f t="shared" si="772"/>
        <v>0.85686018766710137</v>
      </c>
      <c r="O1213" s="21" t="str">
        <f t="shared" si="778"/>
        <v>&gt;=80%-&lt;100%</v>
      </c>
      <c r="P1213" s="20">
        <f t="shared" si="774"/>
        <v>55423.571428571428</v>
      </c>
      <c r="Q1213" s="21">
        <f t="shared" si="779"/>
        <v>1.8973332726914387</v>
      </c>
      <c r="R1213" s="23"/>
      <c r="S1213" s="23">
        <v>23120</v>
      </c>
      <c r="T1213" s="24">
        <f t="shared" si="776"/>
        <v>2</v>
      </c>
      <c r="U1213" s="24"/>
      <c r="V1213" s="23">
        <f t="shared" si="777"/>
        <v>51194.28571428571</v>
      </c>
      <c r="W1213" s="24"/>
    </row>
    <row r="1214" spans="1:23" ht="13.5" x14ac:dyDescent="0.25">
      <c r="A1214" s="15" t="s">
        <v>109</v>
      </c>
      <c r="B1214" s="16" t="s">
        <v>110</v>
      </c>
      <c r="C1214" s="16" t="s">
        <v>2468</v>
      </c>
      <c r="D1214" s="16" t="s">
        <v>581</v>
      </c>
      <c r="E1214" s="16" t="s">
        <v>113</v>
      </c>
      <c r="F1214" s="16" t="s">
        <v>41</v>
      </c>
      <c r="G1214" s="16" t="s">
        <v>114</v>
      </c>
      <c r="H1214" s="15"/>
      <c r="I1214" s="18" t="s">
        <v>30</v>
      </c>
      <c r="J1214" s="17" t="s">
        <v>25</v>
      </c>
      <c r="K1214" s="18"/>
      <c r="L1214" s="20">
        <v>28418.850000000002</v>
      </c>
      <c r="M1214" s="20">
        <v>10495</v>
      </c>
      <c r="N1214" s="21">
        <f t="shared" ref="N1214:N1217" si="780">IFERROR(M1214/L1214,2)</f>
        <v>0.36929713904679462</v>
      </c>
      <c r="O1214" s="21" t="str">
        <f t="shared" ref="O1214:O1217" si="781">IF(N1214&gt;=120%, "120% equal &amp; above", IF(N1214&gt;=100%,"&gt;=100%- &lt;120%",IF(N1214&gt;=80%,"&gt;=80%-&lt;100%",IF(N1214&gt;=50%,"&gt;=50%-&lt;80%",IF(N1214&gt;=20%,"&gt;=20%-&lt;50%","&lt;20%")))))</f>
        <v>&gt;=20%-&lt;50%</v>
      </c>
      <c r="P1214" s="20">
        <f t="shared" ref="P1214:P1217" si="782">IFERROR(M1214/B$3*31,0)</f>
        <v>23238.928571428569</v>
      </c>
      <c r="Q1214" s="21">
        <f t="shared" ref="Q1214:Q1217" si="783">IFERROR(P1214/L1214,2)</f>
        <v>0.81772937931790224</v>
      </c>
      <c r="R1214" s="22"/>
      <c r="S1214" s="23">
        <v>0</v>
      </c>
      <c r="T1214" s="24">
        <f t="shared" ref="T1214:T1217" si="784">IFERROR(S1214/R1214,2)</f>
        <v>2</v>
      </c>
      <c r="U1214" s="24" t="str">
        <f t="shared" ref="U1214:U1216" si="785">IF(T1214&gt;=120%, "120% equal &amp; above", IF(T1214&gt;=100%,"&gt;=100%- &lt;120%",IF(T1214&gt;=80%,"&gt;=80%-&lt;100%",IF(T1214&gt;=50%,"&gt;=50%-&lt;80%",IF(T1214&gt;=20%,"&gt;=20%-&lt;50%","&lt;20%")))))</f>
        <v>120% equal &amp; above</v>
      </c>
      <c r="V1214" s="23">
        <f t="shared" ref="V1214:V1217" si="786">IFERROR(S1214/B$3*31,0)</f>
        <v>0</v>
      </c>
      <c r="W1214" s="24">
        <f t="shared" ref="W1214:W1216" si="787">IFERROR(V1214/R1214,2)</f>
        <v>2</v>
      </c>
    </row>
    <row r="1215" spans="1:23" ht="13.5" x14ac:dyDescent="0.25">
      <c r="A1215" s="15" t="s">
        <v>143</v>
      </c>
      <c r="B1215" s="16" t="s">
        <v>144</v>
      </c>
      <c r="C1215" s="16" t="s">
        <v>2469</v>
      </c>
      <c r="D1215" s="16" t="s">
        <v>2470</v>
      </c>
      <c r="E1215" s="16" t="s">
        <v>66</v>
      </c>
      <c r="F1215" s="16" t="s">
        <v>41</v>
      </c>
      <c r="G1215" s="16" t="s">
        <v>716</v>
      </c>
      <c r="H1215" s="15"/>
      <c r="I1215" s="18" t="s">
        <v>30</v>
      </c>
      <c r="J1215" s="17" t="s">
        <v>25</v>
      </c>
      <c r="K1215" s="18"/>
      <c r="L1215" s="20">
        <v>28000</v>
      </c>
      <c r="M1215" s="20">
        <v>5930</v>
      </c>
      <c r="N1215" s="21">
        <f t="shared" si="780"/>
        <v>0.2117857142857143</v>
      </c>
      <c r="O1215" s="21" t="str">
        <f t="shared" si="781"/>
        <v>&gt;=20%-&lt;50%</v>
      </c>
      <c r="P1215" s="20">
        <f t="shared" si="782"/>
        <v>13130.714285714284</v>
      </c>
      <c r="Q1215" s="21">
        <f t="shared" si="783"/>
        <v>0.46895408163265301</v>
      </c>
      <c r="R1215" s="22"/>
      <c r="S1215" s="23">
        <v>0</v>
      </c>
      <c r="T1215" s="24">
        <f t="shared" si="784"/>
        <v>2</v>
      </c>
      <c r="U1215" s="24" t="str">
        <f t="shared" si="785"/>
        <v>120% equal &amp; above</v>
      </c>
      <c r="V1215" s="23">
        <f t="shared" si="786"/>
        <v>0</v>
      </c>
      <c r="W1215" s="24">
        <f t="shared" si="787"/>
        <v>2</v>
      </c>
    </row>
    <row r="1216" spans="1:23" ht="13.5" x14ac:dyDescent="0.25">
      <c r="A1216" s="15" t="s">
        <v>231</v>
      </c>
      <c r="B1216" s="16" t="s">
        <v>232</v>
      </c>
      <c r="C1216" s="16" t="s">
        <v>2471</v>
      </c>
      <c r="D1216" s="16" t="s">
        <v>2472</v>
      </c>
      <c r="E1216" s="16" t="s">
        <v>83</v>
      </c>
      <c r="F1216" s="16" t="s">
        <v>41</v>
      </c>
      <c r="G1216" s="16" t="s">
        <v>239</v>
      </c>
      <c r="H1216" s="15"/>
      <c r="I1216" s="18" t="s">
        <v>30</v>
      </c>
      <c r="J1216" s="17" t="s">
        <v>25</v>
      </c>
      <c r="K1216" s="18"/>
      <c r="L1216" s="20">
        <v>27724.95</v>
      </c>
      <c r="M1216" s="20">
        <v>15890</v>
      </c>
      <c r="N1216" s="21">
        <f t="shared" si="780"/>
        <v>0.57312997859328874</v>
      </c>
      <c r="O1216" s="21" t="str">
        <f t="shared" si="781"/>
        <v>&gt;=50%-&lt;80%</v>
      </c>
      <c r="P1216" s="20">
        <f t="shared" si="782"/>
        <v>35185</v>
      </c>
      <c r="Q1216" s="21">
        <f t="shared" si="783"/>
        <v>1.2690735240279964</v>
      </c>
      <c r="R1216" s="22"/>
      <c r="S1216" s="23">
        <v>5550</v>
      </c>
      <c r="T1216" s="24">
        <f t="shared" si="784"/>
        <v>2</v>
      </c>
      <c r="U1216" s="24" t="str">
        <f t="shared" si="785"/>
        <v>120% equal &amp; above</v>
      </c>
      <c r="V1216" s="23">
        <f t="shared" si="786"/>
        <v>12289.285714285716</v>
      </c>
      <c r="W1216" s="24">
        <f t="shared" si="787"/>
        <v>2</v>
      </c>
    </row>
    <row r="1217" spans="1:23" ht="13.5" x14ac:dyDescent="0.25">
      <c r="A1217" s="15" t="s">
        <v>36</v>
      </c>
      <c r="B1217" s="16" t="s">
        <v>37</v>
      </c>
      <c r="C1217" s="16" t="s">
        <v>2473</v>
      </c>
      <c r="D1217" s="16" t="s">
        <v>2474</v>
      </c>
      <c r="E1217" s="16" t="s">
        <v>40</v>
      </c>
      <c r="F1217" s="16" t="s">
        <v>41</v>
      </c>
      <c r="G1217" s="16" t="s">
        <v>372</v>
      </c>
      <c r="H1217" s="15"/>
      <c r="I1217" s="18" t="s">
        <v>30</v>
      </c>
      <c r="J1217" s="17" t="s">
        <v>25</v>
      </c>
      <c r="K1217" s="18"/>
      <c r="L1217" s="20">
        <v>27424.05</v>
      </c>
      <c r="M1217" s="20">
        <v>27440</v>
      </c>
      <c r="N1217" s="21">
        <f t="shared" si="780"/>
        <v>1.0005816062908286</v>
      </c>
      <c r="O1217" s="21" t="str">
        <f t="shared" si="781"/>
        <v>&gt;=100%- &lt;120%</v>
      </c>
      <c r="P1217" s="20">
        <f t="shared" si="782"/>
        <v>60760</v>
      </c>
      <c r="Q1217" s="21">
        <f t="shared" si="783"/>
        <v>2.2155735567868349</v>
      </c>
      <c r="R1217" s="22"/>
      <c r="S1217" s="23">
        <v>0</v>
      </c>
      <c r="T1217" s="24">
        <f t="shared" si="784"/>
        <v>2</v>
      </c>
      <c r="U1217" s="24" t="str">
        <f t="shared" ref="U1217:U1225" si="788">IF(T1217&gt;=120%, "120% equal &amp; above", IF(T1217&gt;=100%,"&gt;=100%- &lt;120%",IF(T1217&gt;=80%,"&gt;=80%-&lt;100%",IF(T1217&gt;=50%,"&gt;=50%-&lt;80%",IF(T1217&gt;=20%,"&gt;=20%-&lt;50%","&lt;20%")))))</f>
        <v>120% equal &amp; above</v>
      </c>
      <c r="V1217" s="23">
        <f t="shared" si="786"/>
        <v>0</v>
      </c>
      <c r="W1217" s="24">
        <f t="shared" ref="W1217:W1225" si="789">IFERROR(V1217/R1217,2)</f>
        <v>2</v>
      </c>
    </row>
    <row r="1218" spans="1:23" ht="13.5" x14ac:dyDescent="0.25">
      <c r="A1218" s="15" t="s">
        <v>79</v>
      </c>
      <c r="B1218" s="16" t="s">
        <v>80</v>
      </c>
      <c r="C1218" s="16" t="s">
        <v>2475</v>
      </c>
      <c r="D1218" s="16" t="s">
        <v>181</v>
      </c>
      <c r="E1218" s="16" t="s">
        <v>83</v>
      </c>
      <c r="F1218" s="16" t="s">
        <v>41</v>
      </c>
      <c r="G1218" s="16" t="s">
        <v>742</v>
      </c>
      <c r="H1218" s="15"/>
      <c r="I1218" s="18" t="s">
        <v>30</v>
      </c>
      <c r="J1218" s="17" t="s">
        <v>25</v>
      </c>
      <c r="K1218" s="18"/>
      <c r="L1218" s="20">
        <v>27012.809999999998</v>
      </c>
      <c r="M1218" s="20">
        <v>2990</v>
      </c>
      <c r="N1218" s="21">
        <f t="shared" ref="N1218:N1225" si="790">IFERROR(M1218/L1218,2)</f>
        <v>0.11068822532716886</v>
      </c>
      <c r="O1218" s="21" t="str">
        <f t="shared" ref="O1218:O1229" si="791">IF(N1218&gt;=120%, "120% equal &amp; above", IF(N1218&gt;=100%,"&gt;=100%- &lt;120%",IF(N1218&gt;=80%,"&gt;=80%-&lt;100%",IF(N1218&gt;=50%,"&gt;=50%-&lt;80%",IF(N1218&gt;=20%,"&gt;=20%-&lt;50%","&lt;20%")))))</f>
        <v>&lt;20%</v>
      </c>
      <c r="P1218" s="20">
        <f t="shared" ref="P1218:P1225" si="792">IFERROR(M1218/B$3*31,0)</f>
        <v>6620.7142857142862</v>
      </c>
      <c r="Q1218" s="21">
        <f t="shared" ref="Q1218:Q1229" si="793">IFERROR(P1218/L1218,2)</f>
        <v>0.24509535608158822</v>
      </c>
      <c r="R1218" s="22"/>
      <c r="S1218" s="23">
        <v>0</v>
      </c>
      <c r="T1218" s="24">
        <f t="shared" ref="T1218:T1225" si="794">IFERROR(S1218/R1218,2)</f>
        <v>2</v>
      </c>
      <c r="U1218" s="24" t="str">
        <f t="shared" si="788"/>
        <v>120% equal &amp; above</v>
      </c>
      <c r="V1218" s="23">
        <f t="shared" ref="V1218:V1225" si="795">IFERROR(S1218/B$3*31,0)</f>
        <v>0</v>
      </c>
      <c r="W1218" s="24">
        <f t="shared" si="789"/>
        <v>2</v>
      </c>
    </row>
    <row r="1219" spans="1:23" ht="13.5" x14ac:dyDescent="0.25">
      <c r="A1219" s="15" t="s">
        <v>143</v>
      </c>
      <c r="B1219" s="16" t="s">
        <v>144</v>
      </c>
      <c r="C1219" s="16" t="s">
        <v>2476</v>
      </c>
      <c r="D1219" s="16" t="s">
        <v>2477</v>
      </c>
      <c r="E1219" s="16" t="s">
        <v>66</v>
      </c>
      <c r="F1219" s="16" t="s">
        <v>41</v>
      </c>
      <c r="G1219" s="16" t="s">
        <v>147</v>
      </c>
      <c r="H1219" s="15"/>
      <c r="I1219" s="18" t="s">
        <v>30</v>
      </c>
      <c r="J1219" s="17" t="s">
        <v>25</v>
      </c>
      <c r="K1219" s="18"/>
      <c r="L1219" s="20">
        <v>27000</v>
      </c>
      <c r="M1219" s="20">
        <v>8350</v>
      </c>
      <c r="N1219" s="21">
        <f t="shared" si="790"/>
        <v>0.30925925925925923</v>
      </c>
      <c r="O1219" s="21" t="str">
        <f t="shared" si="791"/>
        <v>&gt;=20%-&lt;50%</v>
      </c>
      <c r="P1219" s="20">
        <f t="shared" si="792"/>
        <v>18489.285714285714</v>
      </c>
      <c r="Q1219" s="21">
        <f t="shared" si="793"/>
        <v>0.68478835978835972</v>
      </c>
      <c r="R1219" s="22"/>
      <c r="S1219" s="23">
        <v>0</v>
      </c>
      <c r="T1219" s="24">
        <f t="shared" si="794"/>
        <v>2</v>
      </c>
      <c r="U1219" s="24" t="str">
        <f t="shared" si="788"/>
        <v>120% equal &amp; above</v>
      </c>
      <c r="V1219" s="23">
        <f t="shared" si="795"/>
        <v>0</v>
      </c>
      <c r="W1219" s="24">
        <f t="shared" si="789"/>
        <v>2</v>
      </c>
    </row>
    <row r="1220" spans="1:23" ht="13.5" x14ac:dyDescent="0.25">
      <c r="A1220" s="15" t="s">
        <v>184</v>
      </c>
      <c r="B1220" s="16" t="s">
        <v>185</v>
      </c>
      <c r="C1220" s="16" t="s">
        <v>2478</v>
      </c>
      <c r="D1220" s="16" t="s">
        <v>2479</v>
      </c>
      <c r="E1220" s="16" t="s">
        <v>113</v>
      </c>
      <c r="F1220" s="16" t="s">
        <v>41</v>
      </c>
      <c r="G1220" s="16" t="s">
        <v>499</v>
      </c>
      <c r="H1220" s="15"/>
      <c r="I1220" s="18" t="s">
        <v>30</v>
      </c>
      <c r="J1220" s="17" t="s">
        <v>25</v>
      </c>
      <c r="K1220" s="18"/>
      <c r="L1220" s="20">
        <v>26944.499999999996</v>
      </c>
      <c r="M1220" s="20">
        <v>9435</v>
      </c>
      <c r="N1220" s="21">
        <f t="shared" si="790"/>
        <v>0.35016422646551248</v>
      </c>
      <c r="O1220" s="21" t="str">
        <f t="shared" si="791"/>
        <v>&gt;=20%-&lt;50%</v>
      </c>
      <c r="P1220" s="20">
        <f t="shared" si="792"/>
        <v>20891.785714285714</v>
      </c>
      <c r="Q1220" s="21">
        <f t="shared" si="793"/>
        <v>0.77536364431649196</v>
      </c>
      <c r="R1220" s="22"/>
      <c r="S1220" s="23">
        <v>13220</v>
      </c>
      <c r="T1220" s="24">
        <f t="shared" si="794"/>
        <v>2</v>
      </c>
      <c r="U1220" s="24" t="str">
        <f t="shared" si="788"/>
        <v>120% equal &amp; above</v>
      </c>
      <c r="V1220" s="23">
        <f t="shared" si="795"/>
        <v>29272.857142857145</v>
      </c>
      <c r="W1220" s="24">
        <f t="shared" si="789"/>
        <v>2</v>
      </c>
    </row>
    <row r="1221" spans="1:23" ht="13.5" x14ac:dyDescent="0.25">
      <c r="A1221" s="15" t="s">
        <v>36</v>
      </c>
      <c r="B1221" s="16" t="s">
        <v>37</v>
      </c>
      <c r="C1221" s="16" t="s">
        <v>2480</v>
      </c>
      <c r="D1221" s="16" t="s">
        <v>2481</v>
      </c>
      <c r="E1221" s="16" t="s">
        <v>40</v>
      </c>
      <c r="F1221" s="16" t="s">
        <v>41</v>
      </c>
      <c r="G1221" s="16" t="s">
        <v>42</v>
      </c>
      <c r="H1221" s="15"/>
      <c r="I1221" s="18" t="s">
        <v>30</v>
      </c>
      <c r="J1221" s="17" t="s">
        <v>25</v>
      </c>
      <c r="K1221" s="18"/>
      <c r="L1221" s="20">
        <v>26883.089999999997</v>
      </c>
      <c r="M1221" s="20">
        <v>5950</v>
      </c>
      <c r="N1221" s="21">
        <f t="shared" si="790"/>
        <v>0.22132872374418272</v>
      </c>
      <c r="O1221" s="21" t="str">
        <f t="shared" si="791"/>
        <v>&gt;=20%-&lt;50%</v>
      </c>
      <c r="P1221" s="20">
        <f t="shared" si="792"/>
        <v>13175</v>
      </c>
      <c r="Q1221" s="21">
        <f t="shared" si="793"/>
        <v>0.49008503114783314</v>
      </c>
      <c r="R1221" s="22"/>
      <c r="S1221" s="23">
        <v>0</v>
      </c>
      <c r="T1221" s="24">
        <f t="shared" si="794"/>
        <v>2</v>
      </c>
      <c r="U1221" s="24" t="str">
        <f t="shared" si="788"/>
        <v>120% equal &amp; above</v>
      </c>
      <c r="V1221" s="23">
        <f t="shared" si="795"/>
        <v>0</v>
      </c>
      <c r="W1221" s="24">
        <f t="shared" si="789"/>
        <v>2</v>
      </c>
    </row>
    <row r="1222" spans="1:23" ht="13.5" x14ac:dyDescent="0.25">
      <c r="A1222" s="15" t="s">
        <v>118</v>
      </c>
      <c r="B1222" s="16" t="s">
        <v>119</v>
      </c>
      <c r="C1222" s="16" t="s">
        <v>2482</v>
      </c>
      <c r="D1222" s="16" t="s">
        <v>2483</v>
      </c>
      <c r="E1222" s="16" t="s">
        <v>66</v>
      </c>
      <c r="F1222" s="16" t="s">
        <v>41</v>
      </c>
      <c r="G1222" s="16" t="s">
        <v>286</v>
      </c>
      <c r="H1222" s="15"/>
      <c r="I1222" s="18" t="s">
        <v>30</v>
      </c>
      <c r="J1222" s="17"/>
      <c r="K1222" s="18" t="s">
        <v>25</v>
      </c>
      <c r="L1222" s="20"/>
      <c r="M1222" s="20">
        <v>9460</v>
      </c>
      <c r="N1222" s="21">
        <f t="shared" si="790"/>
        <v>2</v>
      </c>
      <c r="O1222" s="21" t="str">
        <f t="shared" si="791"/>
        <v>120% equal &amp; above</v>
      </c>
      <c r="P1222" s="20">
        <f t="shared" si="792"/>
        <v>20947.142857142855</v>
      </c>
      <c r="Q1222" s="21">
        <f t="shared" si="793"/>
        <v>2</v>
      </c>
      <c r="R1222" s="22">
        <v>26730</v>
      </c>
      <c r="S1222" s="23">
        <v>14850</v>
      </c>
      <c r="T1222" s="24">
        <f t="shared" si="794"/>
        <v>0.55555555555555558</v>
      </c>
      <c r="U1222" s="24" t="str">
        <f t="shared" si="788"/>
        <v>&gt;=50%-&lt;80%</v>
      </c>
      <c r="V1222" s="23">
        <f t="shared" si="795"/>
        <v>32882.142857142862</v>
      </c>
      <c r="W1222" s="24">
        <f t="shared" si="789"/>
        <v>1.2301587301587305</v>
      </c>
    </row>
    <row r="1223" spans="1:23" ht="13.5" x14ac:dyDescent="0.25">
      <c r="A1223" s="15" t="s">
        <v>231</v>
      </c>
      <c r="B1223" s="16" t="s">
        <v>232</v>
      </c>
      <c r="C1223" s="16" t="s">
        <v>2484</v>
      </c>
      <c r="D1223" s="16" t="s">
        <v>2485</v>
      </c>
      <c r="E1223" s="16" t="s">
        <v>83</v>
      </c>
      <c r="F1223" s="16" t="s">
        <v>41</v>
      </c>
      <c r="G1223" s="16" t="s">
        <v>235</v>
      </c>
      <c r="H1223" s="15"/>
      <c r="I1223" s="18" t="s">
        <v>30</v>
      </c>
      <c r="J1223" s="17" t="s">
        <v>25</v>
      </c>
      <c r="K1223" s="18"/>
      <c r="L1223" s="20">
        <v>26678</v>
      </c>
      <c r="M1223" s="20">
        <v>0</v>
      </c>
      <c r="N1223" s="21">
        <f t="shared" si="790"/>
        <v>0</v>
      </c>
      <c r="O1223" s="21" t="str">
        <f t="shared" si="791"/>
        <v>&lt;20%</v>
      </c>
      <c r="P1223" s="20">
        <f t="shared" si="792"/>
        <v>0</v>
      </c>
      <c r="Q1223" s="21">
        <f t="shared" si="793"/>
        <v>0</v>
      </c>
      <c r="R1223" s="22"/>
      <c r="S1223" s="23">
        <v>0</v>
      </c>
      <c r="T1223" s="24">
        <f t="shared" si="794"/>
        <v>2</v>
      </c>
      <c r="U1223" s="24" t="str">
        <f t="shared" si="788"/>
        <v>120% equal &amp; above</v>
      </c>
      <c r="V1223" s="23">
        <f t="shared" si="795"/>
        <v>0</v>
      </c>
      <c r="W1223" s="24">
        <f t="shared" si="789"/>
        <v>2</v>
      </c>
    </row>
    <row r="1224" spans="1:23" ht="13.5" x14ac:dyDescent="0.25">
      <c r="A1224" s="15" t="s">
        <v>184</v>
      </c>
      <c r="B1224" s="16" t="s">
        <v>185</v>
      </c>
      <c r="C1224" s="16" t="s">
        <v>2486</v>
      </c>
      <c r="D1224" s="16" t="s">
        <v>2487</v>
      </c>
      <c r="E1224" s="16" t="s">
        <v>113</v>
      </c>
      <c r="F1224" s="16" t="s">
        <v>41</v>
      </c>
      <c r="G1224" s="16" t="s">
        <v>416</v>
      </c>
      <c r="H1224" s="15"/>
      <c r="I1224" s="18" t="s">
        <v>30</v>
      </c>
      <c r="J1224" s="17" t="s">
        <v>25</v>
      </c>
      <c r="K1224" s="18"/>
      <c r="L1224" s="20">
        <v>26675.399999999998</v>
      </c>
      <c r="M1224" s="20">
        <v>21105</v>
      </c>
      <c r="N1224" s="21">
        <f t="shared" si="790"/>
        <v>0.7911783890775772</v>
      </c>
      <c r="O1224" s="21" t="str">
        <f t="shared" si="791"/>
        <v>&gt;=50%-&lt;80%</v>
      </c>
      <c r="P1224" s="20">
        <f t="shared" si="792"/>
        <v>46732.5</v>
      </c>
      <c r="Q1224" s="21">
        <f t="shared" si="793"/>
        <v>1.7518950043860637</v>
      </c>
      <c r="R1224" s="22"/>
      <c r="S1224" s="23">
        <v>0</v>
      </c>
      <c r="T1224" s="24">
        <f t="shared" si="794"/>
        <v>2</v>
      </c>
      <c r="U1224" s="24" t="str">
        <f t="shared" si="788"/>
        <v>120% equal &amp; above</v>
      </c>
      <c r="V1224" s="23">
        <f t="shared" si="795"/>
        <v>0</v>
      </c>
      <c r="W1224" s="24">
        <f t="shared" si="789"/>
        <v>2</v>
      </c>
    </row>
    <row r="1225" spans="1:23" ht="13.5" x14ac:dyDescent="0.25">
      <c r="A1225" s="15" t="s">
        <v>184</v>
      </c>
      <c r="B1225" s="16" t="s">
        <v>185</v>
      </c>
      <c r="C1225" s="16" t="s">
        <v>2488</v>
      </c>
      <c r="D1225" s="16" t="s">
        <v>824</v>
      </c>
      <c r="E1225" s="16" t="s">
        <v>113</v>
      </c>
      <c r="F1225" s="16" t="s">
        <v>41</v>
      </c>
      <c r="G1225" s="16" t="s">
        <v>312</v>
      </c>
      <c r="H1225" s="15"/>
      <c r="I1225" s="18" t="s">
        <v>30</v>
      </c>
      <c r="J1225" s="17" t="s">
        <v>25</v>
      </c>
      <c r="K1225" s="18"/>
      <c r="L1225" s="20">
        <v>26150.999999999996</v>
      </c>
      <c r="M1225" s="20">
        <v>19390</v>
      </c>
      <c r="N1225" s="21">
        <f t="shared" si="790"/>
        <v>0.74146304156628817</v>
      </c>
      <c r="O1225" s="21" t="str">
        <f t="shared" si="791"/>
        <v>&gt;=50%-&lt;80%</v>
      </c>
      <c r="P1225" s="20">
        <f t="shared" si="792"/>
        <v>42935</v>
      </c>
      <c r="Q1225" s="21">
        <f t="shared" si="793"/>
        <v>1.6418110206110668</v>
      </c>
      <c r="R1225" s="22"/>
      <c r="S1225" s="23">
        <v>0</v>
      </c>
      <c r="T1225" s="24">
        <f t="shared" si="794"/>
        <v>2</v>
      </c>
      <c r="U1225" s="24" t="str">
        <f t="shared" si="788"/>
        <v>120% equal &amp; above</v>
      </c>
      <c r="V1225" s="23">
        <f t="shared" si="795"/>
        <v>0</v>
      </c>
      <c r="W1225" s="24">
        <f t="shared" si="789"/>
        <v>2</v>
      </c>
    </row>
    <row r="1226" spans="1:23" ht="13.5" x14ac:dyDescent="0.25">
      <c r="A1226" s="15" t="s">
        <v>132</v>
      </c>
      <c r="B1226" s="16" t="s">
        <v>133</v>
      </c>
      <c r="C1226" s="16" t="s">
        <v>2489</v>
      </c>
      <c r="D1226" s="16" t="s">
        <v>2490</v>
      </c>
      <c r="E1226" s="16" t="s">
        <v>73</v>
      </c>
      <c r="F1226" s="16" t="s">
        <v>41</v>
      </c>
      <c r="G1226" s="16" t="s">
        <v>352</v>
      </c>
      <c r="H1226" s="15"/>
      <c r="I1226" s="18" t="s">
        <v>30</v>
      </c>
      <c r="J1226" s="17" t="s">
        <v>25</v>
      </c>
      <c r="K1226" s="18"/>
      <c r="L1226" s="20">
        <v>26000</v>
      </c>
      <c r="M1226" s="20">
        <v>9340</v>
      </c>
      <c r="N1226" s="21">
        <f t="shared" ref="N1226:N1237" si="796">IFERROR(M1226/L1226,2)</f>
        <v>0.35923076923076924</v>
      </c>
      <c r="O1226" s="21" t="str">
        <f t="shared" si="791"/>
        <v>&gt;=20%-&lt;50%</v>
      </c>
      <c r="P1226" s="20">
        <f t="shared" ref="P1226:P1237" si="797">IFERROR(M1226/B$3*31,0)</f>
        <v>20681.428571428569</v>
      </c>
      <c r="Q1226" s="21">
        <f t="shared" si="793"/>
        <v>0.79543956043956032</v>
      </c>
      <c r="R1226" s="22"/>
      <c r="S1226" s="23">
        <v>0</v>
      </c>
      <c r="T1226" s="24">
        <f t="shared" ref="T1226:T1237" si="798">IFERROR(S1226/R1226,2)</f>
        <v>2</v>
      </c>
      <c r="U1226" s="24" t="str">
        <f t="shared" ref="U1226:U1234" si="799">IF(T1226&gt;=120%, "120% equal &amp; above", IF(T1226&gt;=100%,"&gt;=100%- &lt;120%",IF(T1226&gt;=80%,"&gt;=80%-&lt;100%",IF(T1226&gt;=50%,"&gt;=50%-&lt;80%",IF(T1226&gt;=20%,"&gt;=20%-&lt;50%","&lt;20%")))))</f>
        <v>120% equal &amp; above</v>
      </c>
      <c r="V1226" s="23">
        <f t="shared" ref="V1226:V1236" si="800">IFERROR(S1226/B$3*31,0)</f>
        <v>0</v>
      </c>
      <c r="W1226" s="24">
        <f t="shared" ref="W1226:W1234" si="801">IFERROR(V1226/R1226,2)</f>
        <v>2</v>
      </c>
    </row>
    <row r="1227" spans="1:23" ht="13.5" x14ac:dyDescent="0.25">
      <c r="A1227" s="15" t="s">
        <v>132</v>
      </c>
      <c r="B1227" s="16" t="s">
        <v>133</v>
      </c>
      <c r="C1227" s="16" t="s">
        <v>2491</v>
      </c>
      <c r="D1227" s="16" t="s">
        <v>2492</v>
      </c>
      <c r="E1227" s="16" t="s">
        <v>73</v>
      </c>
      <c r="F1227" s="16" t="s">
        <v>41</v>
      </c>
      <c r="G1227" s="16" t="s">
        <v>352</v>
      </c>
      <c r="H1227" s="15"/>
      <c r="I1227" s="18" t="s">
        <v>30</v>
      </c>
      <c r="J1227" s="17" t="s">
        <v>25</v>
      </c>
      <c r="K1227" s="18"/>
      <c r="L1227" s="20">
        <v>26000</v>
      </c>
      <c r="M1227" s="20">
        <v>12800</v>
      </c>
      <c r="N1227" s="21">
        <f t="shared" si="796"/>
        <v>0.49230769230769234</v>
      </c>
      <c r="O1227" s="21" t="str">
        <f t="shared" si="791"/>
        <v>&gt;=20%-&lt;50%</v>
      </c>
      <c r="P1227" s="20">
        <f t="shared" si="797"/>
        <v>28342.857142857145</v>
      </c>
      <c r="Q1227" s="21">
        <f t="shared" si="793"/>
        <v>1.0901098901098902</v>
      </c>
      <c r="R1227" s="22"/>
      <c r="S1227" s="23">
        <v>0</v>
      </c>
      <c r="T1227" s="24">
        <f t="shared" si="798"/>
        <v>2</v>
      </c>
      <c r="U1227" s="24" t="str">
        <f t="shared" si="799"/>
        <v>120% equal &amp; above</v>
      </c>
      <c r="V1227" s="23">
        <f t="shared" si="800"/>
        <v>0</v>
      </c>
      <c r="W1227" s="24">
        <f t="shared" si="801"/>
        <v>2</v>
      </c>
    </row>
    <row r="1228" spans="1:23" ht="13.5" x14ac:dyDescent="0.25">
      <c r="A1228" s="15" t="s">
        <v>62</v>
      </c>
      <c r="B1228" s="16" t="s">
        <v>63</v>
      </c>
      <c r="C1228" s="16" t="s">
        <v>2493</v>
      </c>
      <c r="D1228" s="16" t="s">
        <v>2494</v>
      </c>
      <c r="E1228" s="16" t="s">
        <v>66</v>
      </c>
      <c r="F1228" s="16" t="s">
        <v>41</v>
      </c>
      <c r="G1228" s="16" t="s">
        <v>318</v>
      </c>
      <c r="H1228" s="15"/>
      <c r="I1228" s="18" t="s">
        <v>30</v>
      </c>
      <c r="J1228" s="17" t="s">
        <v>25</v>
      </c>
      <c r="K1228" s="18"/>
      <c r="L1228" s="20">
        <v>26000</v>
      </c>
      <c r="M1228" s="20">
        <v>0</v>
      </c>
      <c r="N1228" s="21">
        <f t="shared" si="796"/>
        <v>0</v>
      </c>
      <c r="O1228" s="21" t="str">
        <f t="shared" si="791"/>
        <v>&lt;20%</v>
      </c>
      <c r="P1228" s="20">
        <f t="shared" si="797"/>
        <v>0</v>
      </c>
      <c r="Q1228" s="21">
        <f t="shared" si="793"/>
        <v>0</v>
      </c>
      <c r="R1228" s="22"/>
      <c r="S1228" s="23">
        <v>0</v>
      </c>
      <c r="T1228" s="24">
        <f t="shared" si="798"/>
        <v>2</v>
      </c>
      <c r="U1228" s="24" t="str">
        <f t="shared" si="799"/>
        <v>120% equal &amp; above</v>
      </c>
      <c r="V1228" s="23">
        <f t="shared" si="800"/>
        <v>0</v>
      </c>
      <c r="W1228" s="24">
        <f t="shared" si="801"/>
        <v>2</v>
      </c>
    </row>
    <row r="1229" spans="1:23" ht="13.5" x14ac:dyDescent="0.25">
      <c r="A1229" s="15" t="s">
        <v>132</v>
      </c>
      <c r="B1229" s="16" t="s">
        <v>133</v>
      </c>
      <c r="C1229" s="16" t="s">
        <v>2495</v>
      </c>
      <c r="D1229" s="16" t="s">
        <v>2496</v>
      </c>
      <c r="E1229" s="16" t="s">
        <v>73</v>
      </c>
      <c r="F1229" s="16" t="s">
        <v>41</v>
      </c>
      <c r="G1229" s="16" t="s">
        <v>352</v>
      </c>
      <c r="H1229" s="15"/>
      <c r="I1229" s="18" t="s">
        <v>30</v>
      </c>
      <c r="J1229" s="17" t="s">
        <v>25</v>
      </c>
      <c r="K1229" s="18"/>
      <c r="L1229" s="20">
        <v>26000</v>
      </c>
      <c r="M1229" s="20">
        <v>12880</v>
      </c>
      <c r="N1229" s="21">
        <f t="shared" si="796"/>
        <v>0.49538461538461537</v>
      </c>
      <c r="O1229" s="21" t="str">
        <f t="shared" si="791"/>
        <v>&gt;=20%-&lt;50%</v>
      </c>
      <c r="P1229" s="20">
        <f t="shared" si="797"/>
        <v>28520</v>
      </c>
      <c r="Q1229" s="21">
        <f t="shared" si="793"/>
        <v>1.0969230769230769</v>
      </c>
      <c r="R1229" s="22"/>
      <c r="S1229" s="23">
        <v>4050</v>
      </c>
      <c r="T1229" s="24">
        <f t="shared" si="798"/>
        <v>2</v>
      </c>
      <c r="U1229" s="24" t="str">
        <f t="shared" si="799"/>
        <v>120% equal &amp; above</v>
      </c>
      <c r="V1229" s="23">
        <f t="shared" si="800"/>
        <v>8967.8571428571431</v>
      </c>
      <c r="W1229" s="24">
        <f t="shared" si="801"/>
        <v>2</v>
      </c>
    </row>
    <row r="1230" spans="1:23" ht="13.5" x14ac:dyDescent="0.25">
      <c r="A1230" s="15" t="s">
        <v>85</v>
      </c>
      <c r="B1230" s="16" t="s">
        <v>86</v>
      </c>
      <c r="C1230" s="16" t="s">
        <v>2497</v>
      </c>
      <c r="D1230" s="16" t="s">
        <v>925</v>
      </c>
      <c r="E1230" s="16" t="s">
        <v>40</v>
      </c>
      <c r="F1230" s="16" t="s">
        <v>41</v>
      </c>
      <c r="G1230" s="16" t="s">
        <v>211</v>
      </c>
      <c r="H1230" s="15"/>
      <c r="I1230" s="18" t="s">
        <v>30</v>
      </c>
      <c r="J1230" s="17"/>
      <c r="K1230" s="18" t="s">
        <v>25</v>
      </c>
      <c r="L1230" s="20"/>
      <c r="M1230" s="20">
        <v>3660</v>
      </c>
      <c r="N1230" s="21">
        <f t="shared" si="796"/>
        <v>2</v>
      </c>
      <c r="O1230" s="21" t="str">
        <f t="shared" ref="O1230:O1242" si="802">IF(N1230&gt;=120%, "120% equal &amp; above", IF(N1230&gt;=100%,"&gt;=100%- &lt;120%",IF(N1230&gt;=80%,"&gt;=80%-&lt;100%",IF(N1230&gt;=50%,"&gt;=50%-&lt;80%",IF(N1230&gt;=20%,"&gt;=20%-&lt;50%","&lt;20%")))))</f>
        <v>120% equal &amp; above</v>
      </c>
      <c r="P1230" s="20">
        <f t="shared" si="797"/>
        <v>8104.2857142857147</v>
      </c>
      <c r="Q1230" s="21">
        <f t="shared" ref="Q1230:Q1242" si="803">IFERROR(P1230/L1230,2)</f>
        <v>2</v>
      </c>
      <c r="R1230" s="22">
        <v>26000</v>
      </c>
      <c r="S1230" s="23">
        <v>0</v>
      </c>
      <c r="T1230" s="24">
        <f t="shared" si="798"/>
        <v>0</v>
      </c>
      <c r="U1230" s="24" t="str">
        <f t="shared" si="799"/>
        <v>&lt;20%</v>
      </c>
      <c r="V1230" s="23">
        <f t="shared" si="800"/>
        <v>0</v>
      </c>
      <c r="W1230" s="24">
        <f t="shared" si="801"/>
        <v>0</v>
      </c>
    </row>
    <row r="1231" spans="1:23" ht="13.5" x14ac:dyDescent="0.25">
      <c r="A1231" s="15" t="s">
        <v>79</v>
      </c>
      <c r="B1231" s="16" t="s">
        <v>80</v>
      </c>
      <c r="C1231" s="16" t="s">
        <v>2498</v>
      </c>
      <c r="D1231" s="16" t="s">
        <v>168</v>
      </c>
      <c r="E1231" s="16" t="s">
        <v>83</v>
      </c>
      <c r="F1231" s="16" t="s">
        <v>41</v>
      </c>
      <c r="G1231" s="16" t="s">
        <v>445</v>
      </c>
      <c r="H1231" s="15"/>
      <c r="I1231" s="18" t="s">
        <v>30</v>
      </c>
      <c r="J1231" s="17"/>
      <c r="K1231" s="18" t="s">
        <v>25</v>
      </c>
      <c r="L1231" s="20"/>
      <c r="M1231" s="20">
        <v>2220</v>
      </c>
      <c r="N1231" s="21">
        <f t="shared" si="796"/>
        <v>2</v>
      </c>
      <c r="O1231" s="21" t="str">
        <f t="shared" si="802"/>
        <v>120% equal &amp; above</v>
      </c>
      <c r="P1231" s="20">
        <f t="shared" si="797"/>
        <v>4915.7142857142862</v>
      </c>
      <c r="Q1231" s="21">
        <f t="shared" si="803"/>
        <v>2</v>
      </c>
      <c r="R1231" s="22">
        <v>26000</v>
      </c>
      <c r="S1231" s="23">
        <v>14250</v>
      </c>
      <c r="T1231" s="24">
        <f t="shared" si="798"/>
        <v>0.54807692307692313</v>
      </c>
      <c r="U1231" s="24" t="str">
        <f t="shared" si="799"/>
        <v>&gt;=50%-&lt;80%</v>
      </c>
      <c r="V1231" s="23">
        <f t="shared" si="800"/>
        <v>31553.571428571431</v>
      </c>
      <c r="W1231" s="24">
        <f t="shared" si="801"/>
        <v>1.2135989010989012</v>
      </c>
    </row>
    <row r="1232" spans="1:23" ht="13.5" x14ac:dyDescent="0.25">
      <c r="A1232" s="15" t="s">
        <v>79</v>
      </c>
      <c r="B1232" s="16" t="s">
        <v>80</v>
      </c>
      <c r="C1232" s="16" t="s">
        <v>2499</v>
      </c>
      <c r="D1232" s="16" t="s">
        <v>2500</v>
      </c>
      <c r="E1232" s="16" t="s">
        <v>83</v>
      </c>
      <c r="F1232" s="16" t="s">
        <v>41</v>
      </c>
      <c r="G1232" s="16" t="s">
        <v>445</v>
      </c>
      <c r="H1232" s="15"/>
      <c r="I1232" s="18" t="s">
        <v>30</v>
      </c>
      <c r="J1232" s="17"/>
      <c r="K1232" s="18" t="s">
        <v>25</v>
      </c>
      <c r="L1232" s="20"/>
      <c r="M1232" s="20">
        <v>20005</v>
      </c>
      <c r="N1232" s="21">
        <f t="shared" si="796"/>
        <v>2</v>
      </c>
      <c r="O1232" s="21" t="str">
        <f t="shared" si="802"/>
        <v>120% equal &amp; above</v>
      </c>
      <c r="P1232" s="20">
        <f t="shared" si="797"/>
        <v>44296.78571428571</v>
      </c>
      <c r="Q1232" s="21">
        <f t="shared" si="803"/>
        <v>2</v>
      </c>
      <c r="R1232" s="22">
        <v>26000</v>
      </c>
      <c r="S1232" s="23">
        <v>0</v>
      </c>
      <c r="T1232" s="24">
        <f t="shared" si="798"/>
        <v>0</v>
      </c>
      <c r="U1232" s="24" t="str">
        <f t="shared" si="799"/>
        <v>&lt;20%</v>
      </c>
      <c r="V1232" s="23">
        <f t="shared" si="800"/>
        <v>0</v>
      </c>
      <c r="W1232" s="24">
        <f t="shared" si="801"/>
        <v>0</v>
      </c>
    </row>
    <row r="1233" spans="1:23" ht="13.5" x14ac:dyDescent="0.25">
      <c r="A1233" s="15" t="s">
        <v>79</v>
      </c>
      <c r="B1233" s="16" t="s">
        <v>80</v>
      </c>
      <c r="C1233" s="16" t="s">
        <v>2501</v>
      </c>
      <c r="D1233" s="16" t="s">
        <v>151</v>
      </c>
      <c r="E1233" s="16" t="s">
        <v>83</v>
      </c>
      <c r="F1233" s="16" t="s">
        <v>41</v>
      </c>
      <c r="G1233" s="16" t="s">
        <v>84</v>
      </c>
      <c r="H1233" s="15"/>
      <c r="I1233" s="18" t="s">
        <v>30</v>
      </c>
      <c r="J1233" s="17"/>
      <c r="K1233" s="18" t="s">
        <v>25</v>
      </c>
      <c r="L1233" s="20"/>
      <c r="M1233" s="20">
        <v>0</v>
      </c>
      <c r="N1233" s="21">
        <f t="shared" si="796"/>
        <v>2</v>
      </c>
      <c r="O1233" s="21" t="str">
        <f t="shared" si="802"/>
        <v>120% equal &amp; above</v>
      </c>
      <c r="P1233" s="20">
        <f t="shared" si="797"/>
        <v>0</v>
      </c>
      <c r="Q1233" s="21">
        <f t="shared" si="803"/>
        <v>2</v>
      </c>
      <c r="R1233" s="22">
        <v>26000</v>
      </c>
      <c r="S1233" s="23">
        <v>0</v>
      </c>
      <c r="T1233" s="24">
        <f t="shared" si="798"/>
        <v>0</v>
      </c>
      <c r="U1233" s="24" t="str">
        <f t="shared" si="799"/>
        <v>&lt;20%</v>
      </c>
      <c r="V1233" s="23">
        <f t="shared" si="800"/>
        <v>0</v>
      </c>
      <c r="W1233" s="24">
        <f t="shared" si="801"/>
        <v>0</v>
      </c>
    </row>
    <row r="1234" spans="1:23" ht="13.5" x14ac:dyDescent="0.25">
      <c r="A1234" s="15" t="s">
        <v>118</v>
      </c>
      <c r="B1234" s="16" t="s">
        <v>119</v>
      </c>
      <c r="C1234" s="16" t="s">
        <v>2502</v>
      </c>
      <c r="D1234" s="16" t="s">
        <v>2503</v>
      </c>
      <c r="E1234" s="16" t="s">
        <v>66</v>
      </c>
      <c r="F1234" s="16" t="s">
        <v>41</v>
      </c>
      <c r="G1234" s="16" t="s">
        <v>521</v>
      </c>
      <c r="H1234" s="15"/>
      <c r="I1234" s="18" t="s">
        <v>30</v>
      </c>
      <c r="J1234" s="17"/>
      <c r="K1234" s="18" t="s">
        <v>25</v>
      </c>
      <c r="L1234" s="20"/>
      <c r="M1234" s="20">
        <v>0</v>
      </c>
      <c r="N1234" s="21">
        <f t="shared" si="796"/>
        <v>2</v>
      </c>
      <c r="O1234" s="21" t="str">
        <f t="shared" si="802"/>
        <v>120% equal &amp; above</v>
      </c>
      <c r="P1234" s="20">
        <f t="shared" si="797"/>
        <v>0</v>
      </c>
      <c r="Q1234" s="21">
        <f t="shared" si="803"/>
        <v>2</v>
      </c>
      <c r="R1234" s="22">
        <v>26000</v>
      </c>
      <c r="S1234" s="23">
        <v>0</v>
      </c>
      <c r="T1234" s="24">
        <f t="shared" si="798"/>
        <v>0</v>
      </c>
      <c r="U1234" s="24" t="str">
        <f t="shared" si="799"/>
        <v>&lt;20%</v>
      </c>
      <c r="V1234" s="23">
        <f t="shared" si="800"/>
        <v>0</v>
      </c>
      <c r="W1234" s="24">
        <f t="shared" si="801"/>
        <v>0</v>
      </c>
    </row>
    <row r="1235" spans="1:23" ht="13.5" x14ac:dyDescent="0.25">
      <c r="A1235" s="15" t="s">
        <v>118</v>
      </c>
      <c r="B1235" s="16" t="s">
        <v>119</v>
      </c>
      <c r="C1235" s="16" t="s">
        <v>2504</v>
      </c>
      <c r="D1235" s="16" t="s">
        <v>1661</v>
      </c>
      <c r="E1235" s="16" t="s">
        <v>66</v>
      </c>
      <c r="F1235" s="16" t="s">
        <v>41</v>
      </c>
      <c r="G1235" s="16" t="s">
        <v>214</v>
      </c>
      <c r="H1235" s="15"/>
      <c r="I1235" s="18" t="s">
        <v>30</v>
      </c>
      <c r="J1235" s="17"/>
      <c r="K1235" s="18" t="s">
        <v>25</v>
      </c>
      <c r="L1235" s="20"/>
      <c r="M1235" s="20">
        <v>0</v>
      </c>
      <c r="N1235" s="21">
        <f t="shared" si="796"/>
        <v>2</v>
      </c>
      <c r="O1235" s="21" t="str">
        <f t="shared" si="802"/>
        <v>120% equal &amp; above</v>
      </c>
      <c r="P1235" s="20">
        <f t="shared" si="797"/>
        <v>0</v>
      </c>
      <c r="Q1235" s="21">
        <f t="shared" si="803"/>
        <v>2</v>
      </c>
      <c r="R1235" s="22">
        <v>26000</v>
      </c>
      <c r="S1235" s="23">
        <v>0</v>
      </c>
      <c r="T1235" s="24">
        <f t="shared" si="798"/>
        <v>0</v>
      </c>
      <c r="U1235" s="24" t="str">
        <f t="shared" ref="U1235:U1254" si="804">IF(T1235&gt;=120%, "120% equal &amp; above", IF(T1235&gt;=100%,"&gt;=100%- &lt;120%",IF(T1235&gt;=80%,"&gt;=80%-&lt;100%",IF(T1235&gt;=50%,"&gt;=50%-&lt;80%",IF(T1235&gt;=20%,"&gt;=20%-&lt;50%","&lt;20%")))))</f>
        <v>&lt;20%</v>
      </c>
      <c r="V1235" s="23">
        <f t="shared" si="800"/>
        <v>0</v>
      </c>
      <c r="W1235" s="24">
        <f t="shared" ref="W1235:W1254" si="805">IFERROR(V1235/R1235,2)</f>
        <v>0</v>
      </c>
    </row>
    <row r="1236" spans="1:23" ht="13.5" x14ac:dyDescent="0.25">
      <c r="A1236" s="15" t="s">
        <v>118</v>
      </c>
      <c r="B1236" s="16" t="s">
        <v>119</v>
      </c>
      <c r="C1236" s="16" t="s">
        <v>2505</v>
      </c>
      <c r="D1236" s="16" t="s">
        <v>2506</v>
      </c>
      <c r="E1236" s="16" t="s">
        <v>66</v>
      </c>
      <c r="F1236" s="16" t="s">
        <v>41</v>
      </c>
      <c r="G1236" s="16" t="s">
        <v>521</v>
      </c>
      <c r="H1236" s="15"/>
      <c r="I1236" s="18" t="s">
        <v>30</v>
      </c>
      <c r="J1236" s="17"/>
      <c r="K1236" s="18" t="s">
        <v>25</v>
      </c>
      <c r="L1236" s="20"/>
      <c r="M1236" s="20">
        <v>7405</v>
      </c>
      <c r="N1236" s="21">
        <f t="shared" si="796"/>
        <v>2</v>
      </c>
      <c r="O1236" s="21" t="str">
        <f t="shared" si="802"/>
        <v>120% equal &amp; above</v>
      </c>
      <c r="P1236" s="20">
        <f t="shared" si="797"/>
        <v>16396.785714285714</v>
      </c>
      <c r="Q1236" s="21">
        <f t="shared" si="803"/>
        <v>2</v>
      </c>
      <c r="R1236" s="22">
        <v>26000</v>
      </c>
      <c r="S1236" s="23">
        <v>30490</v>
      </c>
      <c r="T1236" s="24">
        <f t="shared" si="798"/>
        <v>1.1726923076923077</v>
      </c>
      <c r="U1236" s="24" t="str">
        <f t="shared" si="804"/>
        <v>&gt;=100%- &lt;120%</v>
      </c>
      <c r="V1236" s="23">
        <f t="shared" si="800"/>
        <v>67513.57142857142</v>
      </c>
      <c r="W1236" s="24">
        <f t="shared" si="805"/>
        <v>2.5966758241758239</v>
      </c>
    </row>
    <row r="1237" spans="1:23" ht="13.5" x14ac:dyDescent="0.25">
      <c r="A1237" s="15" t="s">
        <v>118</v>
      </c>
      <c r="B1237" s="16" t="s">
        <v>119</v>
      </c>
      <c r="C1237" s="16" t="s">
        <v>2507</v>
      </c>
      <c r="D1237" s="16" t="s">
        <v>388</v>
      </c>
      <c r="E1237" s="16" t="s">
        <v>66</v>
      </c>
      <c r="F1237" s="16" t="s">
        <v>41</v>
      </c>
      <c r="G1237" s="16" t="s">
        <v>386</v>
      </c>
      <c r="H1237" s="15"/>
      <c r="I1237" s="18" t="s">
        <v>30</v>
      </c>
      <c r="J1237" s="17"/>
      <c r="K1237" s="18" t="s">
        <v>25</v>
      </c>
      <c r="L1237" s="20"/>
      <c r="M1237" s="20">
        <v>8160</v>
      </c>
      <c r="N1237" s="21">
        <f t="shared" si="796"/>
        <v>2</v>
      </c>
      <c r="O1237" s="21" t="str">
        <f t="shared" si="802"/>
        <v>120% equal &amp; above</v>
      </c>
      <c r="P1237" s="20">
        <f t="shared" si="797"/>
        <v>18068.571428571431</v>
      </c>
      <c r="Q1237" s="21">
        <f t="shared" si="803"/>
        <v>2</v>
      </c>
      <c r="R1237" s="22">
        <v>26000</v>
      </c>
      <c r="S1237" s="23">
        <v>22350</v>
      </c>
      <c r="T1237" s="24">
        <f t="shared" si="798"/>
        <v>0.85961538461538467</v>
      </c>
      <c r="U1237" s="24" t="str">
        <f t="shared" si="804"/>
        <v>&gt;=80%-&lt;100%</v>
      </c>
      <c r="V1237" s="23">
        <f t="shared" ref="V1237:V1255" si="806">IFERROR(S1237/B$3*31,0)</f>
        <v>49489.28571428571</v>
      </c>
      <c r="W1237" s="24">
        <f t="shared" si="805"/>
        <v>1.9034340659340658</v>
      </c>
    </row>
    <row r="1238" spans="1:23" ht="13.5" x14ac:dyDescent="0.25">
      <c r="A1238" s="15" t="s">
        <v>118</v>
      </c>
      <c r="B1238" s="16" t="s">
        <v>119</v>
      </c>
      <c r="C1238" s="16" t="s">
        <v>2508</v>
      </c>
      <c r="D1238" s="16" t="s">
        <v>2509</v>
      </c>
      <c r="E1238" s="16" t="s">
        <v>66</v>
      </c>
      <c r="F1238" s="16" t="s">
        <v>41</v>
      </c>
      <c r="G1238" s="16" t="s">
        <v>587</v>
      </c>
      <c r="H1238" s="15"/>
      <c r="I1238" s="18" t="s">
        <v>30</v>
      </c>
      <c r="J1238" s="17"/>
      <c r="K1238" s="18" t="s">
        <v>25</v>
      </c>
      <c r="L1238" s="20"/>
      <c r="M1238" s="20">
        <v>9590</v>
      </c>
      <c r="N1238" s="21">
        <f t="shared" ref="N1238:N1256" si="807">IFERROR(M1238/L1238,2)</f>
        <v>2</v>
      </c>
      <c r="O1238" s="21" t="str">
        <f t="shared" si="802"/>
        <v>120% equal &amp; above</v>
      </c>
      <c r="P1238" s="20">
        <f t="shared" ref="P1238:P1256" si="808">IFERROR(M1238/B$3*31,0)</f>
        <v>21235</v>
      </c>
      <c r="Q1238" s="21">
        <f t="shared" si="803"/>
        <v>2</v>
      </c>
      <c r="R1238" s="22">
        <v>26000</v>
      </c>
      <c r="S1238" s="23">
        <v>0</v>
      </c>
      <c r="T1238" s="24">
        <f t="shared" ref="T1238:T1256" si="809">IFERROR(S1238/R1238,2)</f>
        <v>0</v>
      </c>
      <c r="U1238" s="24" t="str">
        <f t="shared" si="804"/>
        <v>&lt;20%</v>
      </c>
      <c r="V1238" s="23">
        <f t="shared" si="806"/>
        <v>0</v>
      </c>
      <c r="W1238" s="24">
        <f t="shared" si="805"/>
        <v>0</v>
      </c>
    </row>
    <row r="1239" spans="1:23" ht="13.5" x14ac:dyDescent="0.25">
      <c r="A1239" s="15" t="s">
        <v>118</v>
      </c>
      <c r="B1239" s="16" t="s">
        <v>119</v>
      </c>
      <c r="C1239" s="16" t="s">
        <v>2510</v>
      </c>
      <c r="D1239" s="16" t="s">
        <v>496</v>
      </c>
      <c r="E1239" s="16" t="s">
        <v>66</v>
      </c>
      <c r="F1239" s="16" t="s">
        <v>41</v>
      </c>
      <c r="G1239" s="16" t="s">
        <v>286</v>
      </c>
      <c r="H1239" s="15"/>
      <c r="I1239" s="18" t="s">
        <v>30</v>
      </c>
      <c r="J1239" s="17"/>
      <c r="K1239" s="18" t="s">
        <v>25</v>
      </c>
      <c r="L1239" s="20"/>
      <c r="M1239" s="20">
        <v>7370</v>
      </c>
      <c r="N1239" s="21">
        <f t="shared" si="807"/>
        <v>2</v>
      </c>
      <c r="O1239" s="21" t="str">
        <f t="shared" si="802"/>
        <v>120% equal &amp; above</v>
      </c>
      <c r="P1239" s="20">
        <f t="shared" si="808"/>
        <v>16319.285714285716</v>
      </c>
      <c r="Q1239" s="21">
        <f t="shared" si="803"/>
        <v>2</v>
      </c>
      <c r="R1239" s="22">
        <v>26000</v>
      </c>
      <c r="S1239" s="23">
        <v>10720</v>
      </c>
      <c r="T1239" s="24">
        <f t="shared" si="809"/>
        <v>0.41230769230769232</v>
      </c>
      <c r="U1239" s="24" t="str">
        <f t="shared" si="804"/>
        <v>&gt;=20%-&lt;50%</v>
      </c>
      <c r="V1239" s="23">
        <f t="shared" si="806"/>
        <v>23737.142857142855</v>
      </c>
      <c r="W1239" s="24">
        <f t="shared" si="805"/>
        <v>0.91296703296703285</v>
      </c>
    </row>
    <row r="1240" spans="1:23" ht="13.5" x14ac:dyDescent="0.25">
      <c r="A1240" s="15" t="s">
        <v>118</v>
      </c>
      <c r="B1240" s="16" t="s">
        <v>119</v>
      </c>
      <c r="C1240" s="16" t="s">
        <v>2511</v>
      </c>
      <c r="D1240" s="16" t="s">
        <v>2512</v>
      </c>
      <c r="E1240" s="16" t="s">
        <v>66</v>
      </c>
      <c r="F1240" s="16" t="s">
        <v>41</v>
      </c>
      <c r="G1240" s="16" t="s">
        <v>386</v>
      </c>
      <c r="H1240" s="15"/>
      <c r="I1240" s="18" t="s">
        <v>30</v>
      </c>
      <c r="J1240" s="17"/>
      <c r="K1240" s="18" t="s">
        <v>25</v>
      </c>
      <c r="L1240" s="20"/>
      <c r="M1240" s="20">
        <v>0</v>
      </c>
      <c r="N1240" s="21">
        <f t="shared" si="807"/>
        <v>2</v>
      </c>
      <c r="O1240" s="21" t="str">
        <f t="shared" si="802"/>
        <v>120% equal &amp; above</v>
      </c>
      <c r="P1240" s="20">
        <f t="shared" si="808"/>
        <v>0</v>
      </c>
      <c r="Q1240" s="21">
        <f t="shared" si="803"/>
        <v>2</v>
      </c>
      <c r="R1240" s="22">
        <v>26000</v>
      </c>
      <c r="S1240" s="23">
        <v>0</v>
      </c>
      <c r="T1240" s="24">
        <f t="shared" si="809"/>
        <v>0</v>
      </c>
      <c r="U1240" s="24" t="str">
        <f t="shared" si="804"/>
        <v>&lt;20%</v>
      </c>
      <c r="V1240" s="23">
        <f t="shared" si="806"/>
        <v>0</v>
      </c>
      <c r="W1240" s="24">
        <f t="shared" si="805"/>
        <v>0</v>
      </c>
    </row>
    <row r="1241" spans="1:23" ht="13.5" x14ac:dyDescent="0.25">
      <c r="A1241" s="15" t="s">
        <v>118</v>
      </c>
      <c r="B1241" s="16" t="s">
        <v>119</v>
      </c>
      <c r="C1241" s="16" t="s">
        <v>2513</v>
      </c>
      <c r="D1241" s="16" t="s">
        <v>2514</v>
      </c>
      <c r="E1241" s="16" t="s">
        <v>66</v>
      </c>
      <c r="F1241" s="16" t="s">
        <v>41</v>
      </c>
      <c r="G1241" s="16" t="s">
        <v>286</v>
      </c>
      <c r="H1241" s="15"/>
      <c r="I1241" s="18" t="s">
        <v>30</v>
      </c>
      <c r="J1241" s="17"/>
      <c r="K1241" s="18" t="s">
        <v>25</v>
      </c>
      <c r="L1241" s="20"/>
      <c r="M1241" s="20">
        <v>0</v>
      </c>
      <c r="N1241" s="21">
        <f t="shared" si="807"/>
        <v>2</v>
      </c>
      <c r="O1241" s="21" t="str">
        <f t="shared" si="802"/>
        <v>120% equal &amp; above</v>
      </c>
      <c r="P1241" s="20">
        <f t="shared" si="808"/>
        <v>0</v>
      </c>
      <c r="Q1241" s="21">
        <f t="shared" si="803"/>
        <v>2</v>
      </c>
      <c r="R1241" s="22">
        <v>26000</v>
      </c>
      <c r="S1241" s="23">
        <v>0</v>
      </c>
      <c r="T1241" s="24">
        <f t="shared" si="809"/>
        <v>0</v>
      </c>
      <c r="U1241" s="24" t="str">
        <f t="shared" si="804"/>
        <v>&lt;20%</v>
      </c>
      <c r="V1241" s="23">
        <f t="shared" si="806"/>
        <v>0</v>
      </c>
      <c r="W1241" s="24">
        <f t="shared" si="805"/>
        <v>0</v>
      </c>
    </row>
    <row r="1242" spans="1:23" ht="13.5" x14ac:dyDescent="0.25">
      <c r="A1242" s="15" t="s">
        <v>118</v>
      </c>
      <c r="B1242" s="16" t="s">
        <v>119</v>
      </c>
      <c r="C1242" s="16" t="s">
        <v>2515</v>
      </c>
      <c r="D1242" s="16" t="s">
        <v>2516</v>
      </c>
      <c r="E1242" s="16" t="s">
        <v>66</v>
      </c>
      <c r="F1242" s="16" t="s">
        <v>41</v>
      </c>
      <c r="G1242" s="16" t="s">
        <v>587</v>
      </c>
      <c r="H1242" s="15"/>
      <c r="I1242" s="18" t="s">
        <v>30</v>
      </c>
      <c r="J1242" s="17"/>
      <c r="K1242" s="18" t="s">
        <v>25</v>
      </c>
      <c r="L1242" s="20"/>
      <c r="M1242" s="20">
        <v>0</v>
      </c>
      <c r="N1242" s="21">
        <f t="shared" si="807"/>
        <v>2</v>
      </c>
      <c r="O1242" s="21" t="str">
        <f t="shared" si="802"/>
        <v>120% equal &amp; above</v>
      </c>
      <c r="P1242" s="20">
        <f t="shared" si="808"/>
        <v>0</v>
      </c>
      <c r="Q1242" s="21">
        <f t="shared" si="803"/>
        <v>2</v>
      </c>
      <c r="R1242" s="22">
        <v>26000</v>
      </c>
      <c r="S1242" s="23">
        <v>0</v>
      </c>
      <c r="T1242" s="24">
        <f t="shared" si="809"/>
        <v>0</v>
      </c>
      <c r="U1242" s="24" t="str">
        <f t="shared" si="804"/>
        <v>&lt;20%</v>
      </c>
      <c r="V1242" s="23">
        <f t="shared" si="806"/>
        <v>0</v>
      </c>
      <c r="W1242" s="24">
        <f t="shared" si="805"/>
        <v>0</v>
      </c>
    </row>
    <row r="1243" spans="1:23" ht="13.5" x14ac:dyDescent="0.25">
      <c r="A1243" s="15" t="s">
        <v>109</v>
      </c>
      <c r="B1243" s="16" t="s">
        <v>110</v>
      </c>
      <c r="C1243" s="16" t="s">
        <v>2517</v>
      </c>
      <c r="D1243" s="16" t="s">
        <v>474</v>
      </c>
      <c r="E1243" s="16" t="s">
        <v>113</v>
      </c>
      <c r="F1243" s="16" t="s">
        <v>41</v>
      </c>
      <c r="G1243" s="16" t="s">
        <v>1562</v>
      </c>
      <c r="H1243" s="15"/>
      <c r="I1243" s="18" t="s">
        <v>30</v>
      </c>
      <c r="J1243" s="17" t="s">
        <v>25</v>
      </c>
      <c r="K1243" s="18"/>
      <c r="L1243" s="20">
        <v>25762.53</v>
      </c>
      <c r="M1243" s="20">
        <v>10075</v>
      </c>
      <c r="N1243" s="21">
        <f t="shared" si="807"/>
        <v>0.39107183960581515</v>
      </c>
      <c r="O1243" s="21" t="str">
        <f t="shared" ref="O1243:O1261" si="810">IF(N1243&gt;=120%, "120% equal &amp; above", IF(N1243&gt;=100%,"&gt;=100%- &lt;120%",IF(N1243&gt;=80%,"&gt;=80%-&lt;100%",IF(N1243&gt;=50%,"&gt;=50%-&lt;80%",IF(N1243&gt;=20%,"&gt;=20%-&lt;50%","&lt;20%")))))</f>
        <v>&gt;=20%-&lt;50%</v>
      </c>
      <c r="P1243" s="20">
        <f t="shared" si="808"/>
        <v>22308.928571428569</v>
      </c>
      <c r="Q1243" s="21">
        <f t="shared" ref="Q1243:Q1261" si="811">IFERROR(P1243/L1243,2)</f>
        <v>0.86594478769859051</v>
      </c>
      <c r="R1243" s="22"/>
      <c r="S1243" s="23">
        <v>4990</v>
      </c>
      <c r="T1243" s="24">
        <f t="shared" si="809"/>
        <v>2</v>
      </c>
      <c r="U1243" s="24" t="str">
        <f t="shared" si="804"/>
        <v>120% equal &amp; above</v>
      </c>
      <c r="V1243" s="23">
        <f t="shared" si="806"/>
        <v>11049.285714285716</v>
      </c>
      <c r="W1243" s="24">
        <f t="shared" si="805"/>
        <v>2</v>
      </c>
    </row>
    <row r="1244" spans="1:23" ht="13.5" x14ac:dyDescent="0.25">
      <c r="A1244" s="15" t="s">
        <v>118</v>
      </c>
      <c r="B1244" s="16" t="s">
        <v>119</v>
      </c>
      <c r="C1244" s="16" t="s">
        <v>2518</v>
      </c>
      <c r="D1244" s="16" t="s">
        <v>2519</v>
      </c>
      <c r="E1244" s="16" t="s">
        <v>66</v>
      </c>
      <c r="F1244" s="16" t="s">
        <v>41</v>
      </c>
      <c r="G1244" s="16" t="s">
        <v>386</v>
      </c>
      <c r="H1244" s="15"/>
      <c r="I1244" s="18" t="s">
        <v>30</v>
      </c>
      <c r="J1244" s="17" t="s">
        <v>25</v>
      </c>
      <c r="K1244" s="18"/>
      <c r="L1244" s="20">
        <v>25512.5</v>
      </c>
      <c r="M1244" s="20">
        <v>1990</v>
      </c>
      <c r="N1244" s="21">
        <f t="shared" si="807"/>
        <v>7.8000979911807933E-2</v>
      </c>
      <c r="O1244" s="21" t="str">
        <f t="shared" si="810"/>
        <v>&lt;20%</v>
      </c>
      <c r="P1244" s="20">
        <f t="shared" si="808"/>
        <v>4406.4285714285716</v>
      </c>
      <c r="Q1244" s="21">
        <f t="shared" si="811"/>
        <v>0.1727164555190033</v>
      </c>
      <c r="R1244" s="22"/>
      <c r="S1244" s="23">
        <v>0</v>
      </c>
      <c r="T1244" s="24">
        <f t="shared" si="809"/>
        <v>2</v>
      </c>
      <c r="U1244" s="24" t="str">
        <f t="shared" si="804"/>
        <v>120% equal &amp; above</v>
      </c>
      <c r="V1244" s="23">
        <f t="shared" si="806"/>
        <v>0</v>
      </c>
      <c r="W1244" s="24">
        <f t="shared" si="805"/>
        <v>2</v>
      </c>
    </row>
    <row r="1245" spans="1:23" ht="13.5" x14ac:dyDescent="0.25">
      <c r="A1245" s="15" t="s">
        <v>109</v>
      </c>
      <c r="B1245" s="16" t="s">
        <v>110</v>
      </c>
      <c r="C1245" s="16" t="s">
        <v>2520</v>
      </c>
      <c r="D1245" s="16" t="s">
        <v>1921</v>
      </c>
      <c r="E1245" s="16" t="s">
        <v>113</v>
      </c>
      <c r="F1245" s="16" t="s">
        <v>41</v>
      </c>
      <c r="G1245" s="16" t="s">
        <v>692</v>
      </c>
      <c r="H1245" s="15"/>
      <c r="I1245" s="18" t="s">
        <v>30</v>
      </c>
      <c r="J1245" s="17" t="s">
        <v>25</v>
      </c>
      <c r="K1245" s="18"/>
      <c r="L1245" s="20">
        <v>25135.32</v>
      </c>
      <c r="M1245" s="20">
        <v>27220</v>
      </c>
      <c r="N1245" s="21">
        <f t="shared" si="807"/>
        <v>1.0829382717228186</v>
      </c>
      <c r="O1245" s="21" t="str">
        <f t="shared" si="810"/>
        <v>&gt;=100%- &lt;120%</v>
      </c>
      <c r="P1245" s="20">
        <f t="shared" si="808"/>
        <v>60272.857142857138</v>
      </c>
      <c r="Q1245" s="21">
        <f t="shared" si="811"/>
        <v>2.3979347445290986</v>
      </c>
      <c r="R1245" s="22"/>
      <c r="S1245" s="23">
        <v>0</v>
      </c>
      <c r="T1245" s="24">
        <f t="shared" si="809"/>
        <v>2</v>
      </c>
      <c r="U1245" s="24" t="str">
        <f t="shared" si="804"/>
        <v>120% equal &amp; above</v>
      </c>
      <c r="V1245" s="23">
        <f t="shared" si="806"/>
        <v>0</v>
      </c>
      <c r="W1245" s="24">
        <f t="shared" si="805"/>
        <v>2</v>
      </c>
    </row>
    <row r="1246" spans="1:23" ht="13.5" x14ac:dyDescent="0.25">
      <c r="A1246" s="15" t="s">
        <v>176</v>
      </c>
      <c r="B1246" s="16" t="s">
        <v>177</v>
      </c>
      <c r="C1246" s="16" t="s">
        <v>2521</v>
      </c>
      <c r="D1246" s="16" t="s">
        <v>55</v>
      </c>
      <c r="E1246" s="16" t="s">
        <v>73</v>
      </c>
      <c r="F1246" s="16" t="s">
        <v>41</v>
      </c>
      <c r="G1246" s="16" t="s">
        <v>180</v>
      </c>
      <c r="H1246" s="15"/>
      <c r="I1246" s="18" t="s">
        <v>30</v>
      </c>
      <c r="J1246" s="17" t="s">
        <v>25</v>
      </c>
      <c r="K1246" s="18"/>
      <c r="L1246" s="20">
        <v>25079.429999999997</v>
      </c>
      <c r="M1246" s="20">
        <v>23515</v>
      </c>
      <c r="N1246" s="21">
        <f t="shared" si="807"/>
        <v>0.93762099058870174</v>
      </c>
      <c r="O1246" s="21" t="str">
        <f t="shared" si="810"/>
        <v>&gt;=80%-&lt;100%</v>
      </c>
      <c r="P1246" s="20">
        <f t="shared" si="808"/>
        <v>52068.928571428572</v>
      </c>
      <c r="Q1246" s="21">
        <f t="shared" si="811"/>
        <v>2.0761607648749822</v>
      </c>
      <c r="R1246" s="22"/>
      <c r="S1246" s="23">
        <v>0</v>
      </c>
      <c r="T1246" s="24">
        <f t="shared" si="809"/>
        <v>2</v>
      </c>
      <c r="U1246" s="24" t="str">
        <f t="shared" si="804"/>
        <v>120% equal &amp; above</v>
      </c>
      <c r="V1246" s="23">
        <f t="shared" si="806"/>
        <v>0</v>
      </c>
      <c r="W1246" s="24">
        <f t="shared" si="805"/>
        <v>2</v>
      </c>
    </row>
    <row r="1247" spans="1:23" ht="13.5" x14ac:dyDescent="0.25">
      <c r="A1247" s="15" t="s">
        <v>70</v>
      </c>
      <c r="B1247" s="16" t="s">
        <v>71</v>
      </c>
      <c r="C1247" s="16" t="s">
        <v>2522</v>
      </c>
      <c r="D1247" s="16" t="s">
        <v>2523</v>
      </c>
      <c r="E1247" s="16" t="s">
        <v>73</v>
      </c>
      <c r="F1247" s="16" t="s">
        <v>41</v>
      </c>
      <c r="G1247" s="16" t="s">
        <v>970</v>
      </c>
      <c r="H1247" s="15"/>
      <c r="I1247" s="18" t="s">
        <v>30</v>
      </c>
      <c r="J1247" s="17" t="s">
        <v>25</v>
      </c>
      <c r="K1247" s="18"/>
      <c r="L1247" s="20">
        <v>25000</v>
      </c>
      <c r="M1247" s="20">
        <v>3850</v>
      </c>
      <c r="N1247" s="21">
        <f t="shared" si="807"/>
        <v>0.154</v>
      </c>
      <c r="O1247" s="21" t="str">
        <f t="shared" si="810"/>
        <v>&lt;20%</v>
      </c>
      <c r="P1247" s="20">
        <f t="shared" si="808"/>
        <v>8525</v>
      </c>
      <c r="Q1247" s="21">
        <f t="shared" si="811"/>
        <v>0.34100000000000003</v>
      </c>
      <c r="R1247" s="22"/>
      <c r="S1247" s="23">
        <v>0</v>
      </c>
      <c r="T1247" s="24">
        <f t="shared" si="809"/>
        <v>2</v>
      </c>
      <c r="U1247" s="24" t="str">
        <f t="shared" si="804"/>
        <v>120% equal &amp; above</v>
      </c>
      <c r="V1247" s="23">
        <f t="shared" si="806"/>
        <v>0</v>
      </c>
      <c r="W1247" s="24">
        <f t="shared" si="805"/>
        <v>2</v>
      </c>
    </row>
    <row r="1248" spans="1:23" ht="13.5" x14ac:dyDescent="0.25">
      <c r="A1248" s="15" t="s">
        <v>70</v>
      </c>
      <c r="B1248" s="16" t="s">
        <v>71</v>
      </c>
      <c r="C1248" s="16" t="s">
        <v>2524</v>
      </c>
      <c r="D1248" s="16" t="s">
        <v>23</v>
      </c>
      <c r="E1248" s="16" t="s">
        <v>73</v>
      </c>
      <c r="F1248" s="16" t="s">
        <v>41</v>
      </c>
      <c r="G1248" s="16" t="s">
        <v>556</v>
      </c>
      <c r="H1248" s="15"/>
      <c r="I1248" s="18" t="s">
        <v>30</v>
      </c>
      <c r="J1248" s="17" t="s">
        <v>25</v>
      </c>
      <c r="K1248" s="18"/>
      <c r="L1248" s="20">
        <v>25000</v>
      </c>
      <c r="M1248" s="20">
        <v>35660</v>
      </c>
      <c r="N1248" s="21">
        <f t="shared" si="807"/>
        <v>1.4263999999999999</v>
      </c>
      <c r="O1248" s="21" t="str">
        <f t="shared" si="810"/>
        <v>120% equal &amp; above</v>
      </c>
      <c r="P1248" s="20">
        <f t="shared" si="808"/>
        <v>78961.42857142858</v>
      </c>
      <c r="Q1248" s="21">
        <f t="shared" si="811"/>
        <v>3.1584571428571433</v>
      </c>
      <c r="R1248" s="22"/>
      <c r="S1248" s="23">
        <v>0</v>
      </c>
      <c r="T1248" s="24">
        <f t="shared" si="809"/>
        <v>2</v>
      </c>
      <c r="U1248" s="24" t="str">
        <f t="shared" si="804"/>
        <v>120% equal &amp; above</v>
      </c>
      <c r="V1248" s="23">
        <f t="shared" si="806"/>
        <v>0</v>
      </c>
      <c r="W1248" s="24">
        <f t="shared" si="805"/>
        <v>2</v>
      </c>
    </row>
    <row r="1249" spans="1:23" ht="13.5" x14ac:dyDescent="0.25">
      <c r="A1249" s="15" t="s">
        <v>79</v>
      </c>
      <c r="B1249" s="16" t="s">
        <v>80</v>
      </c>
      <c r="C1249" s="16" t="s">
        <v>2525</v>
      </c>
      <c r="D1249" s="16" t="s">
        <v>2526</v>
      </c>
      <c r="E1249" s="16" t="s">
        <v>83</v>
      </c>
      <c r="F1249" s="16" t="s">
        <v>41</v>
      </c>
      <c r="G1249" s="16" t="s">
        <v>686</v>
      </c>
      <c r="H1249" s="15"/>
      <c r="I1249" s="18" t="s">
        <v>30</v>
      </c>
      <c r="J1249" s="17" t="s">
        <v>25</v>
      </c>
      <c r="K1249" s="18"/>
      <c r="L1249" s="20">
        <v>25000</v>
      </c>
      <c r="M1249" s="20">
        <v>2130</v>
      </c>
      <c r="N1249" s="21">
        <f t="shared" si="807"/>
        <v>8.5199999999999998E-2</v>
      </c>
      <c r="O1249" s="21" t="str">
        <f t="shared" si="810"/>
        <v>&lt;20%</v>
      </c>
      <c r="P1249" s="20">
        <f t="shared" si="808"/>
        <v>4716.4285714285716</v>
      </c>
      <c r="Q1249" s="21">
        <f t="shared" si="811"/>
        <v>0.18865714285714286</v>
      </c>
      <c r="R1249" s="22"/>
      <c r="S1249" s="23">
        <v>0</v>
      </c>
      <c r="T1249" s="24">
        <f t="shared" si="809"/>
        <v>2</v>
      </c>
      <c r="U1249" s="24" t="str">
        <f t="shared" si="804"/>
        <v>120% equal &amp; above</v>
      </c>
      <c r="V1249" s="23">
        <f t="shared" si="806"/>
        <v>0</v>
      </c>
      <c r="W1249" s="24">
        <f t="shared" si="805"/>
        <v>2</v>
      </c>
    </row>
    <row r="1250" spans="1:23" ht="13.5" x14ac:dyDescent="0.25">
      <c r="A1250" s="15" t="s">
        <v>143</v>
      </c>
      <c r="B1250" s="16" t="s">
        <v>144</v>
      </c>
      <c r="C1250" s="16" t="s">
        <v>2527</v>
      </c>
      <c r="D1250" s="16" t="s">
        <v>2528</v>
      </c>
      <c r="E1250" s="16" t="s">
        <v>66</v>
      </c>
      <c r="F1250" s="16" t="s">
        <v>41</v>
      </c>
      <c r="G1250" s="16" t="s">
        <v>716</v>
      </c>
      <c r="H1250" s="15"/>
      <c r="I1250" s="18" t="s">
        <v>30</v>
      </c>
      <c r="J1250" s="17" t="s">
        <v>25</v>
      </c>
      <c r="K1250" s="18"/>
      <c r="L1250" s="20">
        <v>25000</v>
      </c>
      <c r="M1250" s="20">
        <v>4370</v>
      </c>
      <c r="N1250" s="21">
        <f t="shared" si="807"/>
        <v>0.17480000000000001</v>
      </c>
      <c r="O1250" s="21" t="str">
        <f t="shared" si="810"/>
        <v>&lt;20%</v>
      </c>
      <c r="P1250" s="20">
        <f t="shared" si="808"/>
        <v>9676.4285714285725</v>
      </c>
      <c r="Q1250" s="21">
        <f t="shared" si="811"/>
        <v>0.38705714285714288</v>
      </c>
      <c r="R1250" s="22"/>
      <c r="S1250" s="23">
        <v>0</v>
      </c>
      <c r="T1250" s="24">
        <f t="shared" si="809"/>
        <v>2</v>
      </c>
      <c r="U1250" s="24" t="str">
        <f t="shared" si="804"/>
        <v>120% equal &amp; above</v>
      </c>
      <c r="V1250" s="23">
        <f t="shared" si="806"/>
        <v>0</v>
      </c>
      <c r="W1250" s="24">
        <f t="shared" si="805"/>
        <v>2</v>
      </c>
    </row>
    <row r="1251" spans="1:23" ht="13.5" x14ac:dyDescent="0.25">
      <c r="A1251" s="15" t="s">
        <v>70</v>
      </c>
      <c r="B1251" s="16" t="s">
        <v>71</v>
      </c>
      <c r="C1251" s="16" t="s">
        <v>2529</v>
      </c>
      <c r="D1251" s="16" t="s">
        <v>2530</v>
      </c>
      <c r="E1251" s="16" t="s">
        <v>73</v>
      </c>
      <c r="F1251" s="16" t="s">
        <v>41</v>
      </c>
      <c r="G1251" s="16" t="s">
        <v>640</v>
      </c>
      <c r="H1251" s="15"/>
      <c r="I1251" s="18" t="s">
        <v>30</v>
      </c>
      <c r="J1251" s="17" t="s">
        <v>25</v>
      </c>
      <c r="K1251" s="18"/>
      <c r="L1251" s="20">
        <v>25000</v>
      </c>
      <c r="M1251" s="20">
        <v>14290</v>
      </c>
      <c r="N1251" s="21">
        <f t="shared" si="807"/>
        <v>0.5716</v>
      </c>
      <c r="O1251" s="21" t="str">
        <f t="shared" si="810"/>
        <v>&gt;=50%-&lt;80%</v>
      </c>
      <c r="P1251" s="20">
        <f t="shared" si="808"/>
        <v>31642.142857142855</v>
      </c>
      <c r="Q1251" s="21">
        <f t="shared" si="811"/>
        <v>1.2656857142857143</v>
      </c>
      <c r="R1251" s="22"/>
      <c r="S1251" s="23">
        <v>0</v>
      </c>
      <c r="T1251" s="24">
        <f t="shared" si="809"/>
        <v>2</v>
      </c>
      <c r="U1251" s="24" t="str">
        <f t="shared" si="804"/>
        <v>120% equal &amp; above</v>
      </c>
      <c r="V1251" s="23">
        <f t="shared" si="806"/>
        <v>0</v>
      </c>
      <c r="W1251" s="24">
        <f t="shared" si="805"/>
        <v>2</v>
      </c>
    </row>
    <row r="1252" spans="1:23" ht="13.5" x14ac:dyDescent="0.25">
      <c r="A1252" s="15" t="s">
        <v>93</v>
      </c>
      <c r="B1252" s="16" t="s">
        <v>94</v>
      </c>
      <c r="C1252" s="16" t="s">
        <v>2531</v>
      </c>
      <c r="D1252" s="16" t="s">
        <v>2532</v>
      </c>
      <c r="E1252" s="16" t="s">
        <v>73</v>
      </c>
      <c r="F1252" s="16" t="s">
        <v>41</v>
      </c>
      <c r="G1252" s="16" t="s">
        <v>244</v>
      </c>
      <c r="H1252" s="15"/>
      <c r="I1252" s="18" t="s">
        <v>30</v>
      </c>
      <c r="J1252" s="17" t="s">
        <v>25</v>
      </c>
      <c r="K1252" s="18"/>
      <c r="L1252" s="20">
        <v>25000</v>
      </c>
      <c r="M1252" s="20">
        <v>13910</v>
      </c>
      <c r="N1252" s="21">
        <f t="shared" si="807"/>
        <v>0.55640000000000001</v>
      </c>
      <c r="O1252" s="21" t="str">
        <f t="shared" si="810"/>
        <v>&gt;=50%-&lt;80%</v>
      </c>
      <c r="P1252" s="20">
        <f t="shared" si="808"/>
        <v>30800.714285714286</v>
      </c>
      <c r="Q1252" s="21">
        <f t="shared" si="811"/>
        <v>1.2320285714285715</v>
      </c>
      <c r="R1252" s="22"/>
      <c r="S1252" s="23">
        <v>3640</v>
      </c>
      <c r="T1252" s="24">
        <f t="shared" si="809"/>
        <v>2</v>
      </c>
      <c r="U1252" s="24" t="str">
        <f t="shared" si="804"/>
        <v>120% equal &amp; above</v>
      </c>
      <c r="V1252" s="23">
        <f t="shared" si="806"/>
        <v>8060</v>
      </c>
      <c r="W1252" s="24">
        <f t="shared" si="805"/>
        <v>2</v>
      </c>
    </row>
    <row r="1253" spans="1:23" ht="13.5" x14ac:dyDescent="0.25">
      <c r="A1253" s="15" t="s">
        <v>143</v>
      </c>
      <c r="B1253" s="16" t="s">
        <v>144</v>
      </c>
      <c r="C1253" s="16" t="s">
        <v>2533</v>
      </c>
      <c r="D1253" s="16" t="s">
        <v>2534</v>
      </c>
      <c r="E1253" s="16" t="s">
        <v>66</v>
      </c>
      <c r="F1253" s="16" t="s">
        <v>41</v>
      </c>
      <c r="G1253" s="16" t="s">
        <v>716</v>
      </c>
      <c r="H1253" s="15"/>
      <c r="I1253" s="18" t="s">
        <v>30</v>
      </c>
      <c r="J1253" s="17" t="s">
        <v>25</v>
      </c>
      <c r="K1253" s="18"/>
      <c r="L1253" s="20">
        <v>25000</v>
      </c>
      <c r="M1253" s="20">
        <v>8940</v>
      </c>
      <c r="N1253" s="21">
        <f t="shared" si="807"/>
        <v>0.35759999999999997</v>
      </c>
      <c r="O1253" s="21" t="str">
        <f t="shared" si="810"/>
        <v>&gt;=20%-&lt;50%</v>
      </c>
      <c r="P1253" s="20">
        <f t="shared" si="808"/>
        <v>19795.714285714286</v>
      </c>
      <c r="Q1253" s="21">
        <f t="shared" si="811"/>
        <v>0.79182857142857144</v>
      </c>
      <c r="R1253" s="22"/>
      <c r="S1253" s="23">
        <v>0</v>
      </c>
      <c r="T1253" s="24">
        <f t="shared" si="809"/>
        <v>2</v>
      </c>
      <c r="U1253" s="24" t="str">
        <f t="shared" si="804"/>
        <v>120% equal &amp; above</v>
      </c>
      <c r="V1253" s="23">
        <f t="shared" si="806"/>
        <v>0</v>
      </c>
      <c r="W1253" s="24">
        <f t="shared" si="805"/>
        <v>2</v>
      </c>
    </row>
    <row r="1254" spans="1:23" ht="13.5" x14ac:dyDescent="0.25">
      <c r="A1254" s="15" t="s">
        <v>70</v>
      </c>
      <c r="B1254" s="16" t="s">
        <v>71</v>
      </c>
      <c r="C1254" s="16" t="s">
        <v>2535</v>
      </c>
      <c r="D1254" s="16" t="s">
        <v>2536</v>
      </c>
      <c r="E1254" s="16" t="s">
        <v>73</v>
      </c>
      <c r="F1254" s="16" t="s">
        <v>41</v>
      </c>
      <c r="G1254" s="16" t="s">
        <v>556</v>
      </c>
      <c r="H1254" s="15"/>
      <c r="I1254" s="18" t="s">
        <v>30</v>
      </c>
      <c r="J1254" s="17" t="s">
        <v>25</v>
      </c>
      <c r="K1254" s="18"/>
      <c r="L1254" s="20">
        <v>25000</v>
      </c>
      <c r="M1254" s="20">
        <v>13465</v>
      </c>
      <c r="N1254" s="21">
        <f t="shared" si="807"/>
        <v>0.53859999999999997</v>
      </c>
      <c r="O1254" s="21" t="str">
        <f t="shared" si="810"/>
        <v>&gt;=50%-&lt;80%</v>
      </c>
      <c r="P1254" s="20">
        <f t="shared" si="808"/>
        <v>29815.357142857145</v>
      </c>
      <c r="Q1254" s="21">
        <f t="shared" si="811"/>
        <v>1.1926142857142858</v>
      </c>
      <c r="R1254" s="22"/>
      <c r="S1254" s="23">
        <v>0</v>
      </c>
      <c r="T1254" s="24">
        <f t="shared" si="809"/>
        <v>2</v>
      </c>
      <c r="U1254" s="24" t="str">
        <f t="shared" si="804"/>
        <v>120% equal &amp; above</v>
      </c>
      <c r="V1254" s="23">
        <f t="shared" si="806"/>
        <v>0</v>
      </c>
      <c r="W1254" s="24">
        <f t="shared" si="805"/>
        <v>2</v>
      </c>
    </row>
    <row r="1255" spans="1:23" ht="13.5" x14ac:dyDescent="0.25">
      <c r="A1255" s="15" t="s">
        <v>176</v>
      </c>
      <c r="B1255" s="16" t="s">
        <v>177</v>
      </c>
      <c r="C1255" s="16" t="s">
        <v>2537</v>
      </c>
      <c r="D1255" s="16" t="s">
        <v>2538</v>
      </c>
      <c r="E1255" s="16" t="s">
        <v>73</v>
      </c>
      <c r="F1255" s="16" t="s">
        <v>41</v>
      </c>
      <c r="G1255" s="16" t="s">
        <v>180</v>
      </c>
      <c r="H1255" s="15"/>
      <c r="I1255" s="18" t="s">
        <v>30</v>
      </c>
      <c r="J1255" s="17" t="s">
        <v>25</v>
      </c>
      <c r="K1255" s="18"/>
      <c r="L1255" s="20">
        <v>25000</v>
      </c>
      <c r="M1255" s="20">
        <v>5140</v>
      </c>
      <c r="N1255" s="21">
        <f t="shared" si="807"/>
        <v>0.2056</v>
      </c>
      <c r="O1255" s="21" t="str">
        <f t="shared" si="810"/>
        <v>&gt;=20%-&lt;50%</v>
      </c>
      <c r="P1255" s="20">
        <f t="shared" si="808"/>
        <v>11381.428571428572</v>
      </c>
      <c r="Q1255" s="21">
        <f t="shared" si="811"/>
        <v>0.45525714285714292</v>
      </c>
      <c r="R1255" s="22"/>
      <c r="S1255" s="23">
        <v>0</v>
      </c>
      <c r="T1255" s="24">
        <f t="shared" si="809"/>
        <v>2</v>
      </c>
      <c r="U1255" s="24" t="str">
        <f t="shared" ref="U1255:U1279" si="812">IF(T1255&gt;=120%, "120% equal &amp; above", IF(T1255&gt;=100%,"&gt;=100%- &lt;120%",IF(T1255&gt;=80%,"&gt;=80%-&lt;100%",IF(T1255&gt;=50%,"&gt;=50%-&lt;80%",IF(T1255&gt;=20%,"&gt;=20%-&lt;50%","&lt;20%")))))</f>
        <v>120% equal &amp; above</v>
      </c>
      <c r="V1255" s="23">
        <f t="shared" si="806"/>
        <v>0</v>
      </c>
      <c r="W1255" s="24">
        <f t="shared" ref="W1255:W1279" si="813">IFERROR(V1255/R1255,2)</f>
        <v>2</v>
      </c>
    </row>
    <row r="1256" spans="1:23" ht="13.5" x14ac:dyDescent="0.25">
      <c r="A1256" s="15" t="s">
        <v>70</v>
      </c>
      <c r="B1256" s="16" t="s">
        <v>71</v>
      </c>
      <c r="C1256" s="16" t="s">
        <v>2539</v>
      </c>
      <c r="D1256" s="16" t="s">
        <v>2540</v>
      </c>
      <c r="E1256" s="16" t="s">
        <v>73</v>
      </c>
      <c r="F1256" s="16" t="s">
        <v>41</v>
      </c>
      <c r="G1256" s="16" t="s">
        <v>556</v>
      </c>
      <c r="H1256" s="15"/>
      <c r="I1256" s="18" t="s">
        <v>30</v>
      </c>
      <c r="J1256" s="17" t="s">
        <v>25</v>
      </c>
      <c r="K1256" s="18"/>
      <c r="L1256" s="20">
        <v>25000</v>
      </c>
      <c r="M1256" s="20">
        <v>10200</v>
      </c>
      <c r="N1256" s="21">
        <f t="shared" si="807"/>
        <v>0.40799999999999997</v>
      </c>
      <c r="O1256" s="21" t="str">
        <f t="shared" si="810"/>
        <v>&gt;=20%-&lt;50%</v>
      </c>
      <c r="P1256" s="20">
        <f t="shared" si="808"/>
        <v>22585.714285714286</v>
      </c>
      <c r="Q1256" s="21">
        <f t="shared" si="811"/>
        <v>0.90342857142857147</v>
      </c>
      <c r="R1256" s="22"/>
      <c r="S1256" s="23">
        <v>0</v>
      </c>
      <c r="T1256" s="24">
        <f t="shared" si="809"/>
        <v>2</v>
      </c>
      <c r="U1256" s="24" t="str">
        <f t="shared" si="812"/>
        <v>120% equal &amp; above</v>
      </c>
      <c r="V1256" s="23">
        <f t="shared" ref="V1256:V1279" si="814">IFERROR(S1256/B$3*31,0)</f>
        <v>0</v>
      </c>
      <c r="W1256" s="24">
        <f t="shared" si="813"/>
        <v>2</v>
      </c>
    </row>
    <row r="1257" spans="1:23" ht="13.5" x14ac:dyDescent="0.25">
      <c r="A1257" s="15" t="s">
        <v>118</v>
      </c>
      <c r="B1257" s="16" t="s">
        <v>119</v>
      </c>
      <c r="C1257" s="16" t="s">
        <v>2541</v>
      </c>
      <c r="D1257" s="16" t="s">
        <v>2542</v>
      </c>
      <c r="E1257" s="16" t="s">
        <v>66</v>
      </c>
      <c r="F1257" s="16" t="s">
        <v>41</v>
      </c>
      <c r="G1257" s="16" t="s">
        <v>432</v>
      </c>
      <c r="H1257" s="15"/>
      <c r="I1257" s="18" t="s">
        <v>30</v>
      </c>
      <c r="J1257" s="17" t="s">
        <v>25</v>
      </c>
      <c r="K1257" s="18"/>
      <c r="L1257" s="20">
        <v>25000</v>
      </c>
      <c r="M1257" s="20">
        <v>6490</v>
      </c>
      <c r="N1257" s="21">
        <f t="shared" ref="N1257:N1279" si="815">IFERROR(M1257/L1257,2)</f>
        <v>0.2596</v>
      </c>
      <c r="O1257" s="21" t="str">
        <f t="shared" si="810"/>
        <v>&gt;=20%-&lt;50%</v>
      </c>
      <c r="P1257" s="20">
        <f t="shared" ref="P1257:P1279" si="816">IFERROR(M1257/B$3*31,0)</f>
        <v>14370.714285714284</v>
      </c>
      <c r="Q1257" s="21">
        <f t="shared" si="811"/>
        <v>0.57482857142857136</v>
      </c>
      <c r="R1257" s="22"/>
      <c r="S1257" s="23">
        <v>0</v>
      </c>
      <c r="T1257" s="24">
        <f t="shared" ref="T1257:T1279" si="817">IFERROR(S1257/R1257,2)</f>
        <v>2</v>
      </c>
      <c r="U1257" s="24" t="str">
        <f t="shared" si="812"/>
        <v>120% equal &amp; above</v>
      </c>
      <c r="V1257" s="23">
        <f t="shared" si="814"/>
        <v>0</v>
      </c>
      <c r="W1257" s="24">
        <f t="shared" si="813"/>
        <v>2</v>
      </c>
    </row>
    <row r="1258" spans="1:23" ht="13.5" x14ac:dyDescent="0.25">
      <c r="A1258" s="15" t="s">
        <v>132</v>
      </c>
      <c r="B1258" s="16" t="s">
        <v>133</v>
      </c>
      <c r="C1258" s="16" t="s">
        <v>2543</v>
      </c>
      <c r="D1258" s="16" t="s">
        <v>821</v>
      </c>
      <c r="E1258" s="16" t="s">
        <v>73</v>
      </c>
      <c r="F1258" s="16" t="s">
        <v>41</v>
      </c>
      <c r="G1258" s="16" t="s">
        <v>153</v>
      </c>
      <c r="H1258" s="15"/>
      <c r="I1258" s="18" t="s">
        <v>30</v>
      </c>
      <c r="J1258" s="17" t="s">
        <v>25</v>
      </c>
      <c r="K1258" s="18"/>
      <c r="L1258" s="20">
        <v>25000</v>
      </c>
      <c r="M1258" s="20">
        <v>0</v>
      </c>
      <c r="N1258" s="21">
        <f t="shared" si="815"/>
        <v>0</v>
      </c>
      <c r="O1258" s="21" t="str">
        <f t="shared" si="810"/>
        <v>&lt;20%</v>
      </c>
      <c r="P1258" s="20">
        <f t="shared" si="816"/>
        <v>0</v>
      </c>
      <c r="Q1258" s="21">
        <f t="shared" si="811"/>
        <v>0</v>
      </c>
      <c r="R1258" s="22"/>
      <c r="S1258" s="23">
        <v>0</v>
      </c>
      <c r="T1258" s="24">
        <f t="shared" si="817"/>
        <v>2</v>
      </c>
      <c r="U1258" s="24" t="str">
        <f t="shared" si="812"/>
        <v>120% equal &amp; above</v>
      </c>
      <c r="V1258" s="23">
        <f t="shared" si="814"/>
        <v>0</v>
      </c>
      <c r="W1258" s="24">
        <f t="shared" si="813"/>
        <v>2</v>
      </c>
    </row>
    <row r="1259" spans="1:23" ht="13.5" x14ac:dyDescent="0.25">
      <c r="A1259" s="15" t="s">
        <v>70</v>
      </c>
      <c r="B1259" s="16" t="s">
        <v>71</v>
      </c>
      <c r="C1259" s="16" t="s">
        <v>2544</v>
      </c>
      <c r="D1259" s="16" t="s">
        <v>2545</v>
      </c>
      <c r="E1259" s="16" t="s">
        <v>73</v>
      </c>
      <c r="F1259" s="16" t="s">
        <v>41</v>
      </c>
      <c r="G1259" s="16" t="s">
        <v>556</v>
      </c>
      <c r="H1259" s="15"/>
      <c r="I1259" s="18" t="s">
        <v>30</v>
      </c>
      <c r="J1259" s="17" t="s">
        <v>25</v>
      </c>
      <c r="K1259" s="18"/>
      <c r="L1259" s="20">
        <v>25000</v>
      </c>
      <c r="M1259" s="20">
        <v>12580</v>
      </c>
      <c r="N1259" s="21">
        <f t="shared" si="815"/>
        <v>0.50319999999999998</v>
      </c>
      <c r="O1259" s="21" t="str">
        <f t="shared" si="810"/>
        <v>&gt;=50%-&lt;80%</v>
      </c>
      <c r="P1259" s="20">
        <f t="shared" si="816"/>
        <v>27855.714285714286</v>
      </c>
      <c r="Q1259" s="21">
        <f t="shared" si="811"/>
        <v>1.1142285714285713</v>
      </c>
      <c r="R1259" s="22"/>
      <c r="S1259" s="23">
        <v>0</v>
      </c>
      <c r="T1259" s="24">
        <f t="shared" si="817"/>
        <v>2</v>
      </c>
      <c r="U1259" s="24" t="str">
        <f t="shared" si="812"/>
        <v>120% equal &amp; above</v>
      </c>
      <c r="V1259" s="23">
        <f t="shared" si="814"/>
        <v>0</v>
      </c>
      <c r="W1259" s="24">
        <f t="shared" si="813"/>
        <v>2</v>
      </c>
    </row>
    <row r="1260" spans="1:23" ht="13.5" x14ac:dyDescent="0.25">
      <c r="A1260" s="15" t="s">
        <v>176</v>
      </c>
      <c r="B1260" s="16" t="s">
        <v>177</v>
      </c>
      <c r="C1260" s="16" t="s">
        <v>2546</v>
      </c>
      <c r="D1260" s="16" t="s">
        <v>2547</v>
      </c>
      <c r="E1260" s="16" t="s">
        <v>73</v>
      </c>
      <c r="F1260" s="16" t="s">
        <v>41</v>
      </c>
      <c r="G1260" s="16" t="s">
        <v>300</v>
      </c>
      <c r="H1260" s="15"/>
      <c r="I1260" s="18" t="s">
        <v>30</v>
      </c>
      <c r="J1260" s="17" t="s">
        <v>25</v>
      </c>
      <c r="K1260" s="18"/>
      <c r="L1260" s="20">
        <v>25000</v>
      </c>
      <c r="M1260" s="20">
        <v>7620</v>
      </c>
      <c r="N1260" s="21">
        <f t="shared" si="815"/>
        <v>0.30480000000000002</v>
      </c>
      <c r="O1260" s="21" t="str">
        <f t="shared" si="810"/>
        <v>&gt;=20%-&lt;50%</v>
      </c>
      <c r="P1260" s="20">
        <f t="shared" si="816"/>
        <v>16872.857142857145</v>
      </c>
      <c r="Q1260" s="21">
        <f t="shared" si="811"/>
        <v>0.6749142857142858</v>
      </c>
      <c r="R1260" s="22"/>
      <c r="S1260" s="23">
        <v>8100</v>
      </c>
      <c r="T1260" s="24">
        <f t="shared" si="817"/>
        <v>2</v>
      </c>
      <c r="U1260" s="24" t="str">
        <f t="shared" si="812"/>
        <v>120% equal &amp; above</v>
      </c>
      <c r="V1260" s="23">
        <f t="shared" si="814"/>
        <v>17935.714285714286</v>
      </c>
      <c r="W1260" s="24">
        <f t="shared" si="813"/>
        <v>2</v>
      </c>
    </row>
    <row r="1261" spans="1:23" ht="13.5" x14ac:dyDescent="0.25">
      <c r="A1261" s="15" t="s">
        <v>93</v>
      </c>
      <c r="B1261" s="16" t="s">
        <v>94</v>
      </c>
      <c r="C1261" s="16" t="s">
        <v>2548</v>
      </c>
      <c r="D1261" s="16" t="s">
        <v>448</v>
      </c>
      <c r="E1261" s="16" t="s">
        <v>73</v>
      </c>
      <c r="F1261" s="16" t="s">
        <v>41</v>
      </c>
      <c r="G1261" s="16" t="s">
        <v>244</v>
      </c>
      <c r="H1261" s="15"/>
      <c r="I1261" s="18" t="s">
        <v>30</v>
      </c>
      <c r="J1261" s="17" t="s">
        <v>25</v>
      </c>
      <c r="K1261" s="18"/>
      <c r="L1261" s="20">
        <v>25000</v>
      </c>
      <c r="M1261" s="20">
        <v>0</v>
      </c>
      <c r="N1261" s="21">
        <f t="shared" si="815"/>
        <v>0</v>
      </c>
      <c r="O1261" s="21" t="str">
        <f t="shared" si="810"/>
        <v>&lt;20%</v>
      </c>
      <c r="P1261" s="20">
        <f t="shared" si="816"/>
        <v>0</v>
      </c>
      <c r="Q1261" s="21">
        <f t="shared" si="811"/>
        <v>0</v>
      </c>
      <c r="R1261" s="22"/>
      <c r="S1261" s="23">
        <v>0</v>
      </c>
      <c r="T1261" s="24">
        <f t="shared" si="817"/>
        <v>2</v>
      </c>
      <c r="U1261" s="24" t="str">
        <f t="shared" si="812"/>
        <v>120% equal &amp; above</v>
      </c>
      <c r="V1261" s="23">
        <f t="shared" si="814"/>
        <v>0</v>
      </c>
      <c r="W1261" s="24">
        <f t="shared" si="813"/>
        <v>2</v>
      </c>
    </row>
    <row r="1262" spans="1:23" ht="13.5" x14ac:dyDescent="0.25">
      <c r="A1262" s="15" t="s">
        <v>176</v>
      </c>
      <c r="B1262" s="16" t="s">
        <v>177</v>
      </c>
      <c r="C1262" s="16" t="s">
        <v>2549</v>
      </c>
      <c r="D1262" s="16" t="s">
        <v>2550</v>
      </c>
      <c r="E1262" s="16" t="s">
        <v>73</v>
      </c>
      <c r="F1262" s="16" t="s">
        <v>41</v>
      </c>
      <c r="G1262" s="16" t="s">
        <v>180</v>
      </c>
      <c r="H1262" s="15"/>
      <c r="I1262" s="18" t="s">
        <v>30</v>
      </c>
      <c r="J1262" s="17" t="s">
        <v>25</v>
      </c>
      <c r="K1262" s="18"/>
      <c r="L1262" s="20">
        <v>25000</v>
      </c>
      <c r="M1262" s="20">
        <v>0</v>
      </c>
      <c r="N1262" s="21">
        <f t="shared" si="815"/>
        <v>0</v>
      </c>
      <c r="O1262" s="21" t="str">
        <f t="shared" ref="O1262:O1281" si="818">IF(N1262&gt;=120%, "120% equal &amp; above", IF(N1262&gt;=100%,"&gt;=100%- &lt;120%",IF(N1262&gt;=80%,"&gt;=80%-&lt;100%",IF(N1262&gt;=50%,"&gt;=50%-&lt;80%",IF(N1262&gt;=20%,"&gt;=20%-&lt;50%","&lt;20%")))))</f>
        <v>&lt;20%</v>
      </c>
      <c r="P1262" s="20">
        <f t="shared" si="816"/>
        <v>0</v>
      </c>
      <c r="Q1262" s="21">
        <f t="shared" ref="Q1262:Q1281" si="819">IFERROR(P1262/L1262,2)</f>
        <v>0</v>
      </c>
      <c r="R1262" s="22"/>
      <c r="S1262" s="23">
        <v>0</v>
      </c>
      <c r="T1262" s="24">
        <f t="shared" si="817"/>
        <v>2</v>
      </c>
      <c r="U1262" s="24" t="str">
        <f t="shared" si="812"/>
        <v>120% equal &amp; above</v>
      </c>
      <c r="V1262" s="23">
        <f t="shared" si="814"/>
        <v>0</v>
      </c>
      <c r="W1262" s="24">
        <f t="shared" si="813"/>
        <v>2</v>
      </c>
    </row>
    <row r="1263" spans="1:23" ht="13.5" x14ac:dyDescent="0.25">
      <c r="A1263" s="15" t="s">
        <v>70</v>
      </c>
      <c r="B1263" s="16" t="s">
        <v>71</v>
      </c>
      <c r="C1263" s="16" t="s">
        <v>2551</v>
      </c>
      <c r="D1263" s="16" t="s">
        <v>2552</v>
      </c>
      <c r="E1263" s="16" t="s">
        <v>73</v>
      </c>
      <c r="F1263" s="16" t="s">
        <v>41</v>
      </c>
      <c r="G1263" s="16" t="s">
        <v>366</v>
      </c>
      <c r="H1263" s="15"/>
      <c r="I1263" s="18" t="s">
        <v>30</v>
      </c>
      <c r="J1263" s="17" t="s">
        <v>25</v>
      </c>
      <c r="K1263" s="18"/>
      <c r="L1263" s="20">
        <v>25000</v>
      </c>
      <c r="M1263" s="20">
        <v>18590</v>
      </c>
      <c r="N1263" s="21">
        <f t="shared" si="815"/>
        <v>0.74360000000000004</v>
      </c>
      <c r="O1263" s="21" t="str">
        <f t="shared" si="818"/>
        <v>&gt;=50%-&lt;80%</v>
      </c>
      <c r="P1263" s="20">
        <f t="shared" si="816"/>
        <v>41163.571428571428</v>
      </c>
      <c r="Q1263" s="21">
        <f t="shared" si="819"/>
        <v>1.6465428571428571</v>
      </c>
      <c r="R1263" s="22"/>
      <c r="S1263" s="23">
        <v>0</v>
      </c>
      <c r="T1263" s="24">
        <f t="shared" si="817"/>
        <v>2</v>
      </c>
      <c r="U1263" s="24" t="str">
        <f t="shared" si="812"/>
        <v>120% equal &amp; above</v>
      </c>
      <c r="V1263" s="23">
        <f t="shared" si="814"/>
        <v>0</v>
      </c>
      <c r="W1263" s="24">
        <f t="shared" si="813"/>
        <v>2</v>
      </c>
    </row>
    <row r="1264" spans="1:23" ht="13.5" x14ac:dyDescent="0.25">
      <c r="A1264" s="15" t="s">
        <v>62</v>
      </c>
      <c r="B1264" s="16" t="s">
        <v>63</v>
      </c>
      <c r="C1264" s="16" t="s">
        <v>2553</v>
      </c>
      <c r="D1264" s="16" t="s">
        <v>2554</v>
      </c>
      <c r="E1264" s="16" t="s">
        <v>66</v>
      </c>
      <c r="F1264" s="16" t="s">
        <v>41</v>
      </c>
      <c r="G1264" s="16" t="s">
        <v>318</v>
      </c>
      <c r="H1264" s="15"/>
      <c r="I1264" s="18" t="s">
        <v>30</v>
      </c>
      <c r="J1264" s="17" t="s">
        <v>25</v>
      </c>
      <c r="K1264" s="18"/>
      <c r="L1264" s="20">
        <v>25000</v>
      </c>
      <c r="M1264" s="20">
        <v>13285</v>
      </c>
      <c r="N1264" s="21">
        <f t="shared" si="815"/>
        <v>0.53139999999999998</v>
      </c>
      <c r="O1264" s="21" t="str">
        <f t="shared" si="818"/>
        <v>&gt;=50%-&lt;80%</v>
      </c>
      <c r="P1264" s="20">
        <f t="shared" si="816"/>
        <v>29416.785714285714</v>
      </c>
      <c r="Q1264" s="21">
        <f t="shared" si="819"/>
        <v>1.1766714285714286</v>
      </c>
      <c r="R1264" s="22"/>
      <c r="S1264" s="23">
        <v>0</v>
      </c>
      <c r="T1264" s="24">
        <f t="shared" si="817"/>
        <v>2</v>
      </c>
      <c r="U1264" s="24" t="str">
        <f t="shared" si="812"/>
        <v>120% equal &amp; above</v>
      </c>
      <c r="V1264" s="23">
        <f t="shared" si="814"/>
        <v>0</v>
      </c>
      <c r="W1264" s="24">
        <f t="shared" si="813"/>
        <v>2</v>
      </c>
    </row>
    <row r="1265" spans="1:23" ht="13.5" x14ac:dyDescent="0.25">
      <c r="A1265" s="15" t="s">
        <v>93</v>
      </c>
      <c r="B1265" s="16" t="s">
        <v>94</v>
      </c>
      <c r="C1265" s="16" t="s">
        <v>2555</v>
      </c>
      <c r="D1265" s="16" t="s">
        <v>2556</v>
      </c>
      <c r="E1265" s="16" t="s">
        <v>73</v>
      </c>
      <c r="F1265" s="16" t="s">
        <v>41</v>
      </c>
      <c r="G1265" s="16" t="s">
        <v>244</v>
      </c>
      <c r="H1265" s="15"/>
      <c r="I1265" s="18" t="s">
        <v>30</v>
      </c>
      <c r="J1265" s="17" t="s">
        <v>25</v>
      </c>
      <c r="K1265" s="18"/>
      <c r="L1265" s="20">
        <v>25000</v>
      </c>
      <c r="M1265" s="20">
        <v>16180</v>
      </c>
      <c r="N1265" s="21">
        <f t="shared" si="815"/>
        <v>0.6472</v>
      </c>
      <c r="O1265" s="21" t="str">
        <f t="shared" si="818"/>
        <v>&gt;=50%-&lt;80%</v>
      </c>
      <c r="P1265" s="20">
        <f t="shared" si="816"/>
        <v>35827.142857142862</v>
      </c>
      <c r="Q1265" s="21">
        <f t="shared" si="819"/>
        <v>1.4330857142857145</v>
      </c>
      <c r="R1265" s="22"/>
      <c r="S1265" s="23">
        <v>0</v>
      </c>
      <c r="T1265" s="24">
        <f t="shared" si="817"/>
        <v>2</v>
      </c>
      <c r="U1265" s="24" t="str">
        <f t="shared" si="812"/>
        <v>120% equal &amp; above</v>
      </c>
      <c r="V1265" s="23">
        <f t="shared" si="814"/>
        <v>0</v>
      </c>
      <c r="W1265" s="24">
        <f t="shared" si="813"/>
        <v>2</v>
      </c>
    </row>
    <row r="1266" spans="1:23" ht="13.5" x14ac:dyDescent="0.25">
      <c r="A1266" s="15" t="s">
        <v>118</v>
      </c>
      <c r="B1266" s="16" t="s">
        <v>119</v>
      </c>
      <c r="C1266" s="16" t="s">
        <v>2557</v>
      </c>
      <c r="D1266" s="16" t="s">
        <v>434</v>
      </c>
      <c r="E1266" s="16" t="s">
        <v>66</v>
      </c>
      <c r="F1266" s="16" t="s">
        <v>41</v>
      </c>
      <c r="G1266" s="16" t="s">
        <v>156</v>
      </c>
      <c r="H1266" s="15"/>
      <c r="I1266" s="18" t="s">
        <v>30</v>
      </c>
      <c r="J1266" s="17" t="s">
        <v>25</v>
      </c>
      <c r="K1266" s="18"/>
      <c r="L1266" s="20">
        <v>25000</v>
      </c>
      <c r="M1266" s="20">
        <v>8930</v>
      </c>
      <c r="N1266" s="21">
        <f t="shared" si="815"/>
        <v>0.35720000000000002</v>
      </c>
      <c r="O1266" s="21" t="str">
        <f t="shared" si="818"/>
        <v>&gt;=20%-&lt;50%</v>
      </c>
      <c r="P1266" s="20">
        <f t="shared" si="816"/>
        <v>19773.571428571431</v>
      </c>
      <c r="Q1266" s="21">
        <f t="shared" si="819"/>
        <v>0.79094285714285728</v>
      </c>
      <c r="R1266" s="22"/>
      <c r="S1266" s="23">
        <v>0</v>
      </c>
      <c r="T1266" s="24">
        <f t="shared" si="817"/>
        <v>2</v>
      </c>
      <c r="U1266" s="24" t="str">
        <f t="shared" si="812"/>
        <v>120% equal &amp; above</v>
      </c>
      <c r="V1266" s="23">
        <f t="shared" si="814"/>
        <v>0</v>
      </c>
      <c r="W1266" s="24">
        <f t="shared" si="813"/>
        <v>2</v>
      </c>
    </row>
    <row r="1267" spans="1:23" ht="13.5" x14ac:dyDescent="0.25">
      <c r="A1267" s="15" t="s">
        <v>118</v>
      </c>
      <c r="B1267" s="16" t="s">
        <v>119</v>
      </c>
      <c r="C1267" s="16" t="s">
        <v>2558</v>
      </c>
      <c r="D1267" s="16" t="s">
        <v>2559</v>
      </c>
      <c r="E1267" s="16" t="s">
        <v>66</v>
      </c>
      <c r="F1267" s="16" t="s">
        <v>41</v>
      </c>
      <c r="G1267" s="16" t="s">
        <v>386</v>
      </c>
      <c r="H1267" s="15"/>
      <c r="I1267" s="18" t="s">
        <v>30</v>
      </c>
      <c r="J1267" s="17" t="s">
        <v>25</v>
      </c>
      <c r="K1267" s="18"/>
      <c r="L1267" s="20">
        <v>25000</v>
      </c>
      <c r="M1267" s="20">
        <v>4340</v>
      </c>
      <c r="N1267" s="21">
        <f t="shared" si="815"/>
        <v>0.1736</v>
      </c>
      <c r="O1267" s="21" t="str">
        <f t="shared" si="818"/>
        <v>&lt;20%</v>
      </c>
      <c r="P1267" s="20">
        <f t="shared" si="816"/>
        <v>9610</v>
      </c>
      <c r="Q1267" s="21">
        <f t="shared" si="819"/>
        <v>0.38440000000000002</v>
      </c>
      <c r="R1267" s="22"/>
      <c r="S1267" s="23">
        <v>0</v>
      </c>
      <c r="T1267" s="24">
        <f t="shared" si="817"/>
        <v>2</v>
      </c>
      <c r="U1267" s="24" t="str">
        <f t="shared" si="812"/>
        <v>120% equal &amp; above</v>
      </c>
      <c r="V1267" s="23">
        <f t="shared" si="814"/>
        <v>0</v>
      </c>
      <c r="W1267" s="24">
        <f t="shared" si="813"/>
        <v>2</v>
      </c>
    </row>
    <row r="1268" spans="1:23" ht="13.5" x14ac:dyDescent="0.25">
      <c r="A1268" s="15" t="s">
        <v>118</v>
      </c>
      <c r="B1268" s="16" t="s">
        <v>119</v>
      </c>
      <c r="C1268" s="16" t="s">
        <v>2560</v>
      </c>
      <c r="D1268" s="16" t="s">
        <v>2561</v>
      </c>
      <c r="E1268" s="16" t="s">
        <v>66</v>
      </c>
      <c r="F1268" s="16" t="s">
        <v>41</v>
      </c>
      <c r="G1268" s="16" t="s">
        <v>432</v>
      </c>
      <c r="H1268" s="15"/>
      <c r="I1268" s="18" t="s">
        <v>30</v>
      </c>
      <c r="J1268" s="17" t="s">
        <v>25</v>
      </c>
      <c r="K1268" s="18"/>
      <c r="L1268" s="20">
        <v>25000</v>
      </c>
      <c r="M1268" s="20">
        <v>10740</v>
      </c>
      <c r="N1268" s="21">
        <f t="shared" si="815"/>
        <v>0.42959999999999998</v>
      </c>
      <c r="O1268" s="21" t="str">
        <f t="shared" si="818"/>
        <v>&gt;=20%-&lt;50%</v>
      </c>
      <c r="P1268" s="20">
        <f t="shared" si="816"/>
        <v>23781.428571428569</v>
      </c>
      <c r="Q1268" s="21">
        <f t="shared" si="819"/>
        <v>0.9512571428571428</v>
      </c>
      <c r="R1268" s="22"/>
      <c r="S1268" s="23">
        <v>0</v>
      </c>
      <c r="T1268" s="24">
        <f t="shared" si="817"/>
        <v>2</v>
      </c>
      <c r="U1268" s="24" t="str">
        <f t="shared" si="812"/>
        <v>120% equal &amp; above</v>
      </c>
      <c r="V1268" s="23">
        <f t="shared" si="814"/>
        <v>0</v>
      </c>
      <c r="W1268" s="24">
        <f t="shared" si="813"/>
        <v>2</v>
      </c>
    </row>
    <row r="1269" spans="1:23" ht="13.5" x14ac:dyDescent="0.25">
      <c r="A1269" s="15" t="s">
        <v>118</v>
      </c>
      <c r="B1269" s="16" t="s">
        <v>119</v>
      </c>
      <c r="C1269" s="16" t="s">
        <v>2562</v>
      </c>
      <c r="D1269" s="16" t="s">
        <v>2288</v>
      </c>
      <c r="E1269" s="16" t="s">
        <v>66</v>
      </c>
      <c r="F1269" s="16" t="s">
        <v>41</v>
      </c>
      <c r="G1269" s="16" t="s">
        <v>587</v>
      </c>
      <c r="H1269" s="15"/>
      <c r="I1269" s="18" t="s">
        <v>30</v>
      </c>
      <c r="J1269" s="17" t="s">
        <v>25</v>
      </c>
      <c r="K1269" s="18"/>
      <c r="L1269" s="20">
        <v>25000</v>
      </c>
      <c r="M1269" s="20">
        <v>0</v>
      </c>
      <c r="N1269" s="21">
        <f t="shared" si="815"/>
        <v>0</v>
      </c>
      <c r="O1269" s="21" t="str">
        <f t="shared" si="818"/>
        <v>&lt;20%</v>
      </c>
      <c r="P1269" s="20">
        <f t="shared" si="816"/>
        <v>0</v>
      </c>
      <c r="Q1269" s="21">
        <f t="shared" si="819"/>
        <v>0</v>
      </c>
      <c r="R1269" s="22"/>
      <c r="S1269" s="23">
        <v>0</v>
      </c>
      <c r="T1269" s="24">
        <f t="shared" si="817"/>
        <v>2</v>
      </c>
      <c r="U1269" s="24" t="str">
        <f t="shared" si="812"/>
        <v>120% equal &amp; above</v>
      </c>
      <c r="V1269" s="23">
        <f t="shared" si="814"/>
        <v>0</v>
      </c>
      <c r="W1269" s="24">
        <f t="shared" si="813"/>
        <v>2</v>
      </c>
    </row>
    <row r="1270" spans="1:23" ht="13.5" x14ac:dyDescent="0.25">
      <c r="A1270" s="15" t="s">
        <v>118</v>
      </c>
      <c r="B1270" s="16" t="s">
        <v>119</v>
      </c>
      <c r="C1270" s="16" t="s">
        <v>2563</v>
      </c>
      <c r="D1270" s="16" t="s">
        <v>373</v>
      </c>
      <c r="E1270" s="16" t="s">
        <v>66</v>
      </c>
      <c r="F1270" s="16" t="s">
        <v>41</v>
      </c>
      <c r="G1270" s="16" t="s">
        <v>386</v>
      </c>
      <c r="H1270" s="15"/>
      <c r="I1270" s="18" t="s">
        <v>30</v>
      </c>
      <c r="J1270" s="17" t="s">
        <v>25</v>
      </c>
      <c r="K1270" s="18"/>
      <c r="L1270" s="20">
        <v>25000</v>
      </c>
      <c r="M1270" s="20">
        <v>11330</v>
      </c>
      <c r="N1270" s="21">
        <f t="shared" si="815"/>
        <v>0.45319999999999999</v>
      </c>
      <c r="O1270" s="21" t="str">
        <f t="shared" si="818"/>
        <v>&gt;=20%-&lt;50%</v>
      </c>
      <c r="P1270" s="20">
        <f t="shared" si="816"/>
        <v>25087.857142857145</v>
      </c>
      <c r="Q1270" s="21">
        <f t="shared" si="819"/>
        <v>1.0035142857142858</v>
      </c>
      <c r="R1270" s="22"/>
      <c r="S1270" s="23">
        <v>0</v>
      </c>
      <c r="T1270" s="24">
        <f t="shared" si="817"/>
        <v>2</v>
      </c>
      <c r="U1270" s="24" t="str">
        <f t="shared" si="812"/>
        <v>120% equal &amp; above</v>
      </c>
      <c r="V1270" s="23">
        <f t="shared" si="814"/>
        <v>0</v>
      </c>
      <c r="W1270" s="24">
        <f t="shared" si="813"/>
        <v>2</v>
      </c>
    </row>
    <row r="1271" spans="1:23" ht="13.5" x14ac:dyDescent="0.25">
      <c r="A1271" s="15" t="s">
        <v>143</v>
      </c>
      <c r="B1271" s="16" t="s">
        <v>144</v>
      </c>
      <c r="C1271" s="16" t="s">
        <v>2564</v>
      </c>
      <c r="D1271" s="16" t="s">
        <v>2565</v>
      </c>
      <c r="E1271" s="16" t="s">
        <v>66</v>
      </c>
      <c r="F1271" s="16" t="s">
        <v>41</v>
      </c>
      <c r="G1271" s="16" t="s">
        <v>716</v>
      </c>
      <c r="H1271" s="15"/>
      <c r="I1271" s="18" t="s">
        <v>30</v>
      </c>
      <c r="J1271" s="17" t="s">
        <v>25</v>
      </c>
      <c r="K1271" s="18"/>
      <c r="L1271" s="20">
        <v>25000</v>
      </c>
      <c r="M1271" s="20">
        <v>15460</v>
      </c>
      <c r="N1271" s="21">
        <f t="shared" si="815"/>
        <v>0.61839999999999995</v>
      </c>
      <c r="O1271" s="21" t="str">
        <f t="shared" si="818"/>
        <v>&gt;=50%-&lt;80%</v>
      </c>
      <c r="P1271" s="20">
        <f t="shared" si="816"/>
        <v>34232.857142857138</v>
      </c>
      <c r="Q1271" s="21">
        <f t="shared" si="819"/>
        <v>1.3693142857142855</v>
      </c>
      <c r="R1271" s="22"/>
      <c r="S1271" s="23">
        <v>0</v>
      </c>
      <c r="T1271" s="24">
        <f t="shared" si="817"/>
        <v>2</v>
      </c>
      <c r="U1271" s="24" t="str">
        <f t="shared" si="812"/>
        <v>120% equal &amp; above</v>
      </c>
      <c r="V1271" s="23">
        <f t="shared" si="814"/>
        <v>0</v>
      </c>
      <c r="W1271" s="24">
        <f t="shared" si="813"/>
        <v>2</v>
      </c>
    </row>
    <row r="1272" spans="1:23" ht="13.5" x14ac:dyDescent="0.25">
      <c r="A1272" s="15" t="s">
        <v>93</v>
      </c>
      <c r="B1272" s="16" t="s">
        <v>94</v>
      </c>
      <c r="C1272" s="16" t="s">
        <v>2566</v>
      </c>
      <c r="D1272" s="16" t="s">
        <v>2567</v>
      </c>
      <c r="E1272" s="16" t="s">
        <v>73</v>
      </c>
      <c r="F1272" s="16" t="s">
        <v>41</v>
      </c>
      <c r="G1272" s="16" t="s">
        <v>258</v>
      </c>
      <c r="H1272" s="15"/>
      <c r="I1272" s="18" t="s">
        <v>30</v>
      </c>
      <c r="J1272" s="17" t="s">
        <v>25</v>
      </c>
      <c r="K1272" s="18"/>
      <c r="L1272" s="20">
        <v>25000</v>
      </c>
      <c r="M1272" s="20">
        <v>7090</v>
      </c>
      <c r="N1272" s="21">
        <f t="shared" si="815"/>
        <v>0.28360000000000002</v>
      </c>
      <c r="O1272" s="21" t="str">
        <f t="shared" si="818"/>
        <v>&gt;=20%-&lt;50%</v>
      </c>
      <c r="P1272" s="20">
        <f t="shared" si="816"/>
        <v>15699.285714285716</v>
      </c>
      <c r="Q1272" s="21">
        <f t="shared" si="819"/>
        <v>0.62797142857142862</v>
      </c>
      <c r="R1272" s="22"/>
      <c r="S1272" s="23">
        <v>0</v>
      </c>
      <c r="T1272" s="24">
        <f t="shared" si="817"/>
        <v>2</v>
      </c>
      <c r="U1272" s="24" t="str">
        <f t="shared" si="812"/>
        <v>120% equal &amp; above</v>
      </c>
      <c r="V1272" s="23">
        <f t="shared" si="814"/>
        <v>0</v>
      </c>
      <c r="W1272" s="24">
        <f t="shared" si="813"/>
        <v>2</v>
      </c>
    </row>
    <row r="1273" spans="1:23" ht="13.5" x14ac:dyDescent="0.25">
      <c r="A1273" s="15" t="s">
        <v>143</v>
      </c>
      <c r="B1273" s="16" t="s">
        <v>144</v>
      </c>
      <c r="C1273" s="16" t="s">
        <v>2568</v>
      </c>
      <c r="D1273" s="16" t="s">
        <v>288</v>
      </c>
      <c r="E1273" s="16" t="s">
        <v>66</v>
      </c>
      <c r="F1273" s="16" t="s">
        <v>41</v>
      </c>
      <c r="G1273" s="16" t="s">
        <v>147</v>
      </c>
      <c r="H1273" s="15"/>
      <c r="I1273" s="18" t="s">
        <v>30</v>
      </c>
      <c r="J1273" s="17" t="s">
        <v>25</v>
      </c>
      <c r="K1273" s="18"/>
      <c r="L1273" s="20">
        <v>25000</v>
      </c>
      <c r="M1273" s="20">
        <v>12055</v>
      </c>
      <c r="N1273" s="21">
        <f t="shared" si="815"/>
        <v>0.48220000000000002</v>
      </c>
      <c r="O1273" s="21" t="str">
        <f t="shared" si="818"/>
        <v>&gt;=20%-&lt;50%</v>
      </c>
      <c r="P1273" s="20">
        <f t="shared" si="816"/>
        <v>26693.214285714286</v>
      </c>
      <c r="Q1273" s="21">
        <f t="shared" si="819"/>
        <v>1.0677285714285714</v>
      </c>
      <c r="R1273" s="22"/>
      <c r="S1273" s="23">
        <v>0</v>
      </c>
      <c r="T1273" s="24">
        <f t="shared" si="817"/>
        <v>2</v>
      </c>
      <c r="U1273" s="24" t="str">
        <f t="shared" si="812"/>
        <v>120% equal &amp; above</v>
      </c>
      <c r="V1273" s="23">
        <f t="shared" si="814"/>
        <v>0</v>
      </c>
      <c r="W1273" s="24">
        <f t="shared" si="813"/>
        <v>2</v>
      </c>
    </row>
    <row r="1274" spans="1:23" ht="13.5" x14ac:dyDescent="0.25">
      <c r="A1274" s="15" t="s">
        <v>62</v>
      </c>
      <c r="B1274" s="16" t="s">
        <v>63</v>
      </c>
      <c r="C1274" s="16" t="s">
        <v>2569</v>
      </c>
      <c r="D1274" s="16" t="s">
        <v>2570</v>
      </c>
      <c r="E1274" s="16" t="s">
        <v>66</v>
      </c>
      <c r="F1274" s="16" t="s">
        <v>41</v>
      </c>
      <c r="G1274" s="16" t="s">
        <v>264</v>
      </c>
      <c r="H1274" s="15"/>
      <c r="I1274" s="18" t="s">
        <v>30</v>
      </c>
      <c r="J1274" s="17" t="s">
        <v>25</v>
      </c>
      <c r="K1274" s="18"/>
      <c r="L1274" s="20">
        <v>25000</v>
      </c>
      <c r="M1274" s="20">
        <v>0</v>
      </c>
      <c r="N1274" s="21">
        <f t="shared" si="815"/>
        <v>0</v>
      </c>
      <c r="O1274" s="21" t="str">
        <f t="shared" si="818"/>
        <v>&lt;20%</v>
      </c>
      <c r="P1274" s="20">
        <f t="shared" si="816"/>
        <v>0</v>
      </c>
      <c r="Q1274" s="21">
        <f t="shared" si="819"/>
        <v>0</v>
      </c>
      <c r="R1274" s="22"/>
      <c r="S1274" s="23">
        <v>0</v>
      </c>
      <c r="T1274" s="24">
        <f t="shared" si="817"/>
        <v>2</v>
      </c>
      <c r="U1274" s="24" t="str">
        <f t="shared" si="812"/>
        <v>120% equal &amp; above</v>
      </c>
      <c r="V1274" s="23">
        <f t="shared" si="814"/>
        <v>0</v>
      </c>
      <c r="W1274" s="24">
        <f t="shared" si="813"/>
        <v>2</v>
      </c>
    </row>
    <row r="1275" spans="1:23" ht="13.5" x14ac:dyDescent="0.25">
      <c r="A1275" s="15" t="s">
        <v>118</v>
      </c>
      <c r="B1275" s="16" t="s">
        <v>119</v>
      </c>
      <c r="C1275" s="16" t="s">
        <v>2571</v>
      </c>
      <c r="D1275" s="16" t="s">
        <v>2572</v>
      </c>
      <c r="E1275" s="16" t="s">
        <v>66</v>
      </c>
      <c r="F1275" s="16" t="s">
        <v>41</v>
      </c>
      <c r="G1275" s="16" t="s">
        <v>432</v>
      </c>
      <c r="H1275" s="15"/>
      <c r="I1275" s="18" t="s">
        <v>30</v>
      </c>
      <c r="J1275" s="17" t="s">
        <v>25</v>
      </c>
      <c r="K1275" s="18"/>
      <c r="L1275" s="20">
        <v>25000</v>
      </c>
      <c r="M1275" s="20">
        <v>24990</v>
      </c>
      <c r="N1275" s="21">
        <f t="shared" si="815"/>
        <v>0.99960000000000004</v>
      </c>
      <c r="O1275" s="21" t="str">
        <f t="shared" si="818"/>
        <v>&gt;=80%-&lt;100%</v>
      </c>
      <c r="P1275" s="20">
        <f t="shared" si="816"/>
        <v>55335</v>
      </c>
      <c r="Q1275" s="21">
        <f t="shared" si="819"/>
        <v>2.2134</v>
      </c>
      <c r="R1275" s="22"/>
      <c r="S1275" s="23">
        <v>23590</v>
      </c>
      <c r="T1275" s="24">
        <f t="shared" si="817"/>
        <v>2</v>
      </c>
      <c r="U1275" s="24" t="str">
        <f t="shared" si="812"/>
        <v>120% equal &amp; above</v>
      </c>
      <c r="V1275" s="23">
        <f t="shared" si="814"/>
        <v>52235</v>
      </c>
      <c r="W1275" s="24">
        <f t="shared" si="813"/>
        <v>2</v>
      </c>
    </row>
    <row r="1276" spans="1:23" ht="13.5" x14ac:dyDescent="0.25">
      <c r="A1276" s="15" t="s">
        <v>143</v>
      </c>
      <c r="B1276" s="16" t="s">
        <v>144</v>
      </c>
      <c r="C1276" s="16" t="s">
        <v>2573</v>
      </c>
      <c r="D1276" s="16" t="s">
        <v>1049</v>
      </c>
      <c r="E1276" s="16" t="s">
        <v>66</v>
      </c>
      <c r="F1276" s="16" t="s">
        <v>41</v>
      </c>
      <c r="G1276" s="16" t="s">
        <v>147</v>
      </c>
      <c r="H1276" s="15"/>
      <c r="I1276" s="18" t="s">
        <v>30</v>
      </c>
      <c r="J1276" s="17" t="s">
        <v>25</v>
      </c>
      <c r="K1276" s="18"/>
      <c r="L1276" s="20">
        <v>25000</v>
      </c>
      <c r="M1276" s="20">
        <v>4770</v>
      </c>
      <c r="N1276" s="21">
        <f t="shared" si="815"/>
        <v>0.1908</v>
      </c>
      <c r="O1276" s="21" t="str">
        <f t="shared" si="818"/>
        <v>&lt;20%</v>
      </c>
      <c r="P1276" s="20">
        <f t="shared" si="816"/>
        <v>10562.142857142857</v>
      </c>
      <c r="Q1276" s="21">
        <f t="shared" si="819"/>
        <v>0.4224857142857143</v>
      </c>
      <c r="R1276" s="22"/>
      <c r="S1276" s="23">
        <v>0</v>
      </c>
      <c r="T1276" s="24">
        <f t="shared" si="817"/>
        <v>2</v>
      </c>
      <c r="U1276" s="24" t="str">
        <f t="shared" si="812"/>
        <v>120% equal &amp; above</v>
      </c>
      <c r="V1276" s="23">
        <f t="shared" si="814"/>
        <v>0</v>
      </c>
      <c r="W1276" s="24">
        <f t="shared" si="813"/>
        <v>2</v>
      </c>
    </row>
    <row r="1277" spans="1:23" ht="13.5" x14ac:dyDescent="0.25">
      <c r="A1277" s="15" t="s">
        <v>176</v>
      </c>
      <c r="B1277" s="16" t="s">
        <v>177</v>
      </c>
      <c r="C1277" s="16" t="s">
        <v>2574</v>
      </c>
      <c r="D1277" s="16" t="s">
        <v>2575</v>
      </c>
      <c r="E1277" s="16" t="s">
        <v>73</v>
      </c>
      <c r="F1277" s="16" t="s">
        <v>41</v>
      </c>
      <c r="G1277" s="16" t="s">
        <v>362</v>
      </c>
      <c r="H1277" s="15"/>
      <c r="I1277" s="18" t="s">
        <v>30</v>
      </c>
      <c r="J1277" s="17" t="s">
        <v>25</v>
      </c>
      <c r="K1277" s="18"/>
      <c r="L1277" s="20">
        <v>25000</v>
      </c>
      <c r="M1277" s="20">
        <v>9800</v>
      </c>
      <c r="N1277" s="21">
        <f t="shared" si="815"/>
        <v>0.39200000000000002</v>
      </c>
      <c r="O1277" s="21" t="str">
        <f t="shared" si="818"/>
        <v>&gt;=20%-&lt;50%</v>
      </c>
      <c r="P1277" s="20">
        <f t="shared" si="816"/>
        <v>21700</v>
      </c>
      <c r="Q1277" s="21">
        <f t="shared" si="819"/>
        <v>0.86799999999999999</v>
      </c>
      <c r="R1277" s="22"/>
      <c r="S1277" s="23">
        <v>4150</v>
      </c>
      <c r="T1277" s="24">
        <f t="shared" si="817"/>
        <v>2</v>
      </c>
      <c r="U1277" s="24" t="str">
        <f t="shared" si="812"/>
        <v>120% equal &amp; above</v>
      </c>
      <c r="V1277" s="23">
        <f t="shared" si="814"/>
        <v>9189.2857142857156</v>
      </c>
      <c r="W1277" s="24">
        <f t="shared" si="813"/>
        <v>2</v>
      </c>
    </row>
    <row r="1278" spans="1:23" ht="13.5" x14ac:dyDescent="0.25">
      <c r="A1278" s="15" t="s">
        <v>176</v>
      </c>
      <c r="B1278" s="16" t="s">
        <v>177</v>
      </c>
      <c r="C1278" s="16" t="s">
        <v>2576</v>
      </c>
      <c r="D1278" s="16" t="s">
        <v>2577</v>
      </c>
      <c r="E1278" s="16" t="s">
        <v>73</v>
      </c>
      <c r="F1278" s="16" t="s">
        <v>41</v>
      </c>
      <c r="G1278" s="16" t="s">
        <v>180</v>
      </c>
      <c r="H1278" s="15"/>
      <c r="I1278" s="18" t="s">
        <v>30</v>
      </c>
      <c r="J1278" s="17" t="s">
        <v>25</v>
      </c>
      <c r="K1278" s="18"/>
      <c r="L1278" s="20">
        <v>25000</v>
      </c>
      <c r="M1278" s="20">
        <v>12400</v>
      </c>
      <c r="N1278" s="21">
        <f t="shared" si="815"/>
        <v>0.496</v>
      </c>
      <c r="O1278" s="21" t="str">
        <f t="shared" si="818"/>
        <v>&gt;=20%-&lt;50%</v>
      </c>
      <c r="P1278" s="20">
        <f t="shared" si="816"/>
        <v>27457.142857142855</v>
      </c>
      <c r="Q1278" s="21">
        <f t="shared" si="819"/>
        <v>1.0982857142857143</v>
      </c>
      <c r="R1278" s="22"/>
      <c r="S1278" s="23">
        <v>0</v>
      </c>
      <c r="T1278" s="24">
        <f t="shared" si="817"/>
        <v>2</v>
      </c>
      <c r="U1278" s="24" t="str">
        <f t="shared" si="812"/>
        <v>120% equal &amp; above</v>
      </c>
      <c r="V1278" s="23">
        <f t="shared" si="814"/>
        <v>0</v>
      </c>
      <c r="W1278" s="24">
        <f t="shared" si="813"/>
        <v>2</v>
      </c>
    </row>
    <row r="1279" spans="1:23" ht="13.5" x14ac:dyDescent="0.25">
      <c r="A1279" s="15" t="s">
        <v>93</v>
      </c>
      <c r="B1279" s="16" t="s">
        <v>94</v>
      </c>
      <c r="C1279" s="16" t="s">
        <v>2578</v>
      </c>
      <c r="D1279" s="16" t="s">
        <v>479</v>
      </c>
      <c r="E1279" s="16" t="s">
        <v>73</v>
      </c>
      <c r="F1279" s="16" t="s">
        <v>41</v>
      </c>
      <c r="G1279" s="16" t="s">
        <v>244</v>
      </c>
      <c r="H1279" s="15"/>
      <c r="I1279" s="18" t="s">
        <v>30</v>
      </c>
      <c r="J1279" s="17" t="s">
        <v>25</v>
      </c>
      <c r="K1279" s="18"/>
      <c r="L1279" s="20">
        <v>25000</v>
      </c>
      <c r="M1279" s="20">
        <v>13140</v>
      </c>
      <c r="N1279" s="21">
        <f t="shared" si="815"/>
        <v>0.52559999999999996</v>
      </c>
      <c r="O1279" s="21" t="str">
        <f t="shared" si="818"/>
        <v>&gt;=50%-&lt;80%</v>
      </c>
      <c r="P1279" s="20">
        <f t="shared" si="816"/>
        <v>29095.714285714286</v>
      </c>
      <c r="Q1279" s="21">
        <f t="shared" si="819"/>
        <v>1.1638285714285714</v>
      </c>
      <c r="R1279" s="22"/>
      <c r="S1279" s="23">
        <v>0</v>
      </c>
      <c r="T1279" s="24">
        <f t="shared" si="817"/>
        <v>2</v>
      </c>
      <c r="U1279" s="24" t="str">
        <f t="shared" si="812"/>
        <v>120% equal &amp; above</v>
      </c>
      <c r="V1279" s="23">
        <f t="shared" si="814"/>
        <v>0</v>
      </c>
      <c r="W1279" s="24">
        <f t="shared" si="813"/>
        <v>2</v>
      </c>
    </row>
    <row r="1280" spans="1:23" ht="13.5" x14ac:dyDescent="0.25">
      <c r="A1280" s="15" t="s">
        <v>70</v>
      </c>
      <c r="B1280" s="16" t="s">
        <v>71</v>
      </c>
      <c r="C1280" s="16" t="s">
        <v>2579</v>
      </c>
      <c r="D1280" s="16" t="s">
        <v>2580</v>
      </c>
      <c r="E1280" s="16" t="s">
        <v>73</v>
      </c>
      <c r="F1280" s="16" t="s">
        <v>41</v>
      </c>
      <c r="G1280" s="16" t="s">
        <v>556</v>
      </c>
      <c r="H1280" s="15"/>
      <c r="I1280" s="18" t="s">
        <v>30</v>
      </c>
      <c r="J1280" s="17" t="s">
        <v>25</v>
      </c>
      <c r="K1280" s="18"/>
      <c r="L1280" s="20">
        <v>25000</v>
      </c>
      <c r="M1280" s="20">
        <v>30800</v>
      </c>
      <c r="N1280" s="21">
        <f t="shared" ref="N1280:N1286" si="820">IFERROR(M1280/L1280,2)</f>
        <v>1.232</v>
      </c>
      <c r="O1280" s="21" t="str">
        <f t="shared" si="818"/>
        <v>120% equal &amp; above</v>
      </c>
      <c r="P1280" s="20">
        <f t="shared" ref="P1280:P1286" si="821">IFERROR(M1280/B$3*31,0)</f>
        <v>68200</v>
      </c>
      <c r="Q1280" s="21">
        <f t="shared" si="819"/>
        <v>2.7280000000000002</v>
      </c>
      <c r="R1280" s="22"/>
      <c r="S1280" s="23">
        <v>3640</v>
      </c>
      <c r="T1280" s="24">
        <f t="shared" ref="T1280:T1286" si="822">IFERROR(S1280/R1280,2)</f>
        <v>2</v>
      </c>
      <c r="U1280" s="24" t="str">
        <f t="shared" ref="U1280:U1286" si="823">IF(T1280&gt;=120%, "120% equal &amp; above", IF(T1280&gt;=100%,"&gt;=100%- &lt;120%",IF(T1280&gt;=80%,"&gt;=80%-&lt;100%",IF(T1280&gt;=50%,"&gt;=50%-&lt;80%",IF(T1280&gt;=20%,"&gt;=20%-&lt;50%","&lt;20%")))))</f>
        <v>120% equal &amp; above</v>
      </c>
      <c r="V1280" s="23">
        <f t="shared" ref="V1280:V1286" si="824">IFERROR(S1280/B$3*31,0)</f>
        <v>8060</v>
      </c>
      <c r="W1280" s="24">
        <f t="shared" ref="W1280:W1286" si="825">IFERROR(V1280/R1280,2)</f>
        <v>2</v>
      </c>
    </row>
    <row r="1281" spans="1:23" ht="13.5" x14ac:dyDescent="0.25">
      <c r="A1281" s="15" t="s">
        <v>176</v>
      </c>
      <c r="B1281" s="16" t="s">
        <v>177</v>
      </c>
      <c r="C1281" s="16" t="s">
        <v>2581</v>
      </c>
      <c r="D1281" s="16" t="s">
        <v>2582</v>
      </c>
      <c r="E1281" s="16" t="s">
        <v>73</v>
      </c>
      <c r="F1281" s="16" t="s">
        <v>41</v>
      </c>
      <c r="G1281" s="16" t="s">
        <v>180</v>
      </c>
      <c r="H1281" s="15"/>
      <c r="I1281" s="18" t="s">
        <v>30</v>
      </c>
      <c r="J1281" s="17" t="s">
        <v>25</v>
      </c>
      <c r="K1281" s="18"/>
      <c r="L1281" s="20">
        <v>25000</v>
      </c>
      <c r="M1281" s="20">
        <v>7740</v>
      </c>
      <c r="N1281" s="21">
        <f t="shared" si="820"/>
        <v>0.30959999999999999</v>
      </c>
      <c r="O1281" s="21" t="str">
        <f t="shared" si="818"/>
        <v>&gt;=20%-&lt;50%</v>
      </c>
      <c r="P1281" s="20">
        <f t="shared" si="821"/>
        <v>17138.571428571431</v>
      </c>
      <c r="Q1281" s="21">
        <f t="shared" si="819"/>
        <v>0.68554285714285723</v>
      </c>
      <c r="R1281" s="22"/>
      <c r="S1281" s="23">
        <v>17240</v>
      </c>
      <c r="T1281" s="24">
        <f t="shared" si="822"/>
        <v>2</v>
      </c>
      <c r="U1281" s="24" t="str">
        <f t="shared" si="823"/>
        <v>120% equal &amp; above</v>
      </c>
      <c r="V1281" s="23">
        <f t="shared" si="824"/>
        <v>38174.28571428571</v>
      </c>
      <c r="W1281" s="24">
        <f t="shared" si="825"/>
        <v>2</v>
      </c>
    </row>
    <row r="1282" spans="1:23" ht="13.5" x14ac:dyDescent="0.25">
      <c r="A1282" s="15" t="s">
        <v>231</v>
      </c>
      <c r="B1282" s="16" t="s">
        <v>232</v>
      </c>
      <c r="C1282" s="16" t="s">
        <v>2583</v>
      </c>
      <c r="D1282" s="16" t="s">
        <v>46</v>
      </c>
      <c r="E1282" s="16" t="s">
        <v>83</v>
      </c>
      <c r="F1282" s="16" t="s">
        <v>41</v>
      </c>
      <c r="G1282" s="16" t="s">
        <v>239</v>
      </c>
      <c r="H1282" s="15"/>
      <c r="I1282" s="18" t="s">
        <v>30</v>
      </c>
      <c r="J1282" s="17" t="s">
        <v>25</v>
      </c>
      <c r="K1282" s="18"/>
      <c r="L1282" s="20">
        <v>25000</v>
      </c>
      <c r="M1282" s="20">
        <v>0</v>
      </c>
      <c r="N1282" s="21">
        <f t="shared" si="820"/>
        <v>0</v>
      </c>
      <c r="O1282" s="21" t="str">
        <f t="shared" ref="O1282:O1286" si="826">IF(N1282&gt;=120%, "120% equal &amp; above", IF(N1282&gt;=100%,"&gt;=100%- &lt;120%",IF(N1282&gt;=80%,"&gt;=80%-&lt;100%",IF(N1282&gt;=50%,"&gt;=50%-&lt;80%",IF(N1282&gt;=20%,"&gt;=20%-&lt;50%","&lt;20%")))))</f>
        <v>&lt;20%</v>
      </c>
      <c r="P1282" s="20">
        <f t="shared" si="821"/>
        <v>0</v>
      </c>
      <c r="Q1282" s="21">
        <f t="shared" ref="Q1282:Q1286" si="827">IFERROR(P1282/L1282,2)</f>
        <v>0</v>
      </c>
      <c r="R1282" s="22"/>
      <c r="S1282" s="23">
        <v>9300</v>
      </c>
      <c r="T1282" s="24">
        <f t="shared" si="822"/>
        <v>2</v>
      </c>
      <c r="U1282" s="24" t="str">
        <f t="shared" si="823"/>
        <v>120% equal &amp; above</v>
      </c>
      <c r="V1282" s="23">
        <f t="shared" si="824"/>
        <v>20592.857142857145</v>
      </c>
      <c r="W1282" s="24">
        <f t="shared" si="825"/>
        <v>2</v>
      </c>
    </row>
    <row r="1283" spans="1:23" ht="13.5" x14ac:dyDescent="0.25">
      <c r="A1283" s="15" t="s">
        <v>93</v>
      </c>
      <c r="B1283" s="16" t="s">
        <v>94</v>
      </c>
      <c r="C1283" s="16" t="s">
        <v>2584</v>
      </c>
      <c r="D1283" s="16" t="s">
        <v>2585</v>
      </c>
      <c r="E1283" s="16" t="s">
        <v>73</v>
      </c>
      <c r="F1283" s="16" t="s">
        <v>41</v>
      </c>
      <c r="G1283" s="16" t="s">
        <v>258</v>
      </c>
      <c r="H1283" s="15"/>
      <c r="I1283" s="18" t="s">
        <v>30</v>
      </c>
      <c r="J1283" s="17" t="s">
        <v>25</v>
      </c>
      <c r="K1283" s="18"/>
      <c r="L1283" s="20">
        <v>25000</v>
      </c>
      <c r="M1283" s="20">
        <v>8710</v>
      </c>
      <c r="N1283" s="21">
        <f t="shared" si="820"/>
        <v>0.34839999999999999</v>
      </c>
      <c r="O1283" s="21" t="str">
        <f t="shared" si="826"/>
        <v>&gt;=20%-&lt;50%</v>
      </c>
      <c r="P1283" s="20">
        <f t="shared" si="821"/>
        <v>19286.428571428569</v>
      </c>
      <c r="Q1283" s="21">
        <f t="shared" si="827"/>
        <v>0.77145714285714273</v>
      </c>
      <c r="R1283" s="22"/>
      <c r="S1283" s="23">
        <v>0</v>
      </c>
      <c r="T1283" s="24">
        <f t="shared" si="822"/>
        <v>2</v>
      </c>
      <c r="U1283" s="24" t="str">
        <f t="shared" si="823"/>
        <v>120% equal &amp; above</v>
      </c>
      <c r="V1283" s="23">
        <f t="shared" si="824"/>
        <v>0</v>
      </c>
      <c r="W1283" s="24">
        <f t="shared" si="825"/>
        <v>2</v>
      </c>
    </row>
    <row r="1284" spans="1:23" ht="13.5" x14ac:dyDescent="0.25">
      <c r="A1284" s="15" t="s">
        <v>176</v>
      </c>
      <c r="B1284" s="16" t="s">
        <v>177</v>
      </c>
      <c r="C1284" s="16" t="s">
        <v>2586</v>
      </c>
      <c r="D1284" s="16" t="s">
        <v>246</v>
      </c>
      <c r="E1284" s="16" t="s">
        <v>73</v>
      </c>
      <c r="F1284" s="16" t="s">
        <v>41</v>
      </c>
      <c r="G1284" s="16" t="s">
        <v>180</v>
      </c>
      <c r="H1284" s="15"/>
      <c r="I1284" s="18" t="s">
        <v>30</v>
      </c>
      <c r="J1284" s="17" t="s">
        <v>25</v>
      </c>
      <c r="K1284" s="18"/>
      <c r="L1284" s="20">
        <v>25000</v>
      </c>
      <c r="M1284" s="20">
        <v>18880</v>
      </c>
      <c r="N1284" s="21">
        <f t="shared" si="820"/>
        <v>0.75519999999999998</v>
      </c>
      <c r="O1284" s="21" t="str">
        <f t="shared" si="826"/>
        <v>&gt;=50%-&lt;80%</v>
      </c>
      <c r="P1284" s="20">
        <f t="shared" si="821"/>
        <v>41805.71428571429</v>
      </c>
      <c r="Q1284" s="21">
        <f t="shared" si="827"/>
        <v>1.6722285714285716</v>
      </c>
      <c r="R1284" s="22"/>
      <c r="S1284" s="23">
        <v>0</v>
      </c>
      <c r="T1284" s="24">
        <f t="shared" si="822"/>
        <v>2</v>
      </c>
      <c r="U1284" s="24" t="str">
        <f t="shared" si="823"/>
        <v>120% equal &amp; above</v>
      </c>
      <c r="V1284" s="23">
        <f t="shared" si="824"/>
        <v>0</v>
      </c>
      <c r="W1284" s="24">
        <f t="shared" si="825"/>
        <v>2</v>
      </c>
    </row>
    <row r="1285" spans="1:23" ht="13.5" x14ac:dyDescent="0.25">
      <c r="A1285" s="15" t="s">
        <v>176</v>
      </c>
      <c r="B1285" s="16" t="s">
        <v>177</v>
      </c>
      <c r="C1285" s="16" t="s">
        <v>2587</v>
      </c>
      <c r="D1285" s="16" t="s">
        <v>2588</v>
      </c>
      <c r="E1285" s="16" t="s">
        <v>73</v>
      </c>
      <c r="F1285" s="16" t="s">
        <v>41</v>
      </c>
      <c r="G1285" s="16" t="s">
        <v>300</v>
      </c>
      <c r="H1285" s="15"/>
      <c r="I1285" s="18" t="s">
        <v>30</v>
      </c>
      <c r="J1285" s="17" t="s">
        <v>25</v>
      </c>
      <c r="K1285" s="18"/>
      <c r="L1285" s="20">
        <v>25000</v>
      </c>
      <c r="M1285" s="20">
        <v>9640</v>
      </c>
      <c r="N1285" s="21">
        <f t="shared" si="820"/>
        <v>0.3856</v>
      </c>
      <c r="O1285" s="21" t="str">
        <f t="shared" si="826"/>
        <v>&gt;=20%-&lt;50%</v>
      </c>
      <c r="P1285" s="20">
        <f t="shared" si="821"/>
        <v>21345.714285714286</v>
      </c>
      <c r="Q1285" s="21">
        <f t="shared" si="827"/>
        <v>0.85382857142857149</v>
      </c>
      <c r="R1285" s="22"/>
      <c r="S1285" s="23">
        <v>0</v>
      </c>
      <c r="T1285" s="24">
        <f t="shared" si="822"/>
        <v>2</v>
      </c>
      <c r="U1285" s="24" t="str">
        <f t="shared" si="823"/>
        <v>120% equal &amp; above</v>
      </c>
      <c r="V1285" s="23">
        <f t="shared" si="824"/>
        <v>0</v>
      </c>
      <c r="W1285" s="24">
        <f t="shared" si="825"/>
        <v>2</v>
      </c>
    </row>
    <row r="1286" spans="1:23" ht="13.5" x14ac:dyDescent="0.25">
      <c r="A1286" s="15" t="s">
        <v>143</v>
      </c>
      <c r="B1286" s="16" t="s">
        <v>144</v>
      </c>
      <c r="C1286" s="16" t="s">
        <v>2589</v>
      </c>
      <c r="D1286" s="16" t="s">
        <v>925</v>
      </c>
      <c r="E1286" s="16" t="s">
        <v>66</v>
      </c>
      <c r="F1286" s="16" t="s">
        <v>41</v>
      </c>
      <c r="G1286" s="16" t="s">
        <v>147</v>
      </c>
      <c r="H1286" s="15"/>
      <c r="I1286" s="18" t="s">
        <v>30</v>
      </c>
      <c r="J1286" s="17" t="s">
        <v>25</v>
      </c>
      <c r="K1286" s="18"/>
      <c r="L1286" s="20">
        <v>25000</v>
      </c>
      <c r="M1286" s="20">
        <v>13860</v>
      </c>
      <c r="N1286" s="21">
        <f t="shared" si="820"/>
        <v>0.5544</v>
      </c>
      <c r="O1286" s="21" t="str">
        <f t="shared" si="826"/>
        <v>&gt;=50%-&lt;80%</v>
      </c>
      <c r="P1286" s="20">
        <f t="shared" si="821"/>
        <v>30690</v>
      </c>
      <c r="Q1286" s="21">
        <f t="shared" si="827"/>
        <v>1.2276</v>
      </c>
      <c r="R1286" s="22"/>
      <c r="S1286" s="23">
        <v>0</v>
      </c>
      <c r="T1286" s="24">
        <f t="shared" si="822"/>
        <v>2</v>
      </c>
      <c r="U1286" s="24" t="str">
        <f t="shared" si="823"/>
        <v>120% equal &amp; above</v>
      </c>
      <c r="V1286" s="23">
        <f t="shared" si="824"/>
        <v>0</v>
      </c>
      <c r="W1286" s="24">
        <f t="shared" si="825"/>
        <v>2</v>
      </c>
    </row>
    <row r="1287" spans="1:23" ht="13.5" x14ac:dyDescent="0.25">
      <c r="A1287" s="15" t="s">
        <v>79</v>
      </c>
      <c r="B1287" s="16" t="s">
        <v>80</v>
      </c>
      <c r="C1287" s="16" t="s">
        <v>2590</v>
      </c>
      <c r="D1287" s="16" t="s">
        <v>2591</v>
      </c>
      <c r="E1287" s="16" t="s">
        <v>83</v>
      </c>
      <c r="F1287" s="16" t="s">
        <v>41</v>
      </c>
      <c r="G1287" s="16" t="s">
        <v>437</v>
      </c>
      <c r="H1287" s="15"/>
      <c r="I1287" s="18" t="s">
        <v>30</v>
      </c>
      <c r="J1287" s="17" t="s">
        <v>25</v>
      </c>
      <c r="K1287" s="18"/>
      <c r="L1287" s="20">
        <v>23519.339999999997</v>
      </c>
      <c r="M1287" s="20">
        <v>0</v>
      </c>
      <c r="N1287" s="21">
        <f t="shared" ref="N1287:N1292" si="828">IFERROR(M1287/L1287,2)</f>
        <v>0</v>
      </c>
      <c r="O1287" s="21" t="str">
        <f t="shared" ref="O1287:O1293" si="829">IF(N1287&gt;=120%, "120% equal &amp; above", IF(N1287&gt;=100%,"&gt;=100%- &lt;120%",IF(N1287&gt;=80%,"&gt;=80%-&lt;100%",IF(N1287&gt;=50%,"&gt;=50%-&lt;80%",IF(N1287&gt;=20%,"&gt;=20%-&lt;50%","&lt;20%")))))</f>
        <v>&lt;20%</v>
      </c>
      <c r="P1287" s="20">
        <f t="shared" ref="P1287:P1292" si="830">IFERROR(M1287/B$3*31,0)</f>
        <v>0</v>
      </c>
      <c r="Q1287" s="21">
        <f t="shared" ref="Q1287:Q1293" si="831">IFERROR(P1287/L1287,2)</f>
        <v>0</v>
      </c>
      <c r="R1287" s="22"/>
      <c r="S1287" s="23">
        <v>10560</v>
      </c>
      <c r="T1287" s="24">
        <f t="shared" ref="T1287:T1292" si="832">IFERROR(S1287/R1287,2)</f>
        <v>2</v>
      </c>
      <c r="U1287" s="24" t="str">
        <f t="shared" ref="U1287:U1290" si="833">IF(T1287&gt;=120%, "120% equal &amp; above", IF(T1287&gt;=100%,"&gt;=100%- &lt;120%",IF(T1287&gt;=80%,"&gt;=80%-&lt;100%",IF(T1287&gt;=50%,"&gt;=50%-&lt;80%",IF(T1287&gt;=20%,"&gt;=20%-&lt;50%","&lt;20%")))))</f>
        <v>120% equal &amp; above</v>
      </c>
      <c r="V1287" s="23">
        <f t="shared" ref="V1287:V1292" si="834">IFERROR(S1287/B$3*31,0)</f>
        <v>23382.857142857145</v>
      </c>
      <c r="W1287" s="24">
        <f t="shared" ref="W1287:W1290" si="835">IFERROR(V1287/R1287,2)</f>
        <v>2</v>
      </c>
    </row>
    <row r="1288" spans="1:23" ht="13.5" x14ac:dyDescent="0.25">
      <c r="A1288" s="15" t="s">
        <v>62</v>
      </c>
      <c r="B1288" s="16" t="s">
        <v>63</v>
      </c>
      <c r="C1288" s="16" t="s">
        <v>2592</v>
      </c>
      <c r="D1288" s="16" t="s">
        <v>664</v>
      </c>
      <c r="E1288" s="16" t="s">
        <v>66</v>
      </c>
      <c r="F1288" s="16" t="s">
        <v>41</v>
      </c>
      <c r="G1288" s="16" t="s">
        <v>291</v>
      </c>
      <c r="H1288" s="15"/>
      <c r="I1288" s="18" t="s">
        <v>30</v>
      </c>
      <c r="J1288" s="17" t="s">
        <v>25</v>
      </c>
      <c r="K1288" s="18"/>
      <c r="L1288" s="20">
        <v>22861.079999999998</v>
      </c>
      <c r="M1288" s="20">
        <v>13155</v>
      </c>
      <c r="N1288" s="21">
        <f t="shared" si="828"/>
        <v>0.57543213181529485</v>
      </c>
      <c r="O1288" s="21" t="str">
        <f t="shared" si="829"/>
        <v>&gt;=50%-&lt;80%</v>
      </c>
      <c r="P1288" s="20">
        <f t="shared" si="830"/>
        <v>29128.928571428569</v>
      </c>
      <c r="Q1288" s="21">
        <f t="shared" si="831"/>
        <v>1.2741711490195813</v>
      </c>
      <c r="R1288" s="22"/>
      <c r="S1288" s="23">
        <v>0</v>
      </c>
      <c r="T1288" s="24">
        <f t="shared" si="832"/>
        <v>2</v>
      </c>
      <c r="U1288" s="24" t="str">
        <f t="shared" si="833"/>
        <v>120% equal &amp; above</v>
      </c>
      <c r="V1288" s="23">
        <f t="shared" si="834"/>
        <v>0</v>
      </c>
      <c r="W1288" s="24">
        <f t="shared" si="835"/>
        <v>2</v>
      </c>
    </row>
    <row r="1289" spans="1:23" ht="13.5" x14ac:dyDescent="0.25">
      <c r="A1289" s="15" t="s">
        <v>70</v>
      </c>
      <c r="B1289" s="16" t="s">
        <v>71</v>
      </c>
      <c r="C1289" s="16" t="s">
        <v>2593</v>
      </c>
      <c r="D1289" s="16" t="s">
        <v>1193</v>
      </c>
      <c r="E1289" s="16" t="s">
        <v>73</v>
      </c>
      <c r="F1289" s="16" t="s">
        <v>41</v>
      </c>
      <c r="G1289" s="16" t="s">
        <v>970</v>
      </c>
      <c r="H1289" s="15"/>
      <c r="I1289" s="18" t="s">
        <v>30</v>
      </c>
      <c r="J1289" s="17" t="s">
        <v>25</v>
      </c>
      <c r="K1289" s="18"/>
      <c r="L1289" s="20">
        <v>22830</v>
      </c>
      <c r="M1289" s="20">
        <v>32320</v>
      </c>
      <c r="N1289" s="21">
        <f t="shared" si="828"/>
        <v>1.4156811213315812</v>
      </c>
      <c r="O1289" s="21" t="str">
        <f t="shared" si="829"/>
        <v>120% equal &amp; above</v>
      </c>
      <c r="P1289" s="20">
        <f t="shared" si="830"/>
        <v>71565.714285714275</v>
      </c>
      <c r="Q1289" s="21">
        <f t="shared" si="831"/>
        <v>3.1347224829485008</v>
      </c>
      <c r="R1289" s="22"/>
      <c r="S1289" s="23">
        <v>0</v>
      </c>
      <c r="T1289" s="24">
        <f t="shared" si="832"/>
        <v>2</v>
      </c>
      <c r="U1289" s="24" t="str">
        <f t="shared" si="833"/>
        <v>120% equal &amp; above</v>
      </c>
      <c r="V1289" s="23">
        <f t="shared" si="834"/>
        <v>0</v>
      </c>
      <c r="W1289" s="24">
        <f t="shared" si="835"/>
        <v>2</v>
      </c>
    </row>
    <row r="1290" spans="1:23" ht="13.5" x14ac:dyDescent="0.25">
      <c r="A1290" s="15" t="s">
        <v>184</v>
      </c>
      <c r="B1290" s="16" t="s">
        <v>185</v>
      </c>
      <c r="C1290" s="16" t="s">
        <v>2594</v>
      </c>
      <c r="D1290" s="16" t="s">
        <v>956</v>
      </c>
      <c r="E1290" s="16" t="s">
        <v>113</v>
      </c>
      <c r="F1290" s="16" t="s">
        <v>41</v>
      </c>
      <c r="G1290" s="16" t="s">
        <v>312</v>
      </c>
      <c r="H1290" s="15"/>
      <c r="I1290" s="18" t="s">
        <v>30</v>
      </c>
      <c r="J1290" s="17" t="s">
        <v>25</v>
      </c>
      <c r="K1290" s="18"/>
      <c r="L1290" s="20">
        <v>22244.219999999998</v>
      </c>
      <c r="M1290" s="20">
        <v>18100</v>
      </c>
      <c r="N1290" s="21">
        <f t="shared" si="828"/>
        <v>0.81369452379089946</v>
      </c>
      <c r="O1290" s="21" t="str">
        <f t="shared" si="829"/>
        <v>&gt;=80%-&lt;100%</v>
      </c>
      <c r="P1290" s="20">
        <f t="shared" si="830"/>
        <v>40078.571428571428</v>
      </c>
      <c r="Q1290" s="21">
        <f t="shared" si="831"/>
        <v>1.801752159822706</v>
      </c>
      <c r="R1290" s="22"/>
      <c r="S1290" s="23">
        <v>0</v>
      </c>
      <c r="T1290" s="24">
        <f t="shared" si="832"/>
        <v>2</v>
      </c>
      <c r="U1290" s="24" t="str">
        <f t="shared" si="833"/>
        <v>120% equal &amp; above</v>
      </c>
      <c r="V1290" s="23">
        <f t="shared" si="834"/>
        <v>0</v>
      </c>
      <c r="W1290" s="24">
        <f t="shared" si="835"/>
        <v>2</v>
      </c>
    </row>
    <row r="1291" spans="1:23" ht="13.5" x14ac:dyDescent="0.25">
      <c r="A1291" s="15" t="s">
        <v>118</v>
      </c>
      <c r="B1291" s="16" t="s">
        <v>119</v>
      </c>
      <c r="C1291" s="16" t="s">
        <v>2595</v>
      </c>
      <c r="D1291" s="16" t="s">
        <v>1661</v>
      </c>
      <c r="E1291" s="16" t="s">
        <v>66</v>
      </c>
      <c r="F1291" s="16" t="s">
        <v>41</v>
      </c>
      <c r="G1291" s="16" t="s">
        <v>386</v>
      </c>
      <c r="H1291" s="15"/>
      <c r="I1291" s="18" t="s">
        <v>30</v>
      </c>
      <c r="J1291" s="17" t="s">
        <v>25</v>
      </c>
      <c r="K1291" s="18"/>
      <c r="L1291" s="20">
        <v>21978.57</v>
      </c>
      <c r="M1291" s="20">
        <v>9155</v>
      </c>
      <c r="N1291" s="21">
        <f t="shared" si="828"/>
        <v>0.41654211352239934</v>
      </c>
      <c r="O1291" s="21" t="str">
        <f t="shared" si="829"/>
        <v>&gt;=20%-&lt;50%</v>
      </c>
      <c r="P1291" s="20">
        <f t="shared" si="830"/>
        <v>20271.785714285714</v>
      </c>
      <c r="Q1291" s="21">
        <f t="shared" si="831"/>
        <v>0.92234325137102702</v>
      </c>
      <c r="R1291" s="22"/>
      <c r="S1291" s="23">
        <v>0</v>
      </c>
      <c r="T1291" s="24">
        <f t="shared" si="832"/>
        <v>2</v>
      </c>
      <c r="U1291" s="24" t="str">
        <f t="shared" ref="U1291:U1295" si="836">IF(T1291&gt;=120%, "120% equal &amp; above", IF(T1291&gt;=100%,"&gt;=100%- &lt;120%",IF(T1291&gt;=80%,"&gt;=80%-&lt;100%",IF(T1291&gt;=50%,"&gt;=50%-&lt;80%",IF(T1291&gt;=20%,"&gt;=20%-&lt;50%","&lt;20%")))))</f>
        <v>120% equal &amp; above</v>
      </c>
      <c r="V1291" s="23">
        <f t="shared" si="834"/>
        <v>0</v>
      </c>
      <c r="W1291" s="24">
        <f t="shared" ref="W1291:W1295" si="837">IFERROR(V1291/R1291,2)</f>
        <v>2</v>
      </c>
    </row>
    <row r="1292" spans="1:23" ht="13.5" x14ac:dyDescent="0.25">
      <c r="A1292" s="15" t="s">
        <v>109</v>
      </c>
      <c r="B1292" s="16" t="s">
        <v>110</v>
      </c>
      <c r="C1292" s="16" t="s">
        <v>2596</v>
      </c>
      <c r="D1292" s="16" t="s">
        <v>2177</v>
      </c>
      <c r="E1292" s="16" t="s">
        <v>113</v>
      </c>
      <c r="F1292" s="16" t="s">
        <v>41</v>
      </c>
      <c r="G1292" s="16" t="s">
        <v>692</v>
      </c>
      <c r="H1292" s="15"/>
      <c r="I1292" s="18" t="s">
        <v>30</v>
      </c>
      <c r="J1292" s="17" t="s">
        <v>25</v>
      </c>
      <c r="K1292" s="18"/>
      <c r="L1292" s="20">
        <v>21910.26</v>
      </c>
      <c r="M1292" s="20">
        <v>15220</v>
      </c>
      <c r="N1292" s="21">
        <f t="shared" si="828"/>
        <v>0.69465172937244934</v>
      </c>
      <c r="O1292" s="21" t="str">
        <f t="shared" si="829"/>
        <v>&gt;=50%-&lt;80%</v>
      </c>
      <c r="P1292" s="20">
        <f t="shared" si="830"/>
        <v>33701.428571428572</v>
      </c>
      <c r="Q1292" s="21">
        <f t="shared" si="831"/>
        <v>1.5381574007532806</v>
      </c>
      <c r="R1292" s="22"/>
      <c r="S1292" s="23">
        <v>0</v>
      </c>
      <c r="T1292" s="24">
        <f t="shared" si="832"/>
        <v>2</v>
      </c>
      <c r="U1292" s="24" t="str">
        <f t="shared" si="836"/>
        <v>120% equal &amp; above</v>
      </c>
      <c r="V1292" s="23">
        <f t="shared" si="834"/>
        <v>0</v>
      </c>
      <c r="W1292" s="24">
        <f t="shared" si="837"/>
        <v>2</v>
      </c>
    </row>
    <row r="1293" spans="1:23" ht="13.5" x14ac:dyDescent="0.25">
      <c r="A1293" s="15" t="s">
        <v>184</v>
      </c>
      <c r="B1293" s="16" t="s">
        <v>185</v>
      </c>
      <c r="C1293" s="16" t="s">
        <v>2597</v>
      </c>
      <c r="D1293" s="16" t="s">
        <v>2598</v>
      </c>
      <c r="E1293" s="16" t="s">
        <v>113</v>
      </c>
      <c r="F1293" s="16" t="s">
        <v>41</v>
      </c>
      <c r="G1293" s="16" t="s">
        <v>499</v>
      </c>
      <c r="H1293" s="15"/>
      <c r="I1293" s="18" t="s">
        <v>30</v>
      </c>
      <c r="J1293" s="17" t="s">
        <v>25</v>
      </c>
      <c r="K1293" s="18"/>
      <c r="L1293" s="20">
        <v>21493.5</v>
      </c>
      <c r="M1293" s="20">
        <v>5280</v>
      </c>
      <c r="N1293" s="21">
        <f t="shared" ref="N1293:N1296" si="838">IFERROR(M1293/L1293,2)</f>
        <v>0.24565566334007957</v>
      </c>
      <c r="O1293" s="21" t="str">
        <f t="shared" si="829"/>
        <v>&gt;=20%-&lt;50%</v>
      </c>
      <c r="P1293" s="20">
        <f t="shared" ref="P1293:P1296" si="839">IFERROR(M1293/B$3*31,0)</f>
        <v>11691.428571428572</v>
      </c>
      <c r="Q1293" s="21">
        <f t="shared" si="831"/>
        <v>0.54395182596731906</v>
      </c>
      <c r="R1293" s="22"/>
      <c r="S1293" s="23">
        <v>0</v>
      </c>
      <c r="T1293" s="24">
        <f t="shared" ref="T1293:T1296" si="840">IFERROR(S1293/R1293,2)</f>
        <v>2</v>
      </c>
      <c r="U1293" s="24" t="str">
        <f t="shared" si="836"/>
        <v>120% equal &amp; above</v>
      </c>
      <c r="V1293" s="23">
        <f t="shared" ref="V1293:V1296" si="841">IFERROR(S1293/B$3*31,0)</f>
        <v>0</v>
      </c>
      <c r="W1293" s="24">
        <f t="shared" si="837"/>
        <v>2</v>
      </c>
    </row>
    <row r="1294" spans="1:23" ht="13.5" x14ac:dyDescent="0.25">
      <c r="A1294" s="15" t="s">
        <v>62</v>
      </c>
      <c r="B1294" s="16" t="s">
        <v>63</v>
      </c>
      <c r="C1294" s="16" t="s">
        <v>2599</v>
      </c>
      <c r="D1294" s="16" t="s">
        <v>594</v>
      </c>
      <c r="E1294" s="16" t="s">
        <v>66</v>
      </c>
      <c r="F1294" s="16" t="s">
        <v>41</v>
      </c>
      <c r="G1294" s="16" t="s">
        <v>291</v>
      </c>
      <c r="H1294" s="15"/>
      <c r="I1294" s="18" t="s">
        <v>30</v>
      </c>
      <c r="J1294" s="17" t="s">
        <v>25</v>
      </c>
      <c r="K1294" s="18"/>
      <c r="L1294" s="20">
        <v>21321.69</v>
      </c>
      <c r="M1294" s="20">
        <v>18300</v>
      </c>
      <c r="N1294" s="21">
        <f t="shared" si="838"/>
        <v>0.8582809336408137</v>
      </c>
      <c r="O1294" s="21" t="str">
        <f t="shared" ref="O1294:O1298" si="842">IF(N1294&gt;=120%, "120% equal &amp; above", IF(N1294&gt;=100%,"&gt;=100%- &lt;120%",IF(N1294&gt;=80%,"&gt;=80%-&lt;100%",IF(N1294&gt;=50%,"&gt;=50%-&lt;80%",IF(N1294&gt;=20%,"&gt;=20%-&lt;50%","&lt;20%")))))</f>
        <v>&gt;=80%-&lt;100%</v>
      </c>
      <c r="P1294" s="20">
        <f t="shared" si="839"/>
        <v>40521.428571428572</v>
      </c>
      <c r="Q1294" s="21">
        <f t="shared" ref="Q1294:Q1298" si="843">IFERROR(P1294/L1294,2)</f>
        <v>1.900479210204659</v>
      </c>
      <c r="R1294" s="22"/>
      <c r="S1294" s="23">
        <v>0</v>
      </c>
      <c r="T1294" s="24">
        <f t="shared" si="840"/>
        <v>2</v>
      </c>
      <c r="U1294" s="24" t="str">
        <f t="shared" si="836"/>
        <v>120% equal &amp; above</v>
      </c>
      <c r="V1294" s="23">
        <f t="shared" si="841"/>
        <v>0</v>
      </c>
      <c r="W1294" s="24">
        <f t="shared" si="837"/>
        <v>2</v>
      </c>
    </row>
    <row r="1295" spans="1:23" ht="13.5" x14ac:dyDescent="0.25">
      <c r="A1295" s="15" t="s">
        <v>184</v>
      </c>
      <c r="B1295" s="16" t="s">
        <v>185</v>
      </c>
      <c r="C1295" s="16" t="s">
        <v>2600</v>
      </c>
      <c r="D1295" s="16" t="s">
        <v>2601</v>
      </c>
      <c r="E1295" s="16" t="s">
        <v>113</v>
      </c>
      <c r="F1295" s="16" t="s">
        <v>41</v>
      </c>
      <c r="G1295" s="16" t="s">
        <v>465</v>
      </c>
      <c r="H1295" s="15"/>
      <c r="I1295" s="18" t="s">
        <v>30</v>
      </c>
      <c r="J1295" s="17" t="s">
        <v>25</v>
      </c>
      <c r="K1295" s="18"/>
      <c r="L1295" s="20">
        <v>20766.929999999997</v>
      </c>
      <c r="M1295" s="20">
        <v>13910</v>
      </c>
      <c r="N1295" s="21">
        <f t="shared" si="838"/>
        <v>0.66981494135146613</v>
      </c>
      <c r="O1295" s="21" t="str">
        <f t="shared" si="842"/>
        <v>&gt;=50%-&lt;80%</v>
      </c>
      <c r="P1295" s="20">
        <f t="shared" si="839"/>
        <v>30800.714285714286</v>
      </c>
      <c r="Q1295" s="21">
        <f t="shared" si="843"/>
        <v>1.483161655849675</v>
      </c>
      <c r="R1295" s="22"/>
      <c r="S1295" s="23">
        <v>4050</v>
      </c>
      <c r="T1295" s="24">
        <f t="shared" si="840"/>
        <v>2</v>
      </c>
      <c r="U1295" s="24" t="str">
        <f t="shared" si="836"/>
        <v>120% equal &amp; above</v>
      </c>
      <c r="V1295" s="23">
        <f t="shared" si="841"/>
        <v>8967.8571428571431</v>
      </c>
      <c r="W1295" s="24">
        <f t="shared" si="837"/>
        <v>2</v>
      </c>
    </row>
    <row r="1296" spans="1:23" ht="13.5" x14ac:dyDescent="0.25">
      <c r="A1296" s="15" t="s">
        <v>62</v>
      </c>
      <c r="B1296" s="16" t="s">
        <v>63</v>
      </c>
      <c r="C1296" s="16" t="s">
        <v>2602</v>
      </c>
      <c r="D1296" s="16" t="s">
        <v>1951</v>
      </c>
      <c r="E1296" s="16" t="s">
        <v>66</v>
      </c>
      <c r="F1296" s="16" t="s">
        <v>41</v>
      </c>
      <c r="G1296" s="16" t="s">
        <v>264</v>
      </c>
      <c r="H1296" s="15"/>
      <c r="I1296" s="18" t="s">
        <v>30</v>
      </c>
      <c r="J1296" s="17" t="s">
        <v>25</v>
      </c>
      <c r="K1296" s="18"/>
      <c r="L1296" s="20">
        <v>20000</v>
      </c>
      <c r="M1296" s="20">
        <v>10330</v>
      </c>
      <c r="N1296" s="21">
        <f t="shared" si="838"/>
        <v>0.51649999999999996</v>
      </c>
      <c r="O1296" s="21" t="str">
        <f t="shared" si="842"/>
        <v>&gt;=50%-&lt;80%</v>
      </c>
      <c r="P1296" s="20">
        <f t="shared" si="839"/>
        <v>22873.571428571431</v>
      </c>
      <c r="Q1296" s="21">
        <f t="shared" si="843"/>
        <v>1.1436785714285715</v>
      </c>
      <c r="R1296" s="22"/>
      <c r="S1296" s="23">
        <v>0</v>
      </c>
      <c r="T1296" s="24">
        <f t="shared" si="840"/>
        <v>2</v>
      </c>
      <c r="U1296" s="24" t="str">
        <f t="shared" ref="U1296:U1313" si="844">IF(T1296&gt;=120%, "120% equal &amp; above", IF(T1296&gt;=100%,"&gt;=100%- &lt;120%",IF(T1296&gt;=80%,"&gt;=80%-&lt;100%",IF(T1296&gt;=50%,"&gt;=50%-&lt;80%",IF(T1296&gt;=20%,"&gt;=20%-&lt;50%","&lt;20%")))))</f>
        <v>120% equal &amp; above</v>
      </c>
      <c r="V1296" s="23">
        <f t="shared" si="841"/>
        <v>0</v>
      </c>
      <c r="W1296" s="24">
        <f t="shared" ref="W1296:W1313" si="845">IFERROR(V1296/R1296,2)</f>
        <v>2</v>
      </c>
    </row>
    <row r="1297" spans="1:23" ht="13.5" x14ac:dyDescent="0.25">
      <c r="A1297" s="15" t="s">
        <v>70</v>
      </c>
      <c r="B1297" s="16" t="s">
        <v>71</v>
      </c>
      <c r="C1297" s="16" t="s">
        <v>2603</v>
      </c>
      <c r="D1297" s="16" t="s">
        <v>2604</v>
      </c>
      <c r="E1297" s="16" t="s">
        <v>73</v>
      </c>
      <c r="F1297" s="16" t="s">
        <v>41</v>
      </c>
      <c r="G1297" s="16" t="s">
        <v>366</v>
      </c>
      <c r="H1297" s="15"/>
      <c r="I1297" s="18" t="s">
        <v>30</v>
      </c>
      <c r="J1297" s="17" t="s">
        <v>25</v>
      </c>
      <c r="K1297" s="18"/>
      <c r="L1297" s="20">
        <v>20000</v>
      </c>
      <c r="M1297" s="20">
        <v>0</v>
      </c>
      <c r="N1297" s="21">
        <f t="shared" ref="N1297:N1313" si="846">IFERROR(M1297/L1297,2)</f>
        <v>0</v>
      </c>
      <c r="O1297" s="21" t="str">
        <f t="shared" si="842"/>
        <v>&lt;20%</v>
      </c>
      <c r="P1297" s="20">
        <f t="shared" ref="P1297:P1313" si="847">IFERROR(M1297/B$3*31,0)</f>
        <v>0</v>
      </c>
      <c r="Q1297" s="21">
        <f t="shared" si="843"/>
        <v>0</v>
      </c>
      <c r="R1297" s="22"/>
      <c r="S1297" s="23">
        <v>0</v>
      </c>
      <c r="T1297" s="24">
        <f t="shared" ref="T1297:T1313" si="848">IFERROR(S1297/R1297,2)</f>
        <v>2</v>
      </c>
      <c r="U1297" s="24" t="str">
        <f t="shared" si="844"/>
        <v>120% equal &amp; above</v>
      </c>
      <c r="V1297" s="23">
        <f t="shared" ref="V1297:V1313" si="849">IFERROR(S1297/B$3*31,0)</f>
        <v>0</v>
      </c>
      <c r="W1297" s="24">
        <f t="shared" si="845"/>
        <v>2</v>
      </c>
    </row>
    <row r="1298" spans="1:23" ht="13.5" x14ac:dyDescent="0.25">
      <c r="A1298" s="15" t="s">
        <v>62</v>
      </c>
      <c r="B1298" s="16" t="s">
        <v>63</v>
      </c>
      <c r="C1298" s="16" t="s">
        <v>2605</v>
      </c>
      <c r="D1298" s="16" t="s">
        <v>602</v>
      </c>
      <c r="E1298" s="16" t="s">
        <v>66</v>
      </c>
      <c r="F1298" s="16" t="s">
        <v>41</v>
      </c>
      <c r="G1298" s="16" t="s">
        <v>291</v>
      </c>
      <c r="H1298" s="15"/>
      <c r="I1298" s="18" t="s">
        <v>30</v>
      </c>
      <c r="J1298" s="17" t="s">
        <v>25</v>
      </c>
      <c r="K1298" s="18"/>
      <c r="L1298" s="20">
        <v>20000</v>
      </c>
      <c r="M1298" s="20">
        <v>1560</v>
      </c>
      <c r="N1298" s="21">
        <f t="shared" si="846"/>
        <v>7.8E-2</v>
      </c>
      <c r="O1298" s="21" t="str">
        <f t="shared" si="842"/>
        <v>&lt;20%</v>
      </c>
      <c r="P1298" s="20">
        <f t="shared" si="847"/>
        <v>3454.2857142857142</v>
      </c>
      <c r="Q1298" s="21">
        <f t="shared" si="843"/>
        <v>0.17271428571428571</v>
      </c>
      <c r="R1298" s="22"/>
      <c r="S1298" s="23">
        <v>0</v>
      </c>
      <c r="T1298" s="24">
        <f t="shared" si="848"/>
        <v>2</v>
      </c>
      <c r="U1298" s="24" t="str">
        <f t="shared" si="844"/>
        <v>120% equal &amp; above</v>
      </c>
      <c r="V1298" s="23">
        <f t="shared" si="849"/>
        <v>0</v>
      </c>
      <c r="W1298" s="24">
        <f t="shared" si="845"/>
        <v>2</v>
      </c>
    </row>
    <row r="1299" spans="1:23" ht="13.5" x14ac:dyDescent="0.25">
      <c r="A1299" s="15" t="s">
        <v>118</v>
      </c>
      <c r="B1299" s="16" t="s">
        <v>119</v>
      </c>
      <c r="C1299" s="16" t="s">
        <v>2606</v>
      </c>
      <c r="D1299" s="16" t="s">
        <v>2607</v>
      </c>
      <c r="E1299" s="16" t="s">
        <v>66</v>
      </c>
      <c r="F1299" s="16" t="s">
        <v>41</v>
      </c>
      <c r="G1299" s="16" t="s">
        <v>214</v>
      </c>
      <c r="H1299" s="15"/>
      <c r="I1299" s="18" t="s">
        <v>30</v>
      </c>
      <c r="J1299" s="17" t="s">
        <v>25</v>
      </c>
      <c r="K1299" s="18"/>
      <c r="L1299" s="20">
        <v>20000</v>
      </c>
      <c r="M1299" s="20">
        <v>6190</v>
      </c>
      <c r="N1299" s="21">
        <f t="shared" si="846"/>
        <v>0.3095</v>
      </c>
      <c r="O1299" s="21" t="str">
        <f t="shared" ref="O1299:O1315" si="850">IF(N1299&gt;=120%, "120% equal &amp; above", IF(N1299&gt;=100%,"&gt;=100%- &lt;120%",IF(N1299&gt;=80%,"&gt;=80%-&lt;100%",IF(N1299&gt;=50%,"&gt;=50%-&lt;80%",IF(N1299&gt;=20%,"&gt;=20%-&lt;50%","&lt;20%")))))</f>
        <v>&gt;=20%-&lt;50%</v>
      </c>
      <c r="P1299" s="20">
        <f t="shared" si="847"/>
        <v>13706.428571428572</v>
      </c>
      <c r="Q1299" s="21">
        <f t="shared" ref="Q1299:Q1315" si="851">IFERROR(P1299/L1299,2)</f>
        <v>0.68532142857142864</v>
      </c>
      <c r="R1299" s="22"/>
      <c r="S1299" s="23">
        <v>0</v>
      </c>
      <c r="T1299" s="24">
        <f t="shared" si="848"/>
        <v>2</v>
      </c>
      <c r="U1299" s="24" t="str">
        <f t="shared" si="844"/>
        <v>120% equal &amp; above</v>
      </c>
      <c r="V1299" s="23">
        <f t="shared" si="849"/>
        <v>0</v>
      </c>
      <c r="W1299" s="24">
        <f t="shared" si="845"/>
        <v>2</v>
      </c>
    </row>
    <row r="1300" spans="1:23" ht="13.5" x14ac:dyDescent="0.25">
      <c r="A1300" s="15" t="s">
        <v>93</v>
      </c>
      <c r="B1300" s="16" t="s">
        <v>94</v>
      </c>
      <c r="C1300" s="16" t="s">
        <v>2608</v>
      </c>
      <c r="D1300" s="16" t="s">
        <v>2609</v>
      </c>
      <c r="E1300" s="16" t="s">
        <v>73</v>
      </c>
      <c r="F1300" s="16" t="s">
        <v>41</v>
      </c>
      <c r="G1300" s="16" t="s">
        <v>383</v>
      </c>
      <c r="H1300" s="15"/>
      <c r="I1300" s="18" t="s">
        <v>30</v>
      </c>
      <c r="J1300" s="17" t="s">
        <v>25</v>
      </c>
      <c r="K1300" s="18"/>
      <c r="L1300" s="20">
        <v>20000</v>
      </c>
      <c r="M1300" s="20">
        <v>11505</v>
      </c>
      <c r="N1300" s="21">
        <f t="shared" si="846"/>
        <v>0.57525000000000004</v>
      </c>
      <c r="O1300" s="21" t="str">
        <f t="shared" si="850"/>
        <v>&gt;=50%-&lt;80%</v>
      </c>
      <c r="P1300" s="20">
        <f t="shared" si="847"/>
        <v>25475.357142857145</v>
      </c>
      <c r="Q1300" s="21">
        <f t="shared" si="851"/>
        <v>1.2737678571428572</v>
      </c>
      <c r="R1300" s="22"/>
      <c r="S1300" s="23">
        <v>0</v>
      </c>
      <c r="T1300" s="24">
        <f t="shared" si="848"/>
        <v>2</v>
      </c>
      <c r="U1300" s="24" t="str">
        <f t="shared" si="844"/>
        <v>120% equal &amp; above</v>
      </c>
      <c r="V1300" s="23">
        <f t="shared" si="849"/>
        <v>0</v>
      </c>
      <c r="W1300" s="24">
        <f t="shared" si="845"/>
        <v>2</v>
      </c>
    </row>
    <row r="1301" spans="1:23" ht="13.5" x14ac:dyDescent="0.25">
      <c r="A1301" s="15" t="s">
        <v>70</v>
      </c>
      <c r="B1301" s="16" t="s">
        <v>71</v>
      </c>
      <c r="C1301" s="16" t="s">
        <v>2610</v>
      </c>
      <c r="D1301" s="16" t="s">
        <v>939</v>
      </c>
      <c r="E1301" s="16" t="s">
        <v>73</v>
      </c>
      <c r="F1301" s="16" t="s">
        <v>41</v>
      </c>
      <c r="G1301" s="16" t="s">
        <v>556</v>
      </c>
      <c r="H1301" s="15"/>
      <c r="I1301" s="18" t="s">
        <v>30</v>
      </c>
      <c r="J1301" s="17" t="s">
        <v>25</v>
      </c>
      <c r="K1301" s="18"/>
      <c r="L1301" s="20">
        <v>20000</v>
      </c>
      <c r="M1301" s="20">
        <v>0</v>
      </c>
      <c r="N1301" s="21">
        <f t="shared" si="846"/>
        <v>0</v>
      </c>
      <c r="O1301" s="21" t="str">
        <f t="shared" si="850"/>
        <v>&lt;20%</v>
      </c>
      <c r="P1301" s="20">
        <f t="shared" si="847"/>
        <v>0</v>
      </c>
      <c r="Q1301" s="21">
        <f t="shared" si="851"/>
        <v>0</v>
      </c>
      <c r="R1301" s="22"/>
      <c r="S1301" s="23">
        <v>0</v>
      </c>
      <c r="T1301" s="24">
        <f t="shared" si="848"/>
        <v>2</v>
      </c>
      <c r="U1301" s="24" t="str">
        <f t="shared" si="844"/>
        <v>120% equal &amp; above</v>
      </c>
      <c r="V1301" s="23">
        <f t="shared" si="849"/>
        <v>0</v>
      </c>
      <c r="W1301" s="24">
        <f t="shared" si="845"/>
        <v>2</v>
      </c>
    </row>
    <row r="1302" spans="1:23" ht="13.5" x14ac:dyDescent="0.25">
      <c r="A1302" s="15" t="s">
        <v>70</v>
      </c>
      <c r="B1302" s="16" t="s">
        <v>71</v>
      </c>
      <c r="C1302" s="16" t="s">
        <v>2611</v>
      </c>
      <c r="D1302" s="16" t="s">
        <v>2612</v>
      </c>
      <c r="E1302" s="16" t="s">
        <v>73</v>
      </c>
      <c r="F1302" s="16" t="s">
        <v>41</v>
      </c>
      <c r="G1302" s="16" t="s">
        <v>970</v>
      </c>
      <c r="H1302" s="15"/>
      <c r="I1302" s="18" t="s">
        <v>30</v>
      </c>
      <c r="J1302" s="17" t="s">
        <v>25</v>
      </c>
      <c r="K1302" s="18"/>
      <c r="L1302" s="20">
        <v>20000</v>
      </c>
      <c r="M1302" s="20">
        <v>4340</v>
      </c>
      <c r="N1302" s="21">
        <f t="shared" si="846"/>
        <v>0.217</v>
      </c>
      <c r="O1302" s="21" t="str">
        <f t="shared" si="850"/>
        <v>&gt;=20%-&lt;50%</v>
      </c>
      <c r="P1302" s="20">
        <f t="shared" si="847"/>
        <v>9610</v>
      </c>
      <c r="Q1302" s="21">
        <f t="shared" si="851"/>
        <v>0.48049999999999998</v>
      </c>
      <c r="R1302" s="22"/>
      <c r="S1302" s="23">
        <v>9300</v>
      </c>
      <c r="T1302" s="24">
        <f t="shared" si="848"/>
        <v>2</v>
      </c>
      <c r="U1302" s="24" t="str">
        <f t="shared" si="844"/>
        <v>120% equal &amp; above</v>
      </c>
      <c r="V1302" s="23">
        <f t="shared" si="849"/>
        <v>20592.857142857145</v>
      </c>
      <c r="W1302" s="24">
        <f t="shared" si="845"/>
        <v>2</v>
      </c>
    </row>
    <row r="1303" spans="1:23" ht="13.5" x14ac:dyDescent="0.25">
      <c r="A1303" s="15" t="s">
        <v>62</v>
      </c>
      <c r="B1303" s="16" t="s">
        <v>63</v>
      </c>
      <c r="C1303" s="16" t="s">
        <v>2613</v>
      </c>
      <c r="D1303" s="16" t="s">
        <v>2614</v>
      </c>
      <c r="E1303" s="16" t="s">
        <v>66</v>
      </c>
      <c r="F1303" s="16" t="s">
        <v>41</v>
      </c>
      <c r="G1303" s="16" t="s">
        <v>264</v>
      </c>
      <c r="H1303" s="15"/>
      <c r="I1303" s="18" t="s">
        <v>30</v>
      </c>
      <c r="J1303" s="17" t="s">
        <v>25</v>
      </c>
      <c r="K1303" s="18"/>
      <c r="L1303" s="20">
        <v>20000</v>
      </c>
      <c r="M1303" s="20">
        <v>10230</v>
      </c>
      <c r="N1303" s="21">
        <f t="shared" si="846"/>
        <v>0.51149999999999995</v>
      </c>
      <c r="O1303" s="21" t="str">
        <f t="shared" si="850"/>
        <v>&gt;=50%-&lt;80%</v>
      </c>
      <c r="P1303" s="20">
        <f t="shared" si="847"/>
        <v>22652.142857142855</v>
      </c>
      <c r="Q1303" s="21">
        <f t="shared" si="851"/>
        <v>1.1326071428571427</v>
      </c>
      <c r="R1303" s="22"/>
      <c r="S1303" s="23">
        <v>0</v>
      </c>
      <c r="T1303" s="24">
        <f t="shared" si="848"/>
        <v>2</v>
      </c>
      <c r="U1303" s="24" t="str">
        <f t="shared" si="844"/>
        <v>120% equal &amp; above</v>
      </c>
      <c r="V1303" s="23">
        <f t="shared" si="849"/>
        <v>0</v>
      </c>
      <c r="W1303" s="24">
        <f t="shared" si="845"/>
        <v>2</v>
      </c>
    </row>
    <row r="1304" spans="1:23" ht="13.5" x14ac:dyDescent="0.25">
      <c r="A1304" s="15" t="s">
        <v>62</v>
      </c>
      <c r="B1304" s="16" t="s">
        <v>63</v>
      </c>
      <c r="C1304" s="16" t="s">
        <v>2615</v>
      </c>
      <c r="D1304" s="16" t="s">
        <v>2616</v>
      </c>
      <c r="E1304" s="16" t="s">
        <v>66</v>
      </c>
      <c r="F1304" s="16" t="s">
        <v>41</v>
      </c>
      <c r="G1304" s="16" t="s">
        <v>264</v>
      </c>
      <c r="H1304" s="15"/>
      <c r="I1304" s="18" t="s">
        <v>30</v>
      </c>
      <c r="J1304" s="17" t="s">
        <v>25</v>
      </c>
      <c r="K1304" s="18"/>
      <c r="L1304" s="20">
        <v>20000</v>
      </c>
      <c r="M1304" s="20">
        <v>10600</v>
      </c>
      <c r="N1304" s="21">
        <f t="shared" si="846"/>
        <v>0.53</v>
      </c>
      <c r="O1304" s="21" t="str">
        <f t="shared" si="850"/>
        <v>&gt;=50%-&lt;80%</v>
      </c>
      <c r="P1304" s="20">
        <f t="shared" si="847"/>
        <v>23471.428571428569</v>
      </c>
      <c r="Q1304" s="21">
        <f t="shared" si="851"/>
        <v>1.1735714285714285</v>
      </c>
      <c r="R1304" s="22"/>
      <c r="S1304" s="23">
        <v>0</v>
      </c>
      <c r="T1304" s="24">
        <f t="shared" si="848"/>
        <v>2</v>
      </c>
      <c r="U1304" s="24" t="str">
        <f t="shared" si="844"/>
        <v>120% equal &amp; above</v>
      </c>
      <c r="V1304" s="23">
        <f t="shared" si="849"/>
        <v>0</v>
      </c>
      <c r="W1304" s="24">
        <f t="shared" si="845"/>
        <v>2</v>
      </c>
    </row>
    <row r="1305" spans="1:23" ht="13.5" x14ac:dyDescent="0.25">
      <c r="A1305" s="15" t="s">
        <v>118</v>
      </c>
      <c r="B1305" s="16" t="s">
        <v>119</v>
      </c>
      <c r="C1305" s="16" t="s">
        <v>2617</v>
      </c>
      <c r="D1305" s="16" t="s">
        <v>2618</v>
      </c>
      <c r="E1305" s="16" t="s">
        <v>66</v>
      </c>
      <c r="F1305" s="16" t="s">
        <v>41</v>
      </c>
      <c r="G1305" s="16" t="s">
        <v>386</v>
      </c>
      <c r="H1305" s="15"/>
      <c r="I1305" s="18" t="s">
        <v>30</v>
      </c>
      <c r="J1305" s="17" t="s">
        <v>25</v>
      </c>
      <c r="K1305" s="18"/>
      <c r="L1305" s="20">
        <v>20000</v>
      </c>
      <c r="M1305" s="20">
        <v>0</v>
      </c>
      <c r="N1305" s="21">
        <f t="shared" si="846"/>
        <v>0</v>
      </c>
      <c r="O1305" s="21" t="str">
        <f t="shared" si="850"/>
        <v>&lt;20%</v>
      </c>
      <c r="P1305" s="20">
        <f t="shared" si="847"/>
        <v>0</v>
      </c>
      <c r="Q1305" s="21">
        <f t="shared" si="851"/>
        <v>0</v>
      </c>
      <c r="R1305" s="22"/>
      <c r="S1305" s="23">
        <v>0</v>
      </c>
      <c r="T1305" s="24">
        <f t="shared" si="848"/>
        <v>2</v>
      </c>
      <c r="U1305" s="24" t="str">
        <f t="shared" si="844"/>
        <v>120% equal &amp; above</v>
      </c>
      <c r="V1305" s="23">
        <f t="shared" si="849"/>
        <v>0</v>
      </c>
      <c r="W1305" s="24">
        <f t="shared" si="845"/>
        <v>2</v>
      </c>
    </row>
    <row r="1306" spans="1:23" ht="13.5" x14ac:dyDescent="0.25">
      <c r="A1306" s="15" t="s">
        <v>62</v>
      </c>
      <c r="B1306" s="16" t="s">
        <v>63</v>
      </c>
      <c r="C1306" s="16" t="s">
        <v>2619</v>
      </c>
      <c r="D1306" s="16" t="s">
        <v>2620</v>
      </c>
      <c r="E1306" s="16" t="s">
        <v>66</v>
      </c>
      <c r="F1306" s="16" t="s">
        <v>41</v>
      </c>
      <c r="G1306" s="16" t="s">
        <v>291</v>
      </c>
      <c r="H1306" s="15"/>
      <c r="I1306" s="18" t="s">
        <v>30</v>
      </c>
      <c r="J1306" s="17" t="s">
        <v>25</v>
      </c>
      <c r="K1306" s="18"/>
      <c r="L1306" s="20">
        <v>20000</v>
      </c>
      <c r="M1306" s="20">
        <v>7305</v>
      </c>
      <c r="N1306" s="21">
        <f t="shared" si="846"/>
        <v>0.36525000000000002</v>
      </c>
      <c r="O1306" s="21" t="str">
        <f t="shared" si="850"/>
        <v>&gt;=20%-&lt;50%</v>
      </c>
      <c r="P1306" s="20">
        <f t="shared" si="847"/>
        <v>16175.357142857145</v>
      </c>
      <c r="Q1306" s="21">
        <f t="shared" si="851"/>
        <v>0.80876785714285726</v>
      </c>
      <c r="R1306" s="22"/>
      <c r="S1306" s="23">
        <v>0</v>
      </c>
      <c r="T1306" s="24">
        <f t="shared" si="848"/>
        <v>2</v>
      </c>
      <c r="U1306" s="24" t="str">
        <f t="shared" si="844"/>
        <v>120% equal &amp; above</v>
      </c>
      <c r="V1306" s="23">
        <f t="shared" si="849"/>
        <v>0</v>
      </c>
      <c r="W1306" s="24">
        <f t="shared" si="845"/>
        <v>2</v>
      </c>
    </row>
    <row r="1307" spans="1:23" ht="13.5" x14ac:dyDescent="0.25">
      <c r="A1307" s="15" t="s">
        <v>143</v>
      </c>
      <c r="B1307" s="16" t="s">
        <v>144</v>
      </c>
      <c r="C1307" s="16" t="s">
        <v>2621</v>
      </c>
      <c r="D1307" s="16" t="s">
        <v>2295</v>
      </c>
      <c r="E1307" s="16" t="s">
        <v>66</v>
      </c>
      <c r="F1307" s="16" t="s">
        <v>41</v>
      </c>
      <c r="G1307" s="16" t="s">
        <v>716</v>
      </c>
      <c r="H1307" s="15"/>
      <c r="I1307" s="18" t="s">
        <v>30</v>
      </c>
      <c r="J1307" s="17" t="s">
        <v>25</v>
      </c>
      <c r="K1307" s="18"/>
      <c r="L1307" s="20">
        <v>20000</v>
      </c>
      <c r="M1307" s="20">
        <v>7750</v>
      </c>
      <c r="N1307" s="21">
        <f t="shared" si="846"/>
        <v>0.38750000000000001</v>
      </c>
      <c r="O1307" s="21" t="str">
        <f t="shared" si="850"/>
        <v>&gt;=20%-&lt;50%</v>
      </c>
      <c r="P1307" s="20">
        <f t="shared" si="847"/>
        <v>17160.714285714286</v>
      </c>
      <c r="Q1307" s="21">
        <f t="shared" si="851"/>
        <v>0.85803571428571435</v>
      </c>
      <c r="R1307" s="22"/>
      <c r="S1307" s="23">
        <v>0</v>
      </c>
      <c r="T1307" s="24">
        <f t="shared" si="848"/>
        <v>2</v>
      </c>
      <c r="U1307" s="24" t="str">
        <f t="shared" si="844"/>
        <v>120% equal &amp; above</v>
      </c>
      <c r="V1307" s="23">
        <f t="shared" si="849"/>
        <v>0</v>
      </c>
      <c r="W1307" s="24">
        <f t="shared" si="845"/>
        <v>2</v>
      </c>
    </row>
    <row r="1308" spans="1:23" ht="13.5" x14ac:dyDescent="0.25">
      <c r="A1308" s="15" t="s">
        <v>118</v>
      </c>
      <c r="B1308" s="16" t="s">
        <v>119</v>
      </c>
      <c r="C1308" s="16" t="s">
        <v>2622</v>
      </c>
      <c r="D1308" s="16" t="s">
        <v>2623</v>
      </c>
      <c r="E1308" s="16" t="s">
        <v>66</v>
      </c>
      <c r="F1308" s="16" t="s">
        <v>41</v>
      </c>
      <c r="G1308" s="16" t="s">
        <v>214</v>
      </c>
      <c r="H1308" s="15"/>
      <c r="I1308" s="18" t="s">
        <v>30</v>
      </c>
      <c r="J1308" s="17" t="s">
        <v>25</v>
      </c>
      <c r="K1308" s="18"/>
      <c r="L1308" s="20">
        <v>20000</v>
      </c>
      <c r="M1308" s="20">
        <v>2745</v>
      </c>
      <c r="N1308" s="21">
        <f t="shared" si="846"/>
        <v>0.13725000000000001</v>
      </c>
      <c r="O1308" s="21" t="str">
        <f t="shared" si="850"/>
        <v>&lt;20%</v>
      </c>
      <c r="P1308" s="20">
        <f t="shared" si="847"/>
        <v>6078.2142857142862</v>
      </c>
      <c r="Q1308" s="21">
        <f t="shared" si="851"/>
        <v>0.30391071428571431</v>
      </c>
      <c r="R1308" s="22"/>
      <c r="S1308" s="23">
        <v>0</v>
      </c>
      <c r="T1308" s="24">
        <f t="shared" si="848"/>
        <v>2</v>
      </c>
      <c r="U1308" s="24" t="str">
        <f t="shared" si="844"/>
        <v>120% equal &amp; above</v>
      </c>
      <c r="V1308" s="23">
        <f t="shared" si="849"/>
        <v>0</v>
      </c>
      <c r="W1308" s="24">
        <f t="shared" si="845"/>
        <v>2</v>
      </c>
    </row>
    <row r="1309" spans="1:23" ht="13.5" x14ac:dyDescent="0.25">
      <c r="A1309" s="15" t="s">
        <v>62</v>
      </c>
      <c r="B1309" s="16" t="s">
        <v>63</v>
      </c>
      <c r="C1309" s="16" t="s">
        <v>2624</v>
      </c>
      <c r="D1309" s="16" t="s">
        <v>2625</v>
      </c>
      <c r="E1309" s="16" t="s">
        <v>66</v>
      </c>
      <c r="F1309" s="16" t="s">
        <v>41</v>
      </c>
      <c r="G1309" s="16" t="s">
        <v>67</v>
      </c>
      <c r="H1309" s="15"/>
      <c r="I1309" s="18" t="s">
        <v>30</v>
      </c>
      <c r="J1309" s="17" t="s">
        <v>25</v>
      </c>
      <c r="K1309" s="18"/>
      <c r="L1309" s="20">
        <v>20000</v>
      </c>
      <c r="M1309" s="20">
        <v>13015</v>
      </c>
      <c r="N1309" s="21">
        <f t="shared" si="846"/>
        <v>0.65075000000000005</v>
      </c>
      <c r="O1309" s="21" t="str">
        <f t="shared" si="850"/>
        <v>&gt;=50%-&lt;80%</v>
      </c>
      <c r="P1309" s="20">
        <f t="shared" si="847"/>
        <v>28818.928571428569</v>
      </c>
      <c r="Q1309" s="21">
        <f t="shared" si="851"/>
        <v>1.4409464285714284</v>
      </c>
      <c r="R1309" s="22"/>
      <c r="S1309" s="23">
        <v>0</v>
      </c>
      <c r="T1309" s="24">
        <f t="shared" si="848"/>
        <v>2</v>
      </c>
      <c r="U1309" s="24" t="str">
        <f t="shared" si="844"/>
        <v>120% equal &amp; above</v>
      </c>
      <c r="V1309" s="23">
        <f t="shared" si="849"/>
        <v>0</v>
      </c>
      <c r="W1309" s="24">
        <f t="shared" si="845"/>
        <v>2</v>
      </c>
    </row>
    <row r="1310" spans="1:23" ht="13.5" x14ac:dyDescent="0.25">
      <c r="A1310" s="15" t="s">
        <v>70</v>
      </c>
      <c r="B1310" s="16" t="s">
        <v>71</v>
      </c>
      <c r="C1310" s="16" t="s">
        <v>2626</v>
      </c>
      <c r="D1310" s="16" t="s">
        <v>2627</v>
      </c>
      <c r="E1310" s="16" t="s">
        <v>73</v>
      </c>
      <c r="F1310" s="16" t="s">
        <v>41</v>
      </c>
      <c r="G1310" s="16" t="s">
        <v>556</v>
      </c>
      <c r="H1310" s="15"/>
      <c r="I1310" s="18" t="s">
        <v>30</v>
      </c>
      <c r="J1310" s="17" t="s">
        <v>25</v>
      </c>
      <c r="K1310" s="18"/>
      <c r="L1310" s="20">
        <v>20000</v>
      </c>
      <c r="M1310" s="20">
        <v>11155</v>
      </c>
      <c r="N1310" s="21">
        <f t="shared" si="846"/>
        <v>0.55774999999999997</v>
      </c>
      <c r="O1310" s="21" t="str">
        <f t="shared" si="850"/>
        <v>&gt;=50%-&lt;80%</v>
      </c>
      <c r="P1310" s="20">
        <f t="shared" si="847"/>
        <v>24700.357142857145</v>
      </c>
      <c r="Q1310" s="21">
        <f t="shared" si="851"/>
        <v>1.2350178571428572</v>
      </c>
      <c r="R1310" s="22"/>
      <c r="S1310" s="23">
        <v>0</v>
      </c>
      <c r="T1310" s="24">
        <f t="shared" si="848"/>
        <v>2</v>
      </c>
      <c r="U1310" s="24" t="str">
        <f t="shared" si="844"/>
        <v>120% equal &amp; above</v>
      </c>
      <c r="V1310" s="23">
        <f t="shared" si="849"/>
        <v>0</v>
      </c>
      <c r="W1310" s="24">
        <f t="shared" si="845"/>
        <v>2</v>
      </c>
    </row>
    <row r="1311" spans="1:23" ht="13.5" x14ac:dyDescent="0.25">
      <c r="A1311" s="15" t="s">
        <v>118</v>
      </c>
      <c r="B1311" s="16" t="s">
        <v>119</v>
      </c>
      <c r="C1311" s="16" t="s">
        <v>2628</v>
      </c>
      <c r="D1311" s="16" t="s">
        <v>1484</v>
      </c>
      <c r="E1311" s="16" t="s">
        <v>66</v>
      </c>
      <c r="F1311" s="16" t="s">
        <v>41</v>
      </c>
      <c r="G1311" s="16" t="s">
        <v>214</v>
      </c>
      <c r="H1311" s="15"/>
      <c r="I1311" s="18" t="s">
        <v>30</v>
      </c>
      <c r="J1311" s="17" t="s">
        <v>25</v>
      </c>
      <c r="K1311" s="18"/>
      <c r="L1311" s="20">
        <v>20000</v>
      </c>
      <c r="M1311" s="20">
        <v>780</v>
      </c>
      <c r="N1311" s="21">
        <f t="shared" si="846"/>
        <v>3.9E-2</v>
      </c>
      <c r="O1311" s="21" t="str">
        <f t="shared" si="850"/>
        <v>&lt;20%</v>
      </c>
      <c r="P1311" s="20">
        <f t="shared" si="847"/>
        <v>1727.1428571428571</v>
      </c>
      <c r="Q1311" s="21">
        <f t="shared" si="851"/>
        <v>8.6357142857142855E-2</v>
      </c>
      <c r="R1311" s="22"/>
      <c r="S1311" s="23">
        <v>0</v>
      </c>
      <c r="T1311" s="24">
        <f t="shared" si="848"/>
        <v>2</v>
      </c>
      <c r="U1311" s="24" t="str">
        <f t="shared" si="844"/>
        <v>120% equal &amp; above</v>
      </c>
      <c r="V1311" s="23">
        <f t="shared" si="849"/>
        <v>0</v>
      </c>
      <c r="W1311" s="24">
        <f t="shared" si="845"/>
        <v>2</v>
      </c>
    </row>
    <row r="1312" spans="1:23" ht="13.5" x14ac:dyDescent="0.25">
      <c r="A1312" s="15" t="s">
        <v>118</v>
      </c>
      <c r="B1312" s="16" t="s">
        <v>119</v>
      </c>
      <c r="C1312" s="16" t="s">
        <v>2629</v>
      </c>
      <c r="D1312" s="16" t="s">
        <v>1638</v>
      </c>
      <c r="E1312" s="16" t="s">
        <v>66</v>
      </c>
      <c r="F1312" s="16" t="s">
        <v>41</v>
      </c>
      <c r="G1312" s="16" t="s">
        <v>587</v>
      </c>
      <c r="H1312" s="15"/>
      <c r="I1312" s="18" t="s">
        <v>30</v>
      </c>
      <c r="J1312" s="17" t="s">
        <v>25</v>
      </c>
      <c r="K1312" s="18"/>
      <c r="L1312" s="20">
        <v>20000</v>
      </c>
      <c r="M1312" s="20">
        <v>7460</v>
      </c>
      <c r="N1312" s="21">
        <f t="shared" si="846"/>
        <v>0.373</v>
      </c>
      <c r="O1312" s="21" t="str">
        <f t="shared" si="850"/>
        <v>&gt;=20%-&lt;50%</v>
      </c>
      <c r="P1312" s="20">
        <f t="shared" si="847"/>
        <v>16518.571428571431</v>
      </c>
      <c r="Q1312" s="21">
        <f t="shared" si="851"/>
        <v>0.82592857142857157</v>
      </c>
      <c r="R1312" s="22"/>
      <c r="S1312" s="23">
        <v>0</v>
      </c>
      <c r="T1312" s="24">
        <f t="shared" si="848"/>
        <v>2</v>
      </c>
      <c r="U1312" s="24" t="str">
        <f t="shared" si="844"/>
        <v>120% equal &amp; above</v>
      </c>
      <c r="V1312" s="23">
        <f t="shared" si="849"/>
        <v>0</v>
      </c>
      <c r="W1312" s="24">
        <f t="shared" si="845"/>
        <v>2</v>
      </c>
    </row>
    <row r="1313" spans="1:23" ht="13.5" x14ac:dyDescent="0.25">
      <c r="A1313" s="15" t="s">
        <v>93</v>
      </c>
      <c r="B1313" s="16" t="s">
        <v>94</v>
      </c>
      <c r="C1313" s="16" t="s">
        <v>2630</v>
      </c>
      <c r="D1313" s="16" t="s">
        <v>1098</v>
      </c>
      <c r="E1313" s="16" t="s">
        <v>73</v>
      </c>
      <c r="F1313" s="16" t="s">
        <v>41</v>
      </c>
      <c r="G1313" s="16" t="s">
        <v>97</v>
      </c>
      <c r="H1313" s="15"/>
      <c r="I1313" s="18" t="s">
        <v>30</v>
      </c>
      <c r="J1313" s="17" t="s">
        <v>25</v>
      </c>
      <c r="K1313" s="18"/>
      <c r="L1313" s="20">
        <v>20000</v>
      </c>
      <c r="M1313" s="20">
        <v>0</v>
      </c>
      <c r="N1313" s="21">
        <f t="shared" si="846"/>
        <v>0</v>
      </c>
      <c r="O1313" s="21" t="str">
        <f t="shared" si="850"/>
        <v>&lt;20%</v>
      </c>
      <c r="P1313" s="20">
        <f t="shared" si="847"/>
        <v>0</v>
      </c>
      <c r="Q1313" s="21">
        <f t="shared" si="851"/>
        <v>0</v>
      </c>
      <c r="R1313" s="22"/>
      <c r="S1313" s="23">
        <v>0</v>
      </c>
      <c r="T1313" s="24">
        <f t="shared" si="848"/>
        <v>2</v>
      </c>
      <c r="U1313" s="24" t="str">
        <f t="shared" si="844"/>
        <v>120% equal &amp; above</v>
      </c>
      <c r="V1313" s="23">
        <f t="shared" si="849"/>
        <v>0</v>
      </c>
      <c r="W1313" s="24">
        <f t="shared" si="845"/>
        <v>2</v>
      </c>
    </row>
    <row r="1314" spans="1:23" ht="13.5" x14ac:dyDescent="0.25">
      <c r="A1314" s="15" t="s">
        <v>118</v>
      </c>
      <c r="B1314" s="16" t="s">
        <v>119</v>
      </c>
      <c r="C1314" s="16" t="s">
        <v>2631</v>
      </c>
      <c r="D1314" s="16" t="s">
        <v>2632</v>
      </c>
      <c r="E1314" s="16" t="s">
        <v>66</v>
      </c>
      <c r="F1314" s="16" t="s">
        <v>41</v>
      </c>
      <c r="G1314" s="16" t="s">
        <v>587</v>
      </c>
      <c r="H1314" s="15"/>
      <c r="I1314" s="18" t="s">
        <v>30</v>
      </c>
      <c r="J1314" s="17" t="s">
        <v>25</v>
      </c>
      <c r="K1314" s="18"/>
      <c r="L1314" s="20">
        <v>20000</v>
      </c>
      <c r="M1314" s="20">
        <v>0</v>
      </c>
      <c r="N1314" s="21">
        <f t="shared" ref="N1314:N1323" si="852">IFERROR(M1314/L1314,2)</f>
        <v>0</v>
      </c>
      <c r="O1314" s="21" t="str">
        <f t="shared" si="850"/>
        <v>&lt;20%</v>
      </c>
      <c r="P1314" s="20">
        <f t="shared" ref="P1314:P1323" si="853">IFERROR(M1314/B$3*31,0)</f>
        <v>0</v>
      </c>
      <c r="Q1314" s="21">
        <f t="shared" si="851"/>
        <v>0</v>
      </c>
      <c r="R1314" s="22"/>
      <c r="S1314" s="23">
        <v>0</v>
      </c>
      <c r="T1314" s="24">
        <f t="shared" ref="T1314:T1323" si="854">IFERROR(S1314/R1314,2)</f>
        <v>2</v>
      </c>
      <c r="U1314" s="24" t="str">
        <f t="shared" ref="U1314:U1323" si="855">IF(T1314&gt;=120%, "120% equal &amp; above", IF(T1314&gt;=100%,"&gt;=100%- &lt;120%",IF(T1314&gt;=80%,"&gt;=80%-&lt;100%",IF(T1314&gt;=50%,"&gt;=50%-&lt;80%",IF(T1314&gt;=20%,"&gt;=20%-&lt;50%","&lt;20%")))))</f>
        <v>120% equal &amp; above</v>
      </c>
      <c r="V1314" s="23">
        <f t="shared" ref="V1314:V1323" si="856">IFERROR(S1314/B$3*31,0)</f>
        <v>0</v>
      </c>
      <c r="W1314" s="24">
        <f t="shared" ref="W1314:W1323" si="857">IFERROR(V1314/R1314,2)</f>
        <v>2</v>
      </c>
    </row>
    <row r="1315" spans="1:23" ht="13.5" x14ac:dyDescent="0.25">
      <c r="A1315" s="15" t="s">
        <v>70</v>
      </c>
      <c r="B1315" s="16" t="s">
        <v>71</v>
      </c>
      <c r="C1315" s="16" t="s">
        <v>2633</v>
      </c>
      <c r="D1315" s="16" t="s">
        <v>2634</v>
      </c>
      <c r="E1315" s="16" t="s">
        <v>73</v>
      </c>
      <c r="F1315" s="16" t="s">
        <v>41</v>
      </c>
      <c r="G1315" s="16" t="s">
        <v>970</v>
      </c>
      <c r="H1315" s="15"/>
      <c r="I1315" s="18" t="s">
        <v>30</v>
      </c>
      <c r="J1315" s="17" t="s">
        <v>25</v>
      </c>
      <c r="K1315" s="18"/>
      <c r="L1315" s="20">
        <v>20000</v>
      </c>
      <c r="M1315" s="20">
        <v>2130</v>
      </c>
      <c r="N1315" s="21">
        <f t="shared" si="852"/>
        <v>0.1065</v>
      </c>
      <c r="O1315" s="21" t="str">
        <f t="shared" si="850"/>
        <v>&lt;20%</v>
      </c>
      <c r="P1315" s="20">
        <f t="shared" si="853"/>
        <v>4716.4285714285716</v>
      </c>
      <c r="Q1315" s="21">
        <f t="shared" si="851"/>
        <v>0.23582142857142857</v>
      </c>
      <c r="R1315" s="22"/>
      <c r="S1315" s="23">
        <v>0</v>
      </c>
      <c r="T1315" s="24">
        <f t="shared" si="854"/>
        <v>2</v>
      </c>
      <c r="U1315" s="24" t="str">
        <f t="shared" si="855"/>
        <v>120% equal &amp; above</v>
      </c>
      <c r="V1315" s="23">
        <f t="shared" si="856"/>
        <v>0</v>
      </c>
      <c r="W1315" s="24">
        <f t="shared" si="857"/>
        <v>2</v>
      </c>
    </row>
    <row r="1316" spans="1:23" ht="13.5" x14ac:dyDescent="0.25">
      <c r="A1316" s="15" t="s">
        <v>93</v>
      </c>
      <c r="B1316" s="16" t="s">
        <v>94</v>
      </c>
      <c r="C1316" s="16" t="s">
        <v>2635</v>
      </c>
      <c r="D1316" s="16" t="s">
        <v>224</v>
      </c>
      <c r="E1316" s="16" t="s">
        <v>73</v>
      </c>
      <c r="F1316" s="16" t="s">
        <v>41</v>
      </c>
      <c r="G1316" s="16" t="s">
        <v>258</v>
      </c>
      <c r="H1316" s="15"/>
      <c r="I1316" s="18" t="s">
        <v>30</v>
      </c>
      <c r="J1316" s="17" t="s">
        <v>25</v>
      </c>
      <c r="K1316" s="18"/>
      <c r="L1316" s="20">
        <v>20000</v>
      </c>
      <c r="M1316" s="20">
        <v>16750</v>
      </c>
      <c r="N1316" s="21">
        <f t="shared" si="852"/>
        <v>0.83750000000000002</v>
      </c>
      <c r="O1316" s="21" t="str">
        <f t="shared" ref="O1316:O1323" si="858">IF(N1316&gt;=120%, "120% equal &amp; above", IF(N1316&gt;=100%,"&gt;=100%- &lt;120%",IF(N1316&gt;=80%,"&gt;=80%-&lt;100%",IF(N1316&gt;=50%,"&gt;=50%-&lt;80%",IF(N1316&gt;=20%,"&gt;=20%-&lt;50%","&lt;20%")))))</f>
        <v>&gt;=80%-&lt;100%</v>
      </c>
      <c r="P1316" s="20">
        <f t="shared" si="853"/>
        <v>37089.28571428571</v>
      </c>
      <c r="Q1316" s="21">
        <f t="shared" ref="Q1316:Q1323" si="859">IFERROR(P1316/L1316,2)</f>
        <v>1.8544642857142855</v>
      </c>
      <c r="R1316" s="22"/>
      <c r="S1316" s="23">
        <v>0</v>
      </c>
      <c r="T1316" s="24">
        <f t="shared" si="854"/>
        <v>2</v>
      </c>
      <c r="U1316" s="24" t="str">
        <f t="shared" si="855"/>
        <v>120% equal &amp; above</v>
      </c>
      <c r="V1316" s="23">
        <f t="shared" si="856"/>
        <v>0</v>
      </c>
      <c r="W1316" s="24">
        <f t="shared" si="857"/>
        <v>2</v>
      </c>
    </row>
    <row r="1317" spans="1:23" ht="13.5" x14ac:dyDescent="0.25">
      <c r="A1317" s="15" t="s">
        <v>70</v>
      </c>
      <c r="B1317" s="16" t="s">
        <v>71</v>
      </c>
      <c r="C1317" s="16" t="s">
        <v>2636</v>
      </c>
      <c r="D1317" s="16" t="s">
        <v>2637</v>
      </c>
      <c r="E1317" s="16" t="s">
        <v>73</v>
      </c>
      <c r="F1317" s="16" t="s">
        <v>41</v>
      </c>
      <c r="G1317" s="16" t="s">
        <v>640</v>
      </c>
      <c r="H1317" s="15"/>
      <c r="I1317" s="18" t="s">
        <v>30</v>
      </c>
      <c r="J1317" s="17" t="s">
        <v>25</v>
      </c>
      <c r="K1317" s="18"/>
      <c r="L1317" s="20">
        <v>20000</v>
      </c>
      <c r="M1317" s="20">
        <v>0</v>
      </c>
      <c r="N1317" s="21">
        <f t="shared" si="852"/>
        <v>0</v>
      </c>
      <c r="O1317" s="21" t="str">
        <f t="shared" si="858"/>
        <v>&lt;20%</v>
      </c>
      <c r="P1317" s="20">
        <f t="shared" si="853"/>
        <v>0</v>
      </c>
      <c r="Q1317" s="21">
        <f t="shared" si="859"/>
        <v>0</v>
      </c>
      <c r="R1317" s="22"/>
      <c r="S1317" s="23">
        <v>0</v>
      </c>
      <c r="T1317" s="24">
        <f t="shared" si="854"/>
        <v>2</v>
      </c>
      <c r="U1317" s="24" t="str">
        <f t="shared" si="855"/>
        <v>120% equal &amp; above</v>
      </c>
      <c r="V1317" s="23">
        <f t="shared" si="856"/>
        <v>0</v>
      </c>
      <c r="W1317" s="24">
        <f t="shared" si="857"/>
        <v>2</v>
      </c>
    </row>
    <row r="1318" spans="1:23" ht="13.5" x14ac:dyDescent="0.25">
      <c r="A1318" s="15" t="s">
        <v>118</v>
      </c>
      <c r="B1318" s="16" t="s">
        <v>119</v>
      </c>
      <c r="C1318" s="16" t="s">
        <v>2638</v>
      </c>
      <c r="D1318" s="16" t="s">
        <v>2639</v>
      </c>
      <c r="E1318" s="16" t="s">
        <v>66</v>
      </c>
      <c r="F1318" s="16" t="s">
        <v>41</v>
      </c>
      <c r="G1318" s="16" t="s">
        <v>156</v>
      </c>
      <c r="H1318" s="15"/>
      <c r="I1318" s="18" t="s">
        <v>30</v>
      </c>
      <c r="J1318" s="17" t="s">
        <v>25</v>
      </c>
      <c r="K1318" s="18"/>
      <c r="L1318" s="20">
        <v>20000</v>
      </c>
      <c r="M1318" s="20">
        <v>0</v>
      </c>
      <c r="N1318" s="21">
        <f t="shared" si="852"/>
        <v>0</v>
      </c>
      <c r="O1318" s="21" t="str">
        <f t="shared" si="858"/>
        <v>&lt;20%</v>
      </c>
      <c r="P1318" s="20">
        <f t="shared" si="853"/>
        <v>0</v>
      </c>
      <c r="Q1318" s="21">
        <f t="shared" si="859"/>
        <v>0</v>
      </c>
      <c r="R1318" s="30"/>
      <c r="S1318" s="23">
        <v>0</v>
      </c>
      <c r="T1318" s="24">
        <f t="shared" si="854"/>
        <v>2</v>
      </c>
      <c r="U1318" s="24" t="str">
        <f t="shared" si="855"/>
        <v>120% equal &amp; above</v>
      </c>
      <c r="V1318" s="23">
        <f t="shared" si="856"/>
        <v>0</v>
      </c>
      <c r="W1318" s="24">
        <f t="shared" si="857"/>
        <v>2</v>
      </c>
    </row>
    <row r="1319" spans="1:23" ht="13.5" x14ac:dyDescent="0.25">
      <c r="A1319" s="15" t="s">
        <v>118</v>
      </c>
      <c r="B1319" s="16" t="s">
        <v>119</v>
      </c>
      <c r="C1319" s="16" t="s">
        <v>2640</v>
      </c>
      <c r="D1319" s="16" t="s">
        <v>2641</v>
      </c>
      <c r="E1319" s="16" t="s">
        <v>66</v>
      </c>
      <c r="F1319" s="16" t="s">
        <v>41</v>
      </c>
      <c r="G1319" s="16" t="s">
        <v>587</v>
      </c>
      <c r="H1319" s="15"/>
      <c r="I1319" s="18" t="s">
        <v>30</v>
      </c>
      <c r="J1319" s="17" t="s">
        <v>25</v>
      </c>
      <c r="K1319" s="18"/>
      <c r="L1319" s="20">
        <v>20000</v>
      </c>
      <c r="M1319" s="20">
        <v>0</v>
      </c>
      <c r="N1319" s="21">
        <f t="shared" si="852"/>
        <v>0</v>
      </c>
      <c r="O1319" s="21" t="str">
        <f t="shared" si="858"/>
        <v>&lt;20%</v>
      </c>
      <c r="P1319" s="20">
        <f t="shared" si="853"/>
        <v>0</v>
      </c>
      <c r="Q1319" s="21">
        <f t="shared" si="859"/>
        <v>0</v>
      </c>
      <c r="R1319" s="22"/>
      <c r="S1319" s="23">
        <v>0</v>
      </c>
      <c r="T1319" s="24">
        <f t="shared" si="854"/>
        <v>2</v>
      </c>
      <c r="U1319" s="24" t="str">
        <f t="shared" si="855"/>
        <v>120% equal &amp; above</v>
      </c>
      <c r="V1319" s="23">
        <f t="shared" si="856"/>
        <v>0</v>
      </c>
      <c r="W1319" s="24">
        <f t="shared" si="857"/>
        <v>2</v>
      </c>
    </row>
    <row r="1320" spans="1:23" ht="13.5" x14ac:dyDescent="0.25">
      <c r="A1320" s="15" t="s">
        <v>143</v>
      </c>
      <c r="B1320" s="16" t="s">
        <v>144</v>
      </c>
      <c r="C1320" s="16" t="s">
        <v>2642</v>
      </c>
      <c r="D1320" s="16" t="s">
        <v>630</v>
      </c>
      <c r="E1320" s="16" t="s">
        <v>66</v>
      </c>
      <c r="F1320" s="16" t="s">
        <v>41</v>
      </c>
      <c r="G1320" s="16" t="s">
        <v>147</v>
      </c>
      <c r="H1320" s="15"/>
      <c r="I1320" s="18" t="s">
        <v>30</v>
      </c>
      <c r="J1320" s="17" t="s">
        <v>25</v>
      </c>
      <c r="K1320" s="18"/>
      <c r="L1320" s="20">
        <v>20000</v>
      </c>
      <c r="M1320" s="20">
        <v>1500</v>
      </c>
      <c r="N1320" s="21">
        <f t="shared" si="852"/>
        <v>7.4999999999999997E-2</v>
      </c>
      <c r="O1320" s="21" t="str">
        <f t="shared" si="858"/>
        <v>&lt;20%</v>
      </c>
      <c r="P1320" s="20">
        <f t="shared" si="853"/>
        <v>3321.4285714285711</v>
      </c>
      <c r="Q1320" s="21">
        <f t="shared" si="859"/>
        <v>0.16607142857142856</v>
      </c>
      <c r="R1320" s="22"/>
      <c r="S1320" s="23">
        <v>0</v>
      </c>
      <c r="T1320" s="24">
        <f t="shared" si="854"/>
        <v>2</v>
      </c>
      <c r="U1320" s="24" t="str">
        <f t="shared" si="855"/>
        <v>120% equal &amp; above</v>
      </c>
      <c r="V1320" s="23">
        <f t="shared" si="856"/>
        <v>0</v>
      </c>
      <c r="W1320" s="24">
        <f t="shared" si="857"/>
        <v>2</v>
      </c>
    </row>
    <row r="1321" spans="1:23" ht="13.5" x14ac:dyDescent="0.25">
      <c r="A1321" s="15" t="s">
        <v>62</v>
      </c>
      <c r="B1321" s="16" t="s">
        <v>63</v>
      </c>
      <c r="C1321" s="16" t="s">
        <v>2643</v>
      </c>
      <c r="D1321" s="16" t="s">
        <v>2644</v>
      </c>
      <c r="E1321" s="16" t="s">
        <v>66</v>
      </c>
      <c r="F1321" s="16" t="s">
        <v>41</v>
      </c>
      <c r="G1321" s="16" t="s">
        <v>264</v>
      </c>
      <c r="H1321" s="15"/>
      <c r="I1321" s="18" t="s">
        <v>30</v>
      </c>
      <c r="J1321" s="17" t="s">
        <v>25</v>
      </c>
      <c r="K1321" s="18"/>
      <c r="L1321" s="20">
        <v>20000</v>
      </c>
      <c r="M1321" s="20">
        <v>6390</v>
      </c>
      <c r="N1321" s="21">
        <f t="shared" si="852"/>
        <v>0.31950000000000001</v>
      </c>
      <c r="O1321" s="21" t="str">
        <f t="shared" si="858"/>
        <v>&gt;=20%-&lt;50%</v>
      </c>
      <c r="P1321" s="20">
        <f t="shared" si="853"/>
        <v>14149.285714285716</v>
      </c>
      <c r="Q1321" s="21">
        <f t="shared" si="859"/>
        <v>0.70746428571428577</v>
      </c>
      <c r="R1321" s="22"/>
      <c r="S1321" s="23">
        <v>0</v>
      </c>
      <c r="T1321" s="24">
        <f t="shared" si="854"/>
        <v>2</v>
      </c>
      <c r="U1321" s="24" t="str">
        <f t="shared" si="855"/>
        <v>120% equal &amp; above</v>
      </c>
      <c r="V1321" s="23">
        <f t="shared" si="856"/>
        <v>0</v>
      </c>
      <c r="W1321" s="24">
        <f t="shared" si="857"/>
        <v>2</v>
      </c>
    </row>
    <row r="1322" spans="1:23" ht="13.5" x14ac:dyDescent="0.25">
      <c r="A1322" s="15" t="s">
        <v>176</v>
      </c>
      <c r="B1322" s="16" t="s">
        <v>177</v>
      </c>
      <c r="C1322" s="16" t="s">
        <v>2645</v>
      </c>
      <c r="D1322" s="16" t="s">
        <v>2646</v>
      </c>
      <c r="E1322" s="16" t="s">
        <v>73</v>
      </c>
      <c r="F1322" s="16" t="s">
        <v>41</v>
      </c>
      <c r="G1322" s="16" t="s">
        <v>300</v>
      </c>
      <c r="H1322" s="15"/>
      <c r="I1322" s="18" t="s">
        <v>30</v>
      </c>
      <c r="J1322" s="17" t="s">
        <v>25</v>
      </c>
      <c r="K1322" s="18"/>
      <c r="L1322" s="20">
        <v>20000</v>
      </c>
      <c r="M1322" s="20">
        <v>0</v>
      </c>
      <c r="N1322" s="21">
        <f t="shared" si="852"/>
        <v>0</v>
      </c>
      <c r="O1322" s="21" t="str">
        <f t="shared" si="858"/>
        <v>&lt;20%</v>
      </c>
      <c r="P1322" s="20">
        <f t="shared" si="853"/>
        <v>0</v>
      </c>
      <c r="Q1322" s="21">
        <f t="shared" si="859"/>
        <v>0</v>
      </c>
      <c r="R1322" s="22"/>
      <c r="S1322" s="23">
        <v>0</v>
      </c>
      <c r="T1322" s="24">
        <f t="shared" si="854"/>
        <v>2</v>
      </c>
      <c r="U1322" s="24" t="str">
        <f t="shared" si="855"/>
        <v>120% equal &amp; above</v>
      </c>
      <c r="V1322" s="23">
        <f t="shared" si="856"/>
        <v>0</v>
      </c>
      <c r="W1322" s="24">
        <f t="shared" si="857"/>
        <v>2</v>
      </c>
    </row>
    <row r="1323" spans="1:23" ht="13.5" x14ac:dyDescent="0.25">
      <c r="A1323" s="15" t="s">
        <v>176</v>
      </c>
      <c r="B1323" s="16" t="s">
        <v>177</v>
      </c>
      <c r="C1323" s="16" t="s">
        <v>2647</v>
      </c>
      <c r="D1323" s="16" t="s">
        <v>2648</v>
      </c>
      <c r="E1323" s="16" t="s">
        <v>73</v>
      </c>
      <c r="F1323" s="16" t="s">
        <v>41</v>
      </c>
      <c r="G1323" s="16" t="s">
        <v>180</v>
      </c>
      <c r="H1323" s="15"/>
      <c r="I1323" s="18" t="s">
        <v>30</v>
      </c>
      <c r="J1323" s="17" t="s">
        <v>25</v>
      </c>
      <c r="K1323" s="18"/>
      <c r="L1323" s="20">
        <v>20000</v>
      </c>
      <c r="M1323" s="20">
        <v>12620</v>
      </c>
      <c r="N1323" s="21">
        <f t="shared" si="852"/>
        <v>0.63100000000000001</v>
      </c>
      <c r="O1323" s="21" t="str">
        <f t="shared" si="858"/>
        <v>&gt;=50%-&lt;80%</v>
      </c>
      <c r="P1323" s="20">
        <f t="shared" si="853"/>
        <v>27944.285714285714</v>
      </c>
      <c r="Q1323" s="21">
        <f t="shared" si="859"/>
        <v>1.3972142857142857</v>
      </c>
      <c r="R1323" s="22"/>
      <c r="S1323" s="23">
        <v>0</v>
      </c>
      <c r="T1323" s="24">
        <f t="shared" si="854"/>
        <v>2</v>
      </c>
      <c r="U1323" s="24" t="str">
        <f t="shared" si="855"/>
        <v>120% equal &amp; above</v>
      </c>
      <c r="V1323" s="23">
        <f t="shared" si="856"/>
        <v>0</v>
      </c>
      <c r="W1323" s="24">
        <f t="shared" si="857"/>
        <v>2</v>
      </c>
    </row>
    <row r="1324" spans="1:23" ht="13.5" x14ac:dyDescent="0.25">
      <c r="A1324" s="15" t="s">
        <v>62</v>
      </c>
      <c r="B1324" s="16" t="s">
        <v>63</v>
      </c>
      <c r="C1324" s="16" t="s">
        <v>2649</v>
      </c>
      <c r="D1324" s="16" t="s">
        <v>822</v>
      </c>
      <c r="E1324" s="16" t="s">
        <v>66</v>
      </c>
      <c r="F1324" s="16" t="s">
        <v>41</v>
      </c>
      <c r="G1324" s="16" t="s">
        <v>67</v>
      </c>
      <c r="H1324" s="15"/>
      <c r="I1324" s="18" t="s">
        <v>30</v>
      </c>
      <c r="J1324" s="17" t="s">
        <v>25</v>
      </c>
      <c r="K1324" s="18"/>
      <c r="L1324" s="20">
        <v>20000</v>
      </c>
      <c r="M1324" s="20">
        <v>7430</v>
      </c>
      <c r="N1324" s="21">
        <f t="shared" ref="N1324:N1329" si="860">IFERROR(M1324/L1324,2)</f>
        <v>0.3715</v>
      </c>
      <c r="O1324" s="21" t="str">
        <f t="shared" ref="O1324:O1329" si="861">IF(N1324&gt;=120%, "120% equal &amp; above", IF(N1324&gt;=100%,"&gt;=100%- &lt;120%",IF(N1324&gt;=80%,"&gt;=80%-&lt;100%",IF(N1324&gt;=50%,"&gt;=50%-&lt;80%",IF(N1324&gt;=20%,"&gt;=20%-&lt;50%","&lt;20%")))))</f>
        <v>&gt;=20%-&lt;50%</v>
      </c>
      <c r="P1324" s="20">
        <f t="shared" ref="P1324:P1329" si="862">IFERROR(M1324/B$3*31,0)</f>
        <v>16452.142857142855</v>
      </c>
      <c r="Q1324" s="21">
        <f t="shared" ref="Q1324:Q1329" si="863">IFERROR(P1324/L1324,2)</f>
        <v>0.82260714285714276</v>
      </c>
      <c r="R1324" s="22"/>
      <c r="S1324" s="23">
        <v>0</v>
      </c>
      <c r="T1324" s="24">
        <f t="shared" ref="T1324:T1329" si="864">IFERROR(S1324/R1324,2)</f>
        <v>2</v>
      </c>
      <c r="U1324" s="24" t="str">
        <f t="shared" ref="U1324:U1329" si="865">IF(T1324&gt;=120%, "120% equal &amp; above", IF(T1324&gt;=100%,"&gt;=100%- &lt;120%",IF(T1324&gt;=80%,"&gt;=80%-&lt;100%",IF(T1324&gt;=50%,"&gt;=50%-&lt;80%",IF(T1324&gt;=20%,"&gt;=20%-&lt;50%","&lt;20%")))))</f>
        <v>120% equal &amp; above</v>
      </c>
      <c r="V1324" s="23">
        <f t="shared" ref="V1324:V1329" si="866">IFERROR(S1324/B$3*31,0)</f>
        <v>0</v>
      </c>
      <c r="W1324" s="24">
        <f t="shared" ref="W1324:W1329" si="867">IFERROR(V1324/R1324,2)</f>
        <v>2</v>
      </c>
    </row>
    <row r="1325" spans="1:23" ht="13.5" x14ac:dyDescent="0.25">
      <c r="A1325" s="15" t="s">
        <v>62</v>
      </c>
      <c r="B1325" s="16" t="s">
        <v>63</v>
      </c>
      <c r="C1325" s="16" t="s">
        <v>2650</v>
      </c>
      <c r="D1325" s="16" t="s">
        <v>2651</v>
      </c>
      <c r="E1325" s="16" t="s">
        <v>66</v>
      </c>
      <c r="F1325" s="16" t="s">
        <v>41</v>
      </c>
      <c r="G1325" s="16" t="s">
        <v>318</v>
      </c>
      <c r="H1325" s="15"/>
      <c r="I1325" s="18" t="s">
        <v>30</v>
      </c>
      <c r="J1325" s="17" t="s">
        <v>25</v>
      </c>
      <c r="K1325" s="18"/>
      <c r="L1325" s="20">
        <v>20000</v>
      </c>
      <c r="M1325" s="20">
        <v>0</v>
      </c>
      <c r="N1325" s="21">
        <f t="shared" si="860"/>
        <v>0</v>
      </c>
      <c r="O1325" s="21" t="str">
        <f t="shared" si="861"/>
        <v>&lt;20%</v>
      </c>
      <c r="P1325" s="20">
        <f t="shared" si="862"/>
        <v>0</v>
      </c>
      <c r="Q1325" s="21">
        <f t="shared" si="863"/>
        <v>0</v>
      </c>
      <c r="R1325" s="22"/>
      <c r="S1325" s="23">
        <v>0</v>
      </c>
      <c r="T1325" s="24">
        <f t="shared" si="864"/>
        <v>2</v>
      </c>
      <c r="U1325" s="24" t="str">
        <f t="shared" si="865"/>
        <v>120% equal &amp; above</v>
      </c>
      <c r="V1325" s="23">
        <f t="shared" si="866"/>
        <v>0</v>
      </c>
      <c r="W1325" s="24">
        <f t="shared" si="867"/>
        <v>2</v>
      </c>
    </row>
    <row r="1326" spans="1:23" ht="13.5" x14ac:dyDescent="0.25">
      <c r="A1326" s="15" t="s">
        <v>143</v>
      </c>
      <c r="B1326" s="16" t="s">
        <v>144</v>
      </c>
      <c r="C1326" s="16" t="s">
        <v>2652</v>
      </c>
      <c r="D1326" s="16" t="s">
        <v>131</v>
      </c>
      <c r="E1326" s="16" t="s">
        <v>66</v>
      </c>
      <c r="F1326" s="16" t="s">
        <v>41</v>
      </c>
      <c r="G1326" s="16" t="s">
        <v>716</v>
      </c>
      <c r="H1326" s="15"/>
      <c r="I1326" s="18" t="s">
        <v>30</v>
      </c>
      <c r="J1326" s="17" t="s">
        <v>25</v>
      </c>
      <c r="K1326" s="18"/>
      <c r="L1326" s="20">
        <v>20000</v>
      </c>
      <c r="M1326" s="20">
        <v>13120</v>
      </c>
      <c r="N1326" s="21">
        <f t="shared" si="860"/>
        <v>0.65600000000000003</v>
      </c>
      <c r="O1326" s="21" t="str">
        <f t="shared" si="861"/>
        <v>&gt;=50%-&lt;80%</v>
      </c>
      <c r="P1326" s="20">
        <f t="shared" si="862"/>
        <v>29051.428571428569</v>
      </c>
      <c r="Q1326" s="21">
        <f t="shared" si="863"/>
        <v>1.4525714285714284</v>
      </c>
      <c r="R1326" s="22"/>
      <c r="S1326" s="23">
        <v>0</v>
      </c>
      <c r="T1326" s="24">
        <f t="shared" si="864"/>
        <v>2</v>
      </c>
      <c r="U1326" s="24" t="str">
        <f t="shared" si="865"/>
        <v>120% equal &amp; above</v>
      </c>
      <c r="V1326" s="23">
        <f t="shared" si="866"/>
        <v>0</v>
      </c>
      <c r="W1326" s="24">
        <f t="shared" si="867"/>
        <v>2</v>
      </c>
    </row>
    <row r="1327" spans="1:23" ht="13.5" x14ac:dyDescent="0.25">
      <c r="A1327" s="15" t="s">
        <v>132</v>
      </c>
      <c r="B1327" s="16" t="s">
        <v>133</v>
      </c>
      <c r="C1327" s="16" t="s">
        <v>2653</v>
      </c>
      <c r="D1327" s="16" t="s">
        <v>821</v>
      </c>
      <c r="E1327" s="16" t="s">
        <v>73</v>
      </c>
      <c r="F1327" s="16" t="s">
        <v>41</v>
      </c>
      <c r="G1327" s="16" t="s">
        <v>356</v>
      </c>
      <c r="H1327" s="15"/>
      <c r="I1327" s="18" t="s">
        <v>30</v>
      </c>
      <c r="J1327" s="17" t="s">
        <v>25</v>
      </c>
      <c r="K1327" s="18"/>
      <c r="L1327" s="20">
        <v>20000</v>
      </c>
      <c r="M1327" s="20">
        <v>4500</v>
      </c>
      <c r="N1327" s="21">
        <f t="shared" si="860"/>
        <v>0.22500000000000001</v>
      </c>
      <c r="O1327" s="21" t="str">
        <f t="shared" si="861"/>
        <v>&gt;=20%-&lt;50%</v>
      </c>
      <c r="P1327" s="20">
        <f t="shared" si="862"/>
        <v>9964.2857142857156</v>
      </c>
      <c r="Q1327" s="21">
        <f t="shared" si="863"/>
        <v>0.49821428571428578</v>
      </c>
      <c r="R1327" s="22"/>
      <c r="S1327" s="23">
        <v>0</v>
      </c>
      <c r="T1327" s="24">
        <f t="shared" si="864"/>
        <v>2</v>
      </c>
      <c r="U1327" s="24" t="str">
        <f t="shared" si="865"/>
        <v>120% equal &amp; above</v>
      </c>
      <c r="V1327" s="23">
        <f t="shared" si="866"/>
        <v>0</v>
      </c>
      <c r="W1327" s="24">
        <f t="shared" si="867"/>
        <v>2</v>
      </c>
    </row>
    <row r="1328" spans="1:23" ht="13.5" x14ac:dyDescent="0.25">
      <c r="A1328" s="15" t="s">
        <v>70</v>
      </c>
      <c r="B1328" s="16" t="s">
        <v>71</v>
      </c>
      <c r="C1328" s="16" t="s">
        <v>2654</v>
      </c>
      <c r="D1328" s="16" t="s">
        <v>2655</v>
      </c>
      <c r="E1328" s="16" t="s">
        <v>73</v>
      </c>
      <c r="F1328" s="16" t="s">
        <v>41</v>
      </c>
      <c r="G1328" s="16" t="s">
        <v>366</v>
      </c>
      <c r="H1328" s="15"/>
      <c r="I1328" s="18" t="s">
        <v>30</v>
      </c>
      <c r="J1328" s="17" t="s">
        <v>25</v>
      </c>
      <c r="K1328" s="18"/>
      <c r="L1328" s="20">
        <v>20000</v>
      </c>
      <c r="M1328" s="20">
        <v>7600</v>
      </c>
      <c r="N1328" s="21">
        <f t="shared" si="860"/>
        <v>0.38</v>
      </c>
      <c r="O1328" s="21" t="str">
        <f t="shared" si="861"/>
        <v>&gt;=20%-&lt;50%</v>
      </c>
      <c r="P1328" s="20">
        <f t="shared" si="862"/>
        <v>16828.571428571431</v>
      </c>
      <c r="Q1328" s="21">
        <f t="shared" si="863"/>
        <v>0.84142857142857153</v>
      </c>
      <c r="R1328" s="22"/>
      <c r="S1328" s="23">
        <v>0</v>
      </c>
      <c r="T1328" s="24">
        <f t="shared" si="864"/>
        <v>2</v>
      </c>
      <c r="U1328" s="24" t="str">
        <f t="shared" si="865"/>
        <v>120% equal &amp; above</v>
      </c>
      <c r="V1328" s="23">
        <f t="shared" si="866"/>
        <v>0</v>
      </c>
      <c r="W1328" s="24">
        <f t="shared" si="867"/>
        <v>2</v>
      </c>
    </row>
    <row r="1329" spans="1:23" ht="13.5" x14ac:dyDescent="0.25">
      <c r="A1329" s="15" t="s">
        <v>93</v>
      </c>
      <c r="B1329" s="16" t="s">
        <v>94</v>
      </c>
      <c r="C1329" s="16" t="s">
        <v>2656</v>
      </c>
      <c r="D1329" s="16" t="s">
        <v>2657</v>
      </c>
      <c r="E1329" s="16" t="s">
        <v>73</v>
      </c>
      <c r="F1329" s="16" t="s">
        <v>41</v>
      </c>
      <c r="G1329" s="16" t="s">
        <v>383</v>
      </c>
      <c r="H1329" s="15"/>
      <c r="I1329" s="18" t="s">
        <v>30</v>
      </c>
      <c r="J1329" s="17" t="s">
        <v>25</v>
      </c>
      <c r="K1329" s="18"/>
      <c r="L1329" s="20">
        <v>20000</v>
      </c>
      <c r="M1329" s="20">
        <v>0</v>
      </c>
      <c r="N1329" s="21">
        <f t="shared" si="860"/>
        <v>0</v>
      </c>
      <c r="O1329" s="21" t="str">
        <f t="shared" si="861"/>
        <v>&lt;20%</v>
      </c>
      <c r="P1329" s="20">
        <f t="shared" si="862"/>
        <v>0</v>
      </c>
      <c r="Q1329" s="21">
        <f t="shared" si="863"/>
        <v>0</v>
      </c>
      <c r="R1329" s="22"/>
      <c r="S1329" s="23">
        <v>0</v>
      </c>
      <c r="T1329" s="24">
        <f t="shared" si="864"/>
        <v>2</v>
      </c>
      <c r="U1329" s="24" t="str">
        <f t="shared" si="865"/>
        <v>120% equal &amp; above</v>
      </c>
      <c r="V1329" s="23">
        <f t="shared" si="866"/>
        <v>0</v>
      </c>
      <c r="W1329" s="24">
        <f t="shared" si="867"/>
        <v>2</v>
      </c>
    </row>
    <row r="1330" spans="1:23" ht="13.5" x14ac:dyDescent="0.25">
      <c r="A1330" s="15" t="s">
        <v>62</v>
      </c>
      <c r="B1330" s="16" t="s">
        <v>63</v>
      </c>
      <c r="C1330" s="16" t="s">
        <v>2658</v>
      </c>
      <c r="D1330" s="16" t="s">
        <v>2659</v>
      </c>
      <c r="E1330" s="16" t="s">
        <v>66</v>
      </c>
      <c r="F1330" s="16" t="s">
        <v>41</v>
      </c>
      <c r="G1330" s="16" t="s">
        <v>67</v>
      </c>
      <c r="H1330" s="15"/>
      <c r="I1330" s="18" t="s">
        <v>30</v>
      </c>
      <c r="J1330" s="17" t="s">
        <v>25</v>
      </c>
      <c r="K1330" s="18"/>
      <c r="L1330" s="20">
        <v>20000</v>
      </c>
      <c r="M1330" s="20">
        <v>10960</v>
      </c>
      <c r="N1330" s="21">
        <f t="shared" ref="N1330:N1338" si="868">IFERROR(M1330/L1330,2)</f>
        <v>0.54800000000000004</v>
      </c>
      <c r="O1330" s="21" t="str">
        <f t="shared" ref="O1330:O1338" si="869">IF(N1330&gt;=120%, "120% equal &amp; above", IF(N1330&gt;=100%,"&gt;=100%- &lt;120%",IF(N1330&gt;=80%,"&gt;=80%-&lt;100%",IF(N1330&gt;=50%,"&gt;=50%-&lt;80%",IF(N1330&gt;=20%,"&gt;=20%-&lt;50%","&lt;20%")))))</f>
        <v>&gt;=50%-&lt;80%</v>
      </c>
      <c r="P1330" s="20">
        <f t="shared" ref="P1330:P1338" si="870">IFERROR(M1330/B$3*31,0)</f>
        <v>24268.571428571431</v>
      </c>
      <c r="Q1330" s="21">
        <f t="shared" ref="Q1330:Q1338" si="871">IFERROR(P1330/L1330,2)</f>
        <v>1.2134285714285715</v>
      </c>
      <c r="R1330" s="22"/>
      <c r="S1330" s="23">
        <v>0</v>
      </c>
      <c r="T1330" s="24">
        <f t="shared" ref="T1330:T1338" si="872">IFERROR(S1330/R1330,2)</f>
        <v>2</v>
      </c>
      <c r="U1330" s="24" t="str">
        <f t="shared" ref="U1330:U1338" si="873">IF(T1330&gt;=120%, "120% equal &amp; above", IF(T1330&gt;=100%,"&gt;=100%- &lt;120%",IF(T1330&gt;=80%,"&gt;=80%-&lt;100%",IF(T1330&gt;=50%,"&gt;=50%-&lt;80%",IF(T1330&gt;=20%,"&gt;=20%-&lt;50%","&lt;20%")))))</f>
        <v>120% equal &amp; above</v>
      </c>
      <c r="V1330" s="23">
        <f t="shared" ref="V1330:V1338" si="874">IFERROR(S1330/B$3*31,0)</f>
        <v>0</v>
      </c>
      <c r="W1330" s="24">
        <f t="shared" ref="W1330:W1338" si="875">IFERROR(V1330/R1330,2)</f>
        <v>2</v>
      </c>
    </row>
    <row r="1331" spans="1:23" ht="13.5" x14ac:dyDescent="0.25">
      <c r="A1331" s="15" t="s">
        <v>62</v>
      </c>
      <c r="B1331" s="16" t="s">
        <v>63</v>
      </c>
      <c r="C1331" s="16" t="s">
        <v>2660</v>
      </c>
      <c r="D1331" s="16" t="s">
        <v>2661</v>
      </c>
      <c r="E1331" s="16" t="s">
        <v>66</v>
      </c>
      <c r="F1331" s="16" t="s">
        <v>41</v>
      </c>
      <c r="G1331" s="16" t="s">
        <v>67</v>
      </c>
      <c r="H1331" s="15"/>
      <c r="I1331" s="18" t="s">
        <v>30</v>
      </c>
      <c r="J1331" s="17" t="s">
        <v>25</v>
      </c>
      <c r="K1331" s="18"/>
      <c r="L1331" s="20">
        <v>20000</v>
      </c>
      <c r="M1331" s="20">
        <v>11270</v>
      </c>
      <c r="N1331" s="21">
        <f t="shared" si="868"/>
        <v>0.5635</v>
      </c>
      <c r="O1331" s="21" t="str">
        <f t="shared" si="869"/>
        <v>&gt;=50%-&lt;80%</v>
      </c>
      <c r="P1331" s="20">
        <f t="shared" si="870"/>
        <v>24955</v>
      </c>
      <c r="Q1331" s="21">
        <f t="shared" si="871"/>
        <v>1.2477499999999999</v>
      </c>
      <c r="R1331" s="22"/>
      <c r="S1331" s="23">
        <v>0</v>
      </c>
      <c r="T1331" s="24">
        <f t="shared" si="872"/>
        <v>2</v>
      </c>
      <c r="U1331" s="24" t="str">
        <f t="shared" si="873"/>
        <v>120% equal &amp; above</v>
      </c>
      <c r="V1331" s="23">
        <f t="shared" si="874"/>
        <v>0</v>
      </c>
      <c r="W1331" s="24">
        <f t="shared" si="875"/>
        <v>2</v>
      </c>
    </row>
    <row r="1332" spans="1:23" ht="13.5" x14ac:dyDescent="0.25">
      <c r="A1332" s="15" t="s">
        <v>62</v>
      </c>
      <c r="B1332" s="16" t="s">
        <v>63</v>
      </c>
      <c r="C1332" s="16" t="s">
        <v>2662</v>
      </c>
      <c r="D1332" s="16" t="s">
        <v>2663</v>
      </c>
      <c r="E1332" s="16" t="s">
        <v>66</v>
      </c>
      <c r="F1332" s="16" t="s">
        <v>41</v>
      </c>
      <c r="G1332" s="16" t="s">
        <v>291</v>
      </c>
      <c r="H1332" s="15"/>
      <c r="I1332" s="18" t="s">
        <v>30</v>
      </c>
      <c r="J1332" s="17" t="s">
        <v>25</v>
      </c>
      <c r="K1332" s="18"/>
      <c r="L1332" s="20">
        <v>20000</v>
      </c>
      <c r="M1332" s="20">
        <v>7760</v>
      </c>
      <c r="N1332" s="21">
        <f t="shared" si="868"/>
        <v>0.38800000000000001</v>
      </c>
      <c r="O1332" s="21" t="str">
        <f t="shared" si="869"/>
        <v>&gt;=20%-&lt;50%</v>
      </c>
      <c r="P1332" s="20">
        <f t="shared" si="870"/>
        <v>17182.857142857145</v>
      </c>
      <c r="Q1332" s="21">
        <f t="shared" si="871"/>
        <v>0.85914285714285721</v>
      </c>
      <c r="R1332" s="22"/>
      <c r="S1332" s="23">
        <v>0</v>
      </c>
      <c r="T1332" s="24">
        <f t="shared" si="872"/>
        <v>2</v>
      </c>
      <c r="U1332" s="24" t="str">
        <f t="shared" si="873"/>
        <v>120% equal &amp; above</v>
      </c>
      <c r="V1332" s="23">
        <f t="shared" si="874"/>
        <v>0</v>
      </c>
      <c r="W1332" s="24">
        <f t="shared" si="875"/>
        <v>2</v>
      </c>
    </row>
    <row r="1333" spans="1:23" ht="13.5" x14ac:dyDescent="0.25">
      <c r="A1333" s="15" t="s">
        <v>143</v>
      </c>
      <c r="B1333" s="16" t="s">
        <v>144</v>
      </c>
      <c r="C1333" s="16" t="s">
        <v>2664</v>
      </c>
      <c r="D1333" s="16" t="s">
        <v>2665</v>
      </c>
      <c r="E1333" s="16" t="s">
        <v>66</v>
      </c>
      <c r="F1333" s="16" t="s">
        <v>41</v>
      </c>
      <c r="G1333" s="16" t="s">
        <v>278</v>
      </c>
      <c r="H1333" s="15"/>
      <c r="I1333" s="18" t="s">
        <v>30</v>
      </c>
      <c r="J1333" s="17" t="s">
        <v>25</v>
      </c>
      <c r="K1333" s="18"/>
      <c r="L1333" s="20">
        <v>20000</v>
      </c>
      <c r="M1333" s="20">
        <v>14530</v>
      </c>
      <c r="N1333" s="21">
        <f t="shared" si="868"/>
        <v>0.72650000000000003</v>
      </c>
      <c r="O1333" s="21" t="str">
        <f t="shared" si="869"/>
        <v>&gt;=50%-&lt;80%</v>
      </c>
      <c r="P1333" s="20">
        <f t="shared" si="870"/>
        <v>32173.571428571431</v>
      </c>
      <c r="Q1333" s="21">
        <f t="shared" si="871"/>
        <v>1.6086785714285716</v>
      </c>
      <c r="R1333" s="22"/>
      <c r="S1333" s="23">
        <v>4050</v>
      </c>
      <c r="T1333" s="24">
        <f t="shared" si="872"/>
        <v>2</v>
      </c>
      <c r="U1333" s="24" t="str">
        <f t="shared" si="873"/>
        <v>120% equal &amp; above</v>
      </c>
      <c r="V1333" s="23">
        <f t="shared" si="874"/>
        <v>8967.8571428571431</v>
      </c>
      <c r="W1333" s="24">
        <f t="shared" si="875"/>
        <v>2</v>
      </c>
    </row>
    <row r="1334" spans="1:23" ht="13.5" x14ac:dyDescent="0.25">
      <c r="A1334" s="15" t="s">
        <v>132</v>
      </c>
      <c r="B1334" s="16" t="s">
        <v>133</v>
      </c>
      <c r="C1334" s="16" t="s">
        <v>2666</v>
      </c>
      <c r="D1334" s="16" t="s">
        <v>1813</v>
      </c>
      <c r="E1334" s="16" t="s">
        <v>73</v>
      </c>
      <c r="F1334" s="16" t="s">
        <v>41</v>
      </c>
      <c r="G1334" s="16" t="s">
        <v>356</v>
      </c>
      <c r="H1334" s="15"/>
      <c r="I1334" s="18" t="s">
        <v>30</v>
      </c>
      <c r="J1334" s="17" t="s">
        <v>25</v>
      </c>
      <c r="K1334" s="18"/>
      <c r="L1334" s="20">
        <v>20000</v>
      </c>
      <c r="M1334" s="20">
        <v>10870</v>
      </c>
      <c r="N1334" s="21">
        <f t="shared" si="868"/>
        <v>0.54349999999999998</v>
      </c>
      <c r="O1334" s="21" t="str">
        <f t="shared" si="869"/>
        <v>&gt;=50%-&lt;80%</v>
      </c>
      <c r="P1334" s="20">
        <f t="shared" si="870"/>
        <v>24069.285714285714</v>
      </c>
      <c r="Q1334" s="21">
        <f t="shared" si="871"/>
        <v>1.2034642857142857</v>
      </c>
      <c r="R1334" s="22"/>
      <c r="S1334" s="23">
        <v>7790</v>
      </c>
      <c r="T1334" s="24">
        <f t="shared" si="872"/>
        <v>2</v>
      </c>
      <c r="U1334" s="24" t="str">
        <f t="shared" si="873"/>
        <v>120% equal &amp; above</v>
      </c>
      <c r="V1334" s="23">
        <f t="shared" si="874"/>
        <v>17249.285714285714</v>
      </c>
      <c r="W1334" s="24">
        <f t="shared" si="875"/>
        <v>2</v>
      </c>
    </row>
    <row r="1335" spans="1:23" ht="13.5" x14ac:dyDescent="0.25">
      <c r="A1335" s="15" t="s">
        <v>132</v>
      </c>
      <c r="B1335" s="16" t="s">
        <v>133</v>
      </c>
      <c r="C1335" s="16" t="s">
        <v>2667</v>
      </c>
      <c r="D1335" s="16" t="s">
        <v>2668</v>
      </c>
      <c r="E1335" s="16" t="s">
        <v>73</v>
      </c>
      <c r="F1335" s="16" t="s">
        <v>41</v>
      </c>
      <c r="G1335" s="16" t="s">
        <v>356</v>
      </c>
      <c r="H1335" s="15"/>
      <c r="I1335" s="18" t="s">
        <v>30</v>
      </c>
      <c r="J1335" s="17" t="s">
        <v>25</v>
      </c>
      <c r="K1335" s="18"/>
      <c r="L1335" s="20">
        <v>20000</v>
      </c>
      <c r="M1335" s="20">
        <v>0</v>
      </c>
      <c r="N1335" s="21">
        <f t="shared" si="868"/>
        <v>0</v>
      </c>
      <c r="O1335" s="21" t="str">
        <f t="shared" si="869"/>
        <v>&lt;20%</v>
      </c>
      <c r="P1335" s="20">
        <f t="shared" si="870"/>
        <v>0</v>
      </c>
      <c r="Q1335" s="21">
        <f t="shared" si="871"/>
        <v>0</v>
      </c>
      <c r="R1335" s="22"/>
      <c r="S1335" s="23">
        <v>0</v>
      </c>
      <c r="T1335" s="24">
        <f t="shared" si="872"/>
        <v>2</v>
      </c>
      <c r="U1335" s="24" t="str">
        <f t="shared" si="873"/>
        <v>120% equal &amp; above</v>
      </c>
      <c r="V1335" s="23">
        <f t="shared" si="874"/>
        <v>0</v>
      </c>
      <c r="W1335" s="24">
        <f t="shared" si="875"/>
        <v>2</v>
      </c>
    </row>
    <row r="1336" spans="1:23" ht="13.5" x14ac:dyDescent="0.25">
      <c r="A1336" s="15" t="s">
        <v>176</v>
      </c>
      <c r="B1336" s="16" t="s">
        <v>177</v>
      </c>
      <c r="C1336" s="16" t="s">
        <v>2669</v>
      </c>
      <c r="D1336" s="16" t="s">
        <v>2670</v>
      </c>
      <c r="E1336" s="16" t="s">
        <v>73</v>
      </c>
      <c r="F1336" s="16" t="s">
        <v>41</v>
      </c>
      <c r="G1336" s="16" t="s">
        <v>180</v>
      </c>
      <c r="H1336" s="15"/>
      <c r="I1336" s="18" t="s">
        <v>30</v>
      </c>
      <c r="J1336" s="17" t="s">
        <v>25</v>
      </c>
      <c r="K1336" s="18"/>
      <c r="L1336" s="20">
        <v>20000</v>
      </c>
      <c r="M1336" s="20">
        <v>1930</v>
      </c>
      <c r="N1336" s="21">
        <f t="shared" si="868"/>
        <v>9.6500000000000002E-2</v>
      </c>
      <c r="O1336" s="21" t="str">
        <f t="shared" si="869"/>
        <v>&lt;20%</v>
      </c>
      <c r="P1336" s="20">
        <f t="shared" si="870"/>
        <v>4273.5714285714284</v>
      </c>
      <c r="Q1336" s="21">
        <f t="shared" si="871"/>
        <v>0.21367857142857141</v>
      </c>
      <c r="R1336" s="22"/>
      <c r="S1336" s="23">
        <v>0</v>
      </c>
      <c r="T1336" s="24">
        <f t="shared" si="872"/>
        <v>2</v>
      </c>
      <c r="U1336" s="24" t="str">
        <f t="shared" si="873"/>
        <v>120% equal &amp; above</v>
      </c>
      <c r="V1336" s="23">
        <f t="shared" si="874"/>
        <v>0</v>
      </c>
      <c r="W1336" s="24">
        <f t="shared" si="875"/>
        <v>2</v>
      </c>
    </row>
    <row r="1337" spans="1:23" ht="13.5" x14ac:dyDescent="0.25">
      <c r="A1337" s="15" t="s">
        <v>132</v>
      </c>
      <c r="B1337" s="16" t="s">
        <v>133</v>
      </c>
      <c r="C1337" s="16" t="s">
        <v>2671</v>
      </c>
      <c r="D1337" s="16" t="s">
        <v>2672</v>
      </c>
      <c r="E1337" s="16" t="s">
        <v>73</v>
      </c>
      <c r="F1337" s="16" t="s">
        <v>41</v>
      </c>
      <c r="G1337" s="16" t="s">
        <v>356</v>
      </c>
      <c r="H1337" s="15"/>
      <c r="I1337" s="18" t="s">
        <v>30</v>
      </c>
      <c r="J1337" s="17" t="s">
        <v>25</v>
      </c>
      <c r="K1337" s="18"/>
      <c r="L1337" s="20">
        <v>20000</v>
      </c>
      <c r="M1337" s="20">
        <v>9360</v>
      </c>
      <c r="N1337" s="21">
        <f t="shared" si="868"/>
        <v>0.46800000000000003</v>
      </c>
      <c r="O1337" s="21" t="str">
        <f t="shared" si="869"/>
        <v>&gt;=20%-&lt;50%</v>
      </c>
      <c r="P1337" s="20">
        <f t="shared" si="870"/>
        <v>20725.714285714286</v>
      </c>
      <c r="Q1337" s="21">
        <f t="shared" si="871"/>
        <v>1.0362857142857143</v>
      </c>
      <c r="R1337" s="22"/>
      <c r="S1337" s="23">
        <v>0</v>
      </c>
      <c r="T1337" s="24">
        <f t="shared" si="872"/>
        <v>2</v>
      </c>
      <c r="U1337" s="24" t="str">
        <f t="shared" si="873"/>
        <v>120% equal &amp; above</v>
      </c>
      <c r="V1337" s="23">
        <f t="shared" si="874"/>
        <v>0</v>
      </c>
      <c r="W1337" s="24">
        <f t="shared" si="875"/>
        <v>2</v>
      </c>
    </row>
    <row r="1338" spans="1:23" ht="13.5" x14ac:dyDescent="0.25">
      <c r="A1338" s="15" t="s">
        <v>79</v>
      </c>
      <c r="B1338" s="16" t="s">
        <v>80</v>
      </c>
      <c r="C1338" s="16" t="s">
        <v>2673</v>
      </c>
      <c r="D1338" s="16" t="s">
        <v>1634</v>
      </c>
      <c r="E1338" s="16" t="s">
        <v>83</v>
      </c>
      <c r="F1338" s="16" t="s">
        <v>41</v>
      </c>
      <c r="G1338" s="16" t="s">
        <v>408</v>
      </c>
      <c r="H1338" s="15"/>
      <c r="I1338" s="18" t="s">
        <v>30</v>
      </c>
      <c r="J1338" s="17" t="s">
        <v>25</v>
      </c>
      <c r="K1338" s="18"/>
      <c r="L1338" s="20">
        <v>20000</v>
      </c>
      <c r="M1338" s="20">
        <v>3360</v>
      </c>
      <c r="N1338" s="21">
        <f t="shared" si="868"/>
        <v>0.16800000000000001</v>
      </c>
      <c r="O1338" s="21" t="str">
        <f t="shared" si="869"/>
        <v>&lt;20%</v>
      </c>
      <c r="P1338" s="20">
        <f t="shared" si="870"/>
        <v>7440</v>
      </c>
      <c r="Q1338" s="21">
        <f t="shared" si="871"/>
        <v>0.372</v>
      </c>
      <c r="R1338" s="22"/>
      <c r="S1338" s="23">
        <v>4180</v>
      </c>
      <c r="T1338" s="24">
        <f t="shared" si="872"/>
        <v>2</v>
      </c>
      <c r="U1338" s="24" t="str">
        <f t="shared" si="873"/>
        <v>120% equal &amp; above</v>
      </c>
      <c r="V1338" s="23">
        <f t="shared" si="874"/>
        <v>9255.7142857142844</v>
      </c>
      <c r="W1338" s="24">
        <f t="shared" si="875"/>
        <v>2</v>
      </c>
    </row>
    <row r="1339" spans="1:23" ht="13.5" x14ac:dyDescent="0.25">
      <c r="A1339" s="15" t="s">
        <v>70</v>
      </c>
      <c r="B1339" s="16" t="s">
        <v>71</v>
      </c>
      <c r="C1339" s="16" t="s">
        <v>2674</v>
      </c>
      <c r="D1339" s="16" t="s">
        <v>2675</v>
      </c>
      <c r="E1339" s="16" t="s">
        <v>73</v>
      </c>
      <c r="F1339" s="16" t="s">
        <v>41</v>
      </c>
      <c r="G1339" s="16" t="s">
        <v>74</v>
      </c>
      <c r="H1339" s="15"/>
      <c r="I1339" s="18" t="s">
        <v>30</v>
      </c>
      <c r="J1339" s="17" t="s">
        <v>25</v>
      </c>
      <c r="K1339" s="18"/>
      <c r="L1339" s="20">
        <v>19980</v>
      </c>
      <c r="M1339" s="20">
        <v>13320</v>
      </c>
      <c r="N1339" s="21">
        <f t="shared" ref="N1339:N1348" si="876">IFERROR(M1339/L1339,2)</f>
        <v>0.66666666666666663</v>
      </c>
      <c r="O1339" s="21" t="str">
        <f t="shared" ref="O1339:O1350" si="877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20">
        <f t="shared" ref="P1339:P1348" si="878">IFERROR(M1339/B$3*31,0)</f>
        <v>29494.285714285714</v>
      </c>
      <c r="Q1339" s="21">
        <f t="shared" ref="Q1339:Q1350" si="879">IFERROR(P1339/L1339,2)</f>
        <v>1.4761904761904763</v>
      </c>
      <c r="R1339" s="22"/>
      <c r="S1339" s="23">
        <v>8300</v>
      </c>
      <c r="T1339" s="24">
        <f t="shared" ref="T1339:T1348" si="880">IFERROR(S1339/R1339,2)</f>
        <v>2</v>
      </c>
      <c r="U1339" s="24" t="str">
        <f t="shared" ref="U1339:U1346" si="881">IF(T1339&gt;=120%, "120% equal &amp; above", IF(T1339&gt;=100%,"&gt;=100%- &lt;120%",IF(T1339&gt;=80%,"&gt;=80%-&lt;100%",IF(T1339&gt;=50%,"&gt;=50%-&lt;80%",IF(T1339&gt;=20%,"&gt;=20%-&lt;50%","&lt;20%")))))</f>
        <v>120% equal &amp; above</v>
      </c>
      <c r="V1339" s="23">
        <f t="shared" ref="V1339:V1348" si="882">IFERROR(S1339/B$3*31,0)</f>
        <v>18378.571428571431</v>
      </c>
      <c r="W1339" s="24">
        <f t="shared" ref="W1339:W1346" si="883">IFERROR(V1339/R1339,2)</f>
        <v>2</v>
      </c>
    </row>
    <row r="1340" spans="1:23" ht="13.5" x14ac:dyDescent="0.25">
      <c r="A1340" s="15" t="s">
        <v>109</v>
      </c>
      <c r="B1340" s="16" t="s">
        <v>110</v>
      </c>
      <c r="C1340" s="16" t="s">
        <v>2676</v>
      </c>
      <c r="D1340" s="16" t="s">
        <v>2677</v>
      </c>
      <c r="E1340" s="16" t="s">
        <v>113</v>
      </c>
      <c r="F1340" s="16" t="s">
        <v>41</v>
      </c>
      <c r="G1340" s="16" t="s">
        <v>114</v>
      </c>
      <c r="H1340" s="15"/>
      <c r="I1340" s="18" t="s">
        <v>30</v>
      </c>
      <c r="J1340" s="17" t="s">
        <v>25</v>
      </c>
      <c r="K1340" s="18"/>
      <c r="L1340" s="20">
        <v>19037.099999999999</v>
      </c>
      <c r="M1340" s="20">
        <v>1840</v>
      </c>
      <c r="N1340" s="21">
        <f t="shared" si="876"/>
        <v>9.6653376827352908E-2</v>
      </c>
      <c r="O1340" s="21" t="str">
        <f t="shared" si="877"/>
        <v>&lt;20%</v>
      </c>
      <c r="P1340" s="20">
        <f t="shared" si="878"/>
        <v>4074.2857142857138</v>
      </c>
      <c r="Q1340" s="21">
        <f t="shared" si="879"/>
        <v>0.21401819154628143</v>
      </c>
      <c r="R1340" s="22"/>
      <c r="S1340" s="23">
        <v>0</v>
      </c>
      <c r="T1340" s="24">
        <f t="shared" si="880"/>
        <v>2</v>
      </c>
      <c r="U1340" s="24" t="str">
        <f t="shared" si="881"/>
        <v>120% equal &amp; above</v>
      </c>
      <c r="V1340" s="23">
        <f t="shared" si="882"/>
        <v>0</v>
      </c>
      <c r="W1340" s="24">
        <f t="shared" si="883"/>
        <v>2</v>
      </c>
    </row>
    <row r="1341" spans="1:23" ht="13.5" x14ac:dyDescent="0.25">
      <c r="A1341" s="15" t="s">
        <v>143</v>
      </c>
      <c r="B1341" s="16" t="s">
        <v>144</v>
      </c>
      <c r="C1341" s="16" t="s">
        <v>2678</v>
      </c>
      <c r="D1341" s="16" t="s">
        <v>2679</v>
      </c>
      <c r="E1341" s="16" t="s">
        <v>66</v>
      </c>
      <c r="F1341" s="16" t="s">
        <v>41</v>
      </c>
      <c r="G1341" s="16" t="s">
        <v>162</v>
      </c>
      <c r="H1341" s="15"/>
      <c r="I1341" s="18" t="s">
        <v>30</v>
      </c>
      <c r="J1341" s="17" t="s">
        <v>25</v>
      </c>
      <c r="K1341" s="18"/>
      <c r="L1341" s="20">
        <v>18081</v>
      </c>
      <c r="M1341" s="20">
        <v>12580</v>
      </c>
      <c r="N1341" s="21">
        <f t="shared" si="876"/>
        <v>0.69575797798794314</v>
      </c>
      <c r="O1341" s="21" t="str">
        <f t="shared" si="877"/>
        <v>&gt;=50%-&lt;80%</v>
      </c>
      <c r="P1341" s="20">
        <f t="shared" si="878"/>
        <v>27855.714285714286</v>
      </c>
      <c r="Q1341" s="21">
        <f t="shared" si="879"/>
        <v>1.540606951259017</v>
      </c>
      <c r="R1341" s="22"/>
      <c r="S1341" s="23">
        <v>0</v>
      </c>
      <c r="T1341" s="24">
        <f t="shared" si="880"/>
        <v>2</v>
      </c>
      <c r="U1341" s="24" t="str">
        <f t="shared" si="881"/>
        <v>120% equal &amp; above</v>
      </c>
      <c r="V1341" s="23">
        <f t="shared" si="882"/>
        <v>0</v>
      </c>
      <c r="W1341" s="24">
        <f t="shared" si="883"/>
        <v>2</v>
      </c>
    </row>
    <row r="1342" spans="1:23" ht="13.5" x14ac:dyDescent="0.25">
      <c r="A1342" s="15" t="s">
        <v>118</v>
      </c>
      <c r="B1342" s="16" t="s">
        <v>119</v>
      </c>
      <c r="C1342" s="16" t="s">
        <v>2680</v>
      </c>
      <c r="D1342" s="16" t="s">
        <v>2681</v>
      </c>
      <c r="E1342" s="16" t="s">
        <v>66</v>
      </c>
      <c r="F1342" s="16" t="s">
        <v>41</v>
      </c>
      <c r="G1342" s="16" t="s">
        <v>386</v>
      </c>
      <c r="H1342" s="15"/>
      <c r="I1342" s="18" t="s">
        <v>30</v>
      </c>
      <c r="J1342" s="17" t="s">
        <v>25</v>
      </c>
      <c r="K1342" s="18"/>
      <c r="L1342" s="20">
        <v>18000</v>
      </c>
      <c r="M1342" s="20">
        <v>0</v>
      </c>
      <c r="N1342" s="21">
        <f t="shared" si="876"/>
        <v>0</v>
      </c>
      <c r="O1342" s="21" t="str">
        <f t="shared" si="877"/>
        <v>&lt;20%</v>
      </c>
      <c r="P1342" s="20">
        <f t="shared" si="878"/>
        <v>0</v>
      </c>
      <c r="Q1342" s="21">
        <f t="shared" si="879"/>
        <v>0</v>
      </c>
      <c r="R1342" s="22"/>
      <c r="S1342" s="23">
        <v>0</v>
      </c>
      <c r="T1342" s="24">
        <f t="shared" si="880"/>
        <v>2</v>
      </c>
      <c r="U1342" s="24" t="str">
        <f t="shared" si="881"/>
        <v>120% equal &amp; above</v>
      </c>
      <c r="V1342" s="23">
        <f t="shared" si="882"/>
        <v>0</v>
      </c>
      <c r="W1342" s="24">
        <f t="shared" si="883"/>
        <v>2</v>
      </c>
    </row>
    <row r="1343" spans="1:23" ht="13.5" x14ac:dyDescent="0.25">
      <c r="A1343" s="15" t="s">
        <v>93</v>
      </c>
      <c r="B1343" s="16" t="s">
        <v>94</v>
      </c>
      <c r="C1343" s="16" t="s">
        <v>2682</v>
      </c>
      <c r="D1343" s="16" t="s">
        <v>2683</v>
      </c>
      <c r="E1343" s="16" t="s">
        <v>73</v>
      </c>
      <c r="F1343" s="16" t="s">
        <v>41</v>
      </c>
      <c r="G1343" s="16" t="s">
        <v>244</v>
      </c>
      <c r="H1343" s="15"/>
      <c r="I1343" s="18" t="s">
        <v>30</v>
      </c>
      <c r="J1343" s="17" t="s">
        <v>25</v>
      </c>
      <c r="K1343" s="18"/>
      <c r="L1343" s="20">
        <v>18000</v>
      </c>
      <c r="M1343" s="20">
        <v>0</v>
      </c>
      <c r="N1343" s="21">
        <f t="shared" si="876"/>
        <v>0</v>
      </c>
      <c r="O1343" s="21" t="str">
        <f t="shared" si="877"/>
        <v>&lt;20%</v>
      </c>
      <c r="P1343" s="20">
        <f t="shared" si="878"/>
        <v>0</v>
      </c>
      <c r="Q1343" s="21">
        <f t="shared" si="879"/>
        <v>0</v>
      </c>
      <c r="R1343" s="22"/>
      <c r="S1343" s="23">
        <v>0</v>
      </c>
      <c r="T1343" s="24">
        <f t="shared" si="880"/>
        <v>2</v>
      </c>
      <c r="U1343" s="24" t="str">
        <f t="shared" si="881"/>
        <v>120% equal &amp; above</v>
      </c>
      <c r="V1343" s="23">
        <f t="shared" si="882"/>
        <v>0</v>
      </c>
      <c r="W1343" s="24">
        <f t="shared" si="883"/>
        <v>2</v>
      </c>
    </row>
    <row r="1344" spans="1:23" ht="13.5" x14ac:dyDescent="0.25">
      <c r="A1344" s="15" t="s">
        <v>118</v>
      </c>
      <c r="B1344" s="16" t="s">
        <v>119</v>
      </c>
      <c r="C1344" s="16" t="s">
        <v>2684</v>
      </c>
      <c r="D1344" s="16" t="s">
        <v>2685</v>
      </c>
      <c r="E1344" s="16" t="s">
        <v>66</v>
      </c>
      <c r="F1344" s="16" t="s">
        <v>41</v>
      </c>
      <c r="G1344" s="16" t="s">
        <v>386</v>
      </c>
      <c r="H1344" s="15"/>
      <c r="I1344" s="18" t="s">
        <v>30</v>
      </c>
      <c r="J1344" s="17" t="s">
        <v>25</v>
      </c>
      <c r="K1344" s="18"/>
      <c r="L1344" s="20">
        <v>18000</v>
      </c>
      <c r="M1344" s="20">
        <v>0</v>
      </c>
      <c r="N1344" s="21">
        <f t="shared" si="876"/>
        <v>0</v>
      </c>
      <c r="O1344" s="21" t="str">
        <f t="shared" si="877"/>
        <v>&lt;20%</v>
      </c>
      <c r="P1344" s="20">
        <f t="shared" si="878"/>
        <v>0</v>
      </c>
      <c r="Q1344" s="21">
        <f t="shared" si="879"/>
        <v>0</v>
      </c>
      <c r="R1344" s="22"/>
      <c r="S1344" s="23">
        <v>0</v>
      </c>
      <c r="T1344" s="24">
        <f t="shared" si="880"/>
        <v>2</v>
      </c>
      <c r="U1344" s="24" t="str">
        <f t="shared" si="881"/>
        <v>120% equal &amp; above</v>
      </c>
      <c r="V1344" s="23">
        <f t="shared" si="882"/>
        <v>0</v>
      </c>
      <c r="W1344" s="24">
        <f t="shared" si="883"/>
        <v>2</v>
      </c>
    </row>
    <row r="1345" spans="1:23" ht="13.5" x14ac:dyDescent="0.25">
      <c r="A1345" s="15" t="s">
        <v>143</v>
      </c>
      <c r="B1345" s="16" t="s">
        <v>144</v>
      </c>
      <c r="C1345" s="16" t="s">
        <v>2686</v>
      </c>
      <c r="D1345" s="16" t="s">
        <v>494</v>
      </c>
      <c r="E1345" s="16" t="s">
        <v>66</v>
      </c>
      <c r="F1345" s="16" t="s">
        <v>41</v>
      </c>
      <c r="G1345" s="16" t="s">
        <v>278</v>
      </c>
      <c r="H1345" s="15"/>
      <c r="I1345" s="18" t="s">
        <v>30</v>
      </c>
      <c r="J1345" s="17" t="s">
        <v>25</v>
      </c>
      <c r="K1345" s="18"/>
      <c r="L1345" s="20">
        <v>18000</v>
      </c>
      <c r="M1345" s="20">
        <v>3010</v>
      </c>
      <c r="N1345" s="21">
        <f t="shared" si="876"/>
        <v>0.16722222222222222</v>
      </c>
      <c r="O1345" s="21" t="str">
        <f t="shared" si="877"/>
        <v>&lt;20%</v>
      </c>
      <c r="P1345" s="20">
        <f t="shared" si="878"/>
        <v>6665</v>
      </c>
      <c r="Q1345" s="21">
        <f t="shared" si="879"/>
        <v>0.37027777777777776</v>
      </c>
      <c r="R1345" s="22"/>
      <c r="S1345" s="23">
        <v>0</v>
      </c>
      <c r="T1345" s="24">
        <f t="shared" si="880"/>
        <v>2</v>
      </c>
      <c r="U1345" s="24" t="str">
        <f t="shared" si="881"/>
        <v>120% equal &amp; above</v>
      </c>
      <c r="V1345" s="23">
        <f t="shared" si="882"/>
        <v>0</v>
      </c>
      <c r="W1345" s="24">
        <f t="shared" si="883"/>
        <v>2</v>
      </c>
    </row>
    <row r="1346" spans="1:23" ht="13.5" x14ac:dyDescent="0.25">
      <c r="A1346" s="15" t="s">
        <v>143</v>
      </c>
      <c r="B1346" s="16" t="s">
        <v>144</v>
      </c>
      <c r="C1346" s="16" t="s">
        <v>2687</v>
      </c>
      <c r="D1346" s="16" t="s">
        <v>411</v>
      </c>
      <c r="E1346" s="16" t="s">
        <v>66</v>
      </c>
      <c r="F1346" s="16" t="s">
        <v>41</v>
      </c>
      <c r="G1346" s="16" t="s">
        <v>278</v>
      </c>
      <c r="H1346" s="15"/>
      <c r="I1346" s="18" t="s">
        <v>30</v>
      </c>
      <c r="J1346" s="17" t="s">
        <v>25</v>
      </c>
      <c r="K1346" s="18"/>
      <c r="L1346" s="20">
        <v>18000</v>
      </c>
      <c r="M1346" s="20">
        <v>0</v>
      </c>
      <c r="N1346" s="21">
        <f t="shared" si="876"/>
        <v>0</v>
      </c>
      <c r="O1346" s="21" t="str">
        <f t="shared" si="877"/>
        <v>&lt;20%</v>
      </c>
      <c r="P1346" s="20">
        <f t="shared" si="878"/>
        <v>0</v>
      </c>
      <c r="Q1346" s="21">
        <f t="shared" si="879"/>
        <v>0</v>
      </c>
      <c r="R1346" s="22"/>
      <c r="S1346" s="23">
        <v>0</v>
      </c>
      <c r="T1346" s="24">
        <f t="shared" si="880"/>
        <v>2</v>
      </c>
      <c r="U1346" s="24" t="str">
        <f t="shared" si="881"/>
        <v>120% equal &amp; above</v>
      </c>
      <c r="V1346" s="23">
        <f t="shared" si="882"/>
        <v>0</v>
      </c>
      <c r="W1346" s="24">
        <f t="shared" si="883"/>
        <v>2</v>
      </c>
    </row>
    <row r="1347" spans="1:23" ht="13.5" x14ac:dyDescent="0.25">
      <c r="A1347" s="15" t="s">
        <v>85</v>
      </c>
      <c r="B1347" s="16" t="s">
        <v>86</v>
      </c>
      <c r="C1347" s="16" t="s">
        <v>2688</v>
      </c>
      <c r="D1347" s="16" t="s">
        <v>904</v>
      </c>
      <c r="E1347" s="16" t="s">
        <v>40</v>
      </c>
      <c r="F1347" s="16" t="s">
        <v>41</v>
      </c>
      <c r="G1347" s="16" t="s">
        <v>426</v>
      </c>
      <c r="H1347" s="15"/>
      <c r="I1347" s="18" t="s">
        <v>30</v>
      </c>
      <c r="J1347" s="17" t="s">
        <v>25</v>
      </c>
      <c r="K1347" s="18"/>
      <c r="L1347" s="20">
        <v>17566.02</v>
      </c>
      <c r="M1347" s="20">
        <v>3340</v>
      </c>
      <c r="N1347" s="21">
        <f t="shared" si="876"/>
        <v>0.1901398267792021</v>
      </c>
      <c r="O1347" s="21" t="str">
        <f t="shared" si="877"/>
        <v>&lt;20%</v>
      </c>
      <c r="P1347" s="20">
        <f t="shared" si="878"/>
        <v>7395.7142857142862</v>
      </c>
      <c r="Q1347" s="21">
        <f t="shared" si="879"/>
        <v>0.42102390215394758</v>
      </c>
      <c r="R1347" s="22"/>
      <c r="S1347" s="23">
        <v>0</v>
      </c>
      <c r="T1347" s="24">
        <f t="shared" si="880"/>
        <v>2</v>
      </c>
      <c r="U1347" s="24" t="str">
        <f t="shared" ref="U1347:U1357" si="884">IF(T1347&gt;=120%, "120% equal &amp; above", IF(T1347&gt;=100%,"&gt;=100%- &lt;120%",IF(T1347&gt;=80%,"&gt;=80%-&lt;100%",IF(T1347&gt;=50%,"&gt;=50%-&lt;80%",IF(T1347&gt;=20%,"&gt;=20%-&lt;50%","&lt;20%")))))</f>
        <v>120% equal &amp; above</v>
      </c>
      <c r="V1347" s="23">
        <f t="shared" si="882"/>
        <v>0</v>
      </c>
      <c r="W1347" s="24">
        <f t="shared" ref="W1347:W1357" si="885">IFERROR(V1347/R1347,2)</f>
        <v>2</v>
      </c>
    </row>
    <row r="1348" spans="1:23" ht="13.5" x14ac:dyDescent="0.25">
      <c r="A1348" s="15" t="s">
        <v>184</v>
      </c>
      <c r="B1348" s="16" t="s">
        <v>185</v>
      </c>
      <c r="C1348" s="16" t="s">
        <v>2689</v>
      </c>
      <c r="D1348" s="16" t="s">
        <v>2690</v>
      </c>
      <c r="E1348" s="16" t="s">
        <v>113</v>
      </c>
      <c r="F1348" s="16" t="s">
        <v>41</v>
      </c>
      <c r="G1348" s="16" t="s">
        <v>322</v>
      </c>
      <c r="H1348" s="15"/>
      <c r="I1348" s="18" t="s">
        <v>30</v>
      </c>
      <c r="J1348" s="17" t="s">
        <v>25</v>
      </c>
      <c r="K1348" s="18"/>
      <c r="L1348" s="20">
        <v>17532.21</v>
      </c>
      <c r="M1348" s="20">
        <v>9690</v>
      </c>
      <c r="N1348" s="21">
        <f t="shared" si="876"/>
        <v>0.55269700739381977</v>
      </c>
      <c r="O1348" s="21" t="str">
        <f t="shared" si="877"/>
        <v>&gt;=50%-&lt;80%</v>
      </c>
      <c r="P1348" s="20">
        <f t="shared" si="878"/>
        <v>21456.428571428569</v>
      </c>
      <c r="Q1348" s="21">
        <f t="shared" si="879"/>
        <v>1.2238290878006006</v>
      </c>
      <c r="R1348" s="22"/>
      <c r="S1348" s="23">
        <v>0</v>
      </c>
      <c r="T1348" s="24">
        <f t="shared" si="880"/>
        <v>2</v>
      </c>
      <c r="U1348" s="24" t="str">
        <f t="shared" si="884"/>
        <v>120% equal &amp; above</v>
      </c>
      <c r="V1348" s="23">
        <f t="shared" si="882"/>
        <v>0</v>
      </c>
      <c r="W1348" s="24">
        <f t="shared" si="885"/>
        <v>2</v>
      </c>
    </row>
    <row r="1349" spans="1:23" ht="13.5" x14ac:dyDescent="0.25">
      <c r="A1349" s="15" t="s">
        <v>184</v>
      </c>
      <c r="B1349" s="16" t="s">
        <v>185</v>
      </c>
      <c r="C1349" s="16" t="s">
        <v>2691</v>
      </c>
      <c r="D1349" s="16" t="s">
        <v>578</v>
      </c>
      <c r="E1349" s="16" t="s">
        <v>113</v>
      </c>
      <c r="F1349" s="16" t="s">
        <v>41</v>
      </c>
      <c r="G1349" s="16" t="s">
        <v>416</v>
      </c>
      <c r="H1349" s="15"/>
      <c r="I1349" s="18" t="s">
        <v>30</v>
      </c>
      <c r="J1349" s="17" t="s">
        <v>25</v>
      </c>
      <c r="K1349" s="18"/>
      <c r="L1349" s="20">
        <v>17344.53</v>
      </c>
      <c r="M1349" s="20">
        <v>5510</v>
      </c>
      <c r="N1349" s="21">
        <f t="shared" ref="N1349:N1357" si="886">IFERROR(M1349/L1349,2)</f>
        <v>0.31767940670632183</v>
      </c>
      <c r="O1349" s="21" t="str">
        <f t="shared" si="877"/>
        <v>&gt;=20%-&lt;50%</v>
      </c>
      <c r="P1349" s="20">
        <f t="shared" ref="P1349:P1357" si="887">IFERROR(M1349/B$3*31,0)</f>
        <v>12200.714285714284</v>
      </c>
      <c r="Q1349" s="21">
        <f t="shared" si="879"/>
        <v>0.70343297199256971</v>
      </c>
      <c r="R1349" s="22"/>
      <c r="S1349" s="23">
        <v>0</v>
      </c>
      <c r="T1349" s="24">
        <f t="shared" ref="T1349:T1357" si="888">IFERROR(S1349/R1349,2)</f>
        <v>2</v>
      </c>
      <c r="U1349" s="24" t="str">
        <f t="shared" si="884"/>
        <v>120% equal &amp; above</v>
      </c>
      <c r="V1349" s="23">
        <f t="shared" ref="V1349:V1357" si="889">IFERROR(S1349/B$3*31,0)</f>
        <v>0</v>
      </c>
      <c r="W1349" s="24">
        <f t="shared" si="885"/>
        <v>2</v>
      </c>
    </row>
    <row r="1350" spans="1:23" ht="13.5" x14ac:dyDescent="0.25">
      <c r="A1350" s="15" t="s">
        <v>184</v>
      </c>
      <c r="B1350" s="16" t="s">
        <v>185</v>
      </c>
      <c r="C1350" s="16" t="s">
        <v>2692</v>
      </c>
      <c r="D1350" s="16" t="s">
        <v>2693</v>
      </c>
      <c r="E1350" s="16" t="s">
        <v>113</v>
      </c>
      <c r="F1350" s="16" t="s">
        <v>41</v>
      </c>
      <c r="G1350" s="16" t="s">
        <v>465</v>
      </c>
      <c r="H1350" s="15"/>
      <c r="I1350" s="18" t="s">
        <v>30</v>
      </c>
      <c r="J1350" s="17" t="s">
        <v>25</v>
      </c>
      <c r="K1350" s="18"/>
      <c r="L1350" s="20">
        <v>17267.25</v>
      </c>
      <c r="M1350" s="20">
        <v>1840</v>
      </c>
      <c r="N1350" s="21">
        <f t="shared" si="886"/>
        <v>0.10656010656010656</v>
      </c>
      <c r="O1350" s="21" t="str">
        <f t="shared" si="877"/>
        <v>&lt;20%</v>
      </c>
      <c r="P1350" s="20">
        <f t="shared" si="887"/>
        <v>4074.2857142857138</v>
      </c>
      <c r="Q1350" s="21">
        <f t="shared" si="879"/>
        <v>0.23595452166880734</v>
      </c>
      <c r="R1350" s="22"/>
      <c r="S1350" s="23">
        <v>0</v>
      </c>
      <c r="T1350" s="24">
        <f t="shared" si="888"/>
        <v>2</v>
      </c>
      <c r="U1350" s="24" t="str">
        <f t="shared" si="884"/>
        <v>120% equal &amp; above</v>
      </c>
      <c r="V1350" s="23">
        <f t="shared" si="889"/>
        <v>0</v>
      </c>
      <c r="W1350" s="24">
        <f t="shared" si="885"/>
        <v>2</v>
      </c>
    </row>
    <row r="1351" spans="1:23" ht="13.5" x14ac:dyDescent="0.25">
      <c r="A1351" s="15" t="s">
        <v>118</v>
      </c>
      <c r="B1351" s="16" t="s">
        <v>119</v>
      </c>
      <c r="C1351" s="16" t="s">
        <v>2694</v>
      </c>
      <c r="D1351" s="16" t="s">
        <v>2695</v>
      </c>
      <c r="E1351" s="16" t="s">
        <v>66</v>
      </c>
      <c r="F1351" s="16" t="s">
        <v>41</v>
      </c>
      <c r="G1351" s="16" t="s">
        <v>386</v>
      </c>
      <c r="H1351" s="15"/>
      <c r="I1351" s="18" t="s">
        <v>30</v>
      </c>
      <c r="J1351" s="17" t="s">
        <v>25</v>
      </c>
      <c r="K1351" s="18"/>
      <c r="L1351" s="20">
        <v>17000</v>
      </c>
      <c r="M1351" s="20">
        <v>19210</v>
      </c>
      <c r="N1351" s="21">
        <f t="shared" si="886"/>
        <v>1.1299999999999999</v>
      </c>
      <c r="O1351" s="21" t="str">
        <f t="shared" ref="O1351:O1361" si="890">IF(N1351&gt;=120%, "120% equal &amp; above", IF(N1351&gt;=100%,"&gt;=100%- &lt;120%",IF(N1351&gt;=80%,"&gt;=80%-&lt;100%",IF(N1351&gt;=50%,"&gt;=50%-&lt;80%",IF(N1351&gt;=20%,"&gt;=20%-&lt;50%","&lt;20%")))))</f>
        <v>&gt;=100%- &lt;120%</v>
      </c>
      <c r="P1351" s="20">
        <f t="shared" si="887"/>
        <v>42536.428571428572</v>
      </c>
      <c r="Q1351" s="21">
        <f t="shared" ref="Q1351:Q1361" si="891">IFERROR(P1351/L1351,2)</f>
        <v>2.5021428571428572</v>
      </c>
      <c r="R1351" s="22"/>
      <c r="S1351" s="23">
        <v>0</v>
      </c>
      <c r="T1351" s="24">
        <f t="shared" si="888"/>
        <v>2</v>
      </c>
      <c r="U1351" s="24" t="str">
        <f t="shared" si="884"/>
        <v>120% equal &amp; above</v>
      </c>
      <c r="V1351" s="23">
        <f t="shared" si="889"/>
        <v>0</v>
      </c>
      <c r="W1351" s="24">
        <f t="shared" si="885"/>
        <v>2</v>
      </c>
    </row>
    <row r="1352" spans="1:23" ht="13.5" x14ac:dyDescent="0.25">
      <c r="A1352" s="15" t="s">
        <v>143</v>
      </c>
      <c r="B1352" s="16" t="s">
        <v>144</v>
      </c>
      <c r="C1352" s="16" t="s">
        <v>2696</v>
      </c>
      <c r="D1352" s="16" t="s">
        <v>2697</v>
      </c>
      <c r="E1352" s="16" t="s">
        <v>66</v>
      </c>
      <c r="F1352" s="16" t="s">
        <v>41</v>
      </c>
      <c r="G1352" s="16" t="s">
        <v>147</v>
      </c>
      <c r="H1352" s="15"/>
      <c r="I1352" s="18" t="s">
        <v>30</v>
      </c>
      <c r="J1352" s="17" t="s">
        <v>25</v>
      </c>
      <c r="K1352" s="18"/>
      <c r="L1352" s="20">
        <v>17000</v>
      </c>
      <c r="M1352" s="20">
        <v>1840</v>
      </c>
      <c r="N1352" s="21">
        <f t="shared" si="886"/>
        <v>0.10823529411764705</v>
      </c>
      <c r="O1352" s="21" t="str">
        <f t="shared" si="890"/>
        <v>&lt;20%</v>
      </c>
      <c r="P1352" s="20">
        <f t="shared" si="887"/>
        <v>4074.2857142857138</v>
      </c>
      <c r="Q1352" s="21">
        <f t="shared" si="891"/>
        <v>0.23966386554621846</v>
      </c>
      <c r="R1352" s="22"/>
      <c r="S1352" s="23">
        <v>0</v>
      </c>
      <c r="T1352" s="24">
        <f t="shared" si="888"/>
        <v>2</v>
      </c>
      <c r="U1352" s="24" t="str">
        <f t="shared" si="884"/>
        <v>120% equal &amp; above</v>
      </c>
      <c r="V1352" s="23">
        <f t="shared" si="889"/>
        <v>0</v>
      </c>
      <c r="W1352" s="24">
        <f t="shared" si="885"/>
        <v>2</v>
      </c>
    </row>
    <row r="1353" spans="1:23" ht="13.5" x14ac:dyDescent="0.25">
      <c r="A1353" s="15" t="s">
        <v>85</v>
      </c>
      <c r="B1353" s="16" t="s">
        <v>86</v>
      </c>
      <c r="C1353" s="16" t="s">
        <v>2698</v>
      </c>
      <c r="D1353" s="16" t="s">
        <v>2699</v>
      </c>
      <c r="E1353" s="16" t="s">
        <v>40</v>
      </c>
      <c r="F1353" s="16" t="s">
        <v>41</v>
      </c>
      <c r="G1353" s="16" t="s">
        <v>426</v>
      </c>
      <c r="H1353" s="15"/>
      <c r="I1353" s="18" t="s">
        <v>30</v>
      </c>
      <c r="J1353" s="17" t="s">
        <v>25</v>
      </c>
      <c r="K1353" s="18"/>
      <c r="L1353" s="20">
        <v>16611.75</v>
      </c>
      <c r="M1353" s="20">
        <v>2510</v>
      </c>
      <c r="N1353" s="21">
        <f t="shared" si="886"/>
        <v>0.1510978674733246</v>
      </c>
      <c r="O1353" s="21" t="str">
        <f t="shared" si="890"/>
        <v>&lt;20%</v>
      </c>
      <c r="P1353" s="20">
        <f t="shared" si="887"/>
        <v>5557.8571428571422</v>
      </c>
      <c r="Q1353" s="21">
        <f t="shared" si="891"/>
        <v>0.33457384940521873</v>
      </c>
      <c r="R1353" s="22"/>
      <c r="S1353" s="23">
        <v>0</v>
      </c>
      <c r="T1353" s="24">
        <f t="shared" si="888"/>
        <v>2</v>
      </c>
      <c r="U1353" s="24" t="str">
        <f t="shared" si="884"/>
        <v>120% equal &amp; above</v>
      </c>
      <c r="V1353" s="23">
        <f t="shared" si="889"/>
        <v>0</v>
      </c>
      <c r="W1353" s="24">
        <f t="shared" si="885"/>
        <v>2</v>
      </c>
    </row>
    <row r="1354" spans="1:23" ht="13.5" x14ac:dyDescent="0.25">
      <c r="A1354" s="15" t="s">
        <v>118</v>
      </c>
      <c r="B1354" s="16" t="s">
        <v>119</v>
      </c>
      <c r="C1354" s="16" t="s">
        <v>2700</v>
      </c>
      <c r="D1354" s="16" t="s">
        <v>2701</v>
      </c>
      <c r="E1354" s="16" t="s">
        <v>66</v>
      </c>
      <c r="F1354" s="16" t="s">
        <v>41</v>
      </c>
      <c r="G1354" s="16" t="s">
        <v>386</v>
      </c>
      <c r="H1354" s="15"/>
      <c r="I1354" s="18" t="s">
        <v>30</v>
      </c>
      <c r="J1354" s="17" t="s">
        <v>25</v>
      </c>
      <c r="K1354" s="18"/>
      <c r="L1354" s="20">
        <v>16000</v>
      </c>
      <c r="M1354" s="20">
        <v>8885</v>
      </c>
      <c r="N1354" s="21">
        <f t="shared" si="886"/>
        <v>0.55531249999999999</v>
      </c>
      <c r="O1354" s="21" t="str">
        <f t="shared" si="890"/>
        <v>&gt;=50%-&lt;80%</v>
      </c>
      <c r="P1354" s="20">
        <f t="shared" si="887"/>
        <v>19673.928571428569</v>
      </c>
      <c r="Q1354" s="21">
        <f t="shared" si="891"/>
        <v>1.2296205357142855</v>
      </c>
      <c r="R1354" s="22"/>
      <c r="S1354" s="23">
        <v>0</v>
      </c>
      <c r="T1354" s="24">
        <f t="shared" si="888"/>
        <v>2</v>
      </c>
      <c r="U1354" s="24" t="str">
        <f t="shared" si="884"/>
        <v>120% equal &amp; above</v>
      </c>
      <c r="V1354" s="23">
        <f t="shared" si="889"/>
        <v>0</v>
      </c>
      <c r="W1354" s="24">
        <f t="shared" si="885"/>
        <v>2</v>
      </c>
    </row>
    <row r="1355" spans="1:23" ht="13.5" x14ac:dyDescent="0.25">
      <c r="A1355" s="15" t="s">
        <v>118</v>
      </c>
      <c r="B1355" s="16" t="s">
        <v>119</v>
      </c>
      <c r="C1355" s="16" t="s">
        <v>2702</v>
      </c>
      <c r="D1355" s="16" t="s">
        <v>1495</v>
      </c>
      <c r="E1355" s="16" t="s">
        <v>66</v>
      </c>
      <c r="F1355" s="16" t="s">
        <v>41</v>
      </c>
      <c r="G1355" s="16" t="s">
        <v>587</v>
      </c>
      <c r="H1355" s="15"/>
      <c r="I1355" s="18" t="s">
        <v>30</v>
      </c>
      <c r="J1355" s="17" t="s">
        <v>25</v>
      </c>
      <c r="K1355" s="18"/>
      <c r="L1355" s="20">
        <v>15939.689999999999</v>
      </c>
      <c r="M1355" s="20">
        <v>8140</v>
      </c>
      <c r="N1355" s="21">
        <f t="shared" si="886"/>
        <v>0.51067492529653968</v>
      </c>
      <c r="O1355" s="21" t="str">
        <f t="shared" si="890"/>
        <v>&gt;=50%-&lt;80%</v>
      </c>
      <c r="P1355" s="20">
        <f t="shared" si="887"/>
        <v>18024.285714285714</v>
      </c>
      <c r="Q1355" s="21">
        <f t="shared" si="891"/>
        <v>1.1307801917280522</v>
      </c>
      <c r="R1355" s="22"/>
      <c r="S1355" s="23">
        <v>0</v>
      </c>
      <c r="T1355" s="24">
        <f t="shared" si="888"/>
        <v>2</v>
      </c>
      <c r="U1355" s="24" t="str">
        <f t="shared" si="884"/>
        <v>120% equal &amp; above</v>
      </c>
      <c r="V1355" s="23">
        <f t="shared" si="889"/>
        <v>0</v>
      </c>
      <c r="W1355" s="24">
        <f t="shared" si="885"/>
        <v>2</v>
      </c>
    </row>
    <row r="1356" spans="1:23" ht="13.5" x14ac:dyDescent="0.25">
      <c r="A1356" s="15" t="s">
        <v>184</v>
      </c>
      <c r="B1356" s="16" t="s">
        <v>185</v>
      </c>
      <c r="C1356" s="16" t="s">
        <v>2703</v>
      </c>
      <c r="D1356" s="16" t="s">
        <v>2704</v>
      </c>
      <c r="E1356" s="16" t="s">
        <v>113</v>
      </c>
      <c r="F1356" s="16" t="s">
        <v>41</v>
      </c>
      <c r="G1356" s="16" t="s">
        <v>465</v>
      </c>
      <c r="H1356" s="15"/>
      <c r="I1356" s="18" t="s">
        <v>30</v>
      </c>
      <c r="J1356" s="17" t="s">
        <v>25</v>
      </c>
      <c r="K1356" s="18"/>
      <c r="L1356" s="20">
        <v>15712.679999999998</v>
      </c>
      <c r="M1356" s="20">
        <v>4480</v>
      </c>
      <c r="N1356" s="21">
        <f t="shared" si="886"/>
        <v>0.28512004317532086</v>
      </c>
      <c r="O1356" s="21" t="str">
        <f t="shared" si="890"/>
        <v>&gt;=20%-&lt;50%</v>
      </c>
      <c r="P1356" s="20">
        <f t="shared" si="887"/>
        <v>9920</v>
      </c>
      <c r="Q1356" s="21">
        <f t="shared" si="891"/>
        <v>0.63133723845963907</v>
      </c>
      <c r="R1356" s="22"/>
      <c r="S1356" s="23">
        <v>9300</v>
      </c>
      <c r="T1356" s="24">
        <f t="shared" si="888"/>
        <v>2</v>
      </c>
      <c r="U1356" s="24" t="str">
        <f t="shared" si="884"/>
        <v>120% equal &amp; above</v>
      </c>
      <c r="V1356" s="23">
        <f t="shared" si="889"/>
        <v>20592.857142857145</v>
      </c>
      <c r="W1356" s="24">
        <f t="shared" si="885"/>
        <v>2</v>
      </c>
    </row>
    <row r="1357" spans="1:23" ht="13.5" x14ac:dyDescent="0.25">
      <c r="A1357" s="15" t="s">
        <v>85</v>
      </c>
      <c r="B1357" s="16" t="s">
        <v>86</v>
      </c>
      <c r="C1357" s="16" t="s">
        <v>2705</v>
      </c>
      <c r="D1357" s="16" t="s">
        <v>1493</v>
      </c>
      <c r="E1357" s="16" t="s">
        <v>40</v>
      </c>
      <c r="F1357" s="16" t="s">
        <v>41</v>
      </c>
      <c r="G1357" s="16" t="s">
        <v>395</v>
      </c>
      <c r="H1357" s="15"/>
      <c r="I1357" s="18" t="s">
        <v>30</v>
      </c>
      <c r="J1357" s="17" t="s">
        <v>25</v>
      </c>
      <c r="K1357" s="18"/>
      <c r="L1357" s="20">
        <v>15272.46</v>
      </c>
      <c r="M1357" s="20">
        <v>1960</v>
      </c>
      <c r="N1357" s="21">
        <f t="shared" si="886"/>
        <v>0.12833557920596944</v>
      </c>
      <c r="O1357" s="21" t="str">
        <f t="shared" si="890"/>
        <v>&lt;20%</v>
      </c>
      <c r="P1357" s="20">
        <f t="shared" si="887"/>
        <v>4340</v>
      </c>
      <c r="Q1357" s="21">
        <f t="shared" si="891"/>
        <v>0.28417163967036091</v>
      </c>
      <c r="R1357" s="22"/>
      <c r="S1357" s="23">
        <v>0</v>
      </c>
      <c r="T1357" s="24">
        <f t="shared" si="888"/>
        <v>2</v>
      </c>
      <c r="U1357" s="24" t="str">
        <f t="shared" si="884"/>
        <v>120% equal &amp; above</v>
      </c>
      <c r="V1357" s="23">
        <f t="shared" si="889"/>
        <v>0</v>
      </c>
      <c r="W1357" s="24">
        <f t="shared" si="885"/>
        <v>2</v>
      </c>
    </row>
    <row r="1358" spans="1:23" ht="13.5" x14ac:dyDescent="0.25">
      <c r="A1358" s="15" t="s">
        <v>93</v>
      </c>
      <c r="B1358" s="16" t="s">
        <v>94</v>
      </c>
      <c r="C1358" s="16" t="s">
        <v>2706</v>
      </c>
      <c r="D1358" s="16" t="s">
        <v>2707</v>
      </c>
      <c r="E1358" s="16" t="s">
        <v>73</v>
      </c>
      <c r="F1358" s="16" t="s">
        <v>41</v>
      </c>
      <c r="G1358" s="16" t="s">
        <v>244</v>
      </c>
      <c r="H1358" s="15"/>
      <c r="I1358" s="18" t="s">
        <v>30</v>
      </c>
      <c r="J1358" s="17" t="s">
        <v>25</v>
      </c>
      <c r="K1358" s="18"/>
      <c r="L1358" s="20">
        <v>15000</v>
      </c>
      <c r="M1358" s="20">
        <v>14480</v>
      </c>
      <c r="N1358" s="21">
        <f t="shared" ref="N1358:N1378" si="892">IFERROR(M1358/L1358,2)</f>
        <v>0.96533333333333338</v>
      </c>
      <c r="O1358" s="21" t="str">
        <f t="shared" si="890"/>
        <v>&gt;=80%-&lt;100%</v>
      </c>
      <c r="P1358" s="20">
        <f t="shared" ref="P1358:P1378" si="893">IFERROR(M1358/B$3*31,0)</f>
        <v>32062.857142857141</v>
      </c>
      <c r="Q1358" s="21">
        <f t="shared" si="891"/>
        <v>2.1375238095238096</v>
      </c>
      <c r="R1358" s="22"/>
      <c r="S1358" s="23">
        <v>0</v>
      </c>
      <c r="T1358" s="24">
        <f t="shared" ref="T1358:T1378" si="894">IFERROR(S1358/R1358,2)</f>
        <v>2</v>
      </c>
      <c r="U1358" s="24" t="str">
        <f t="shared" ref="U1358:U1378" si="895">IF(T1358&gt;=120%, "120% equal &amp; above", IF(T1358&gt;=100%,"&gt;=100%- &lt;120%",IF(T1358&gt;=80%,"&gt;=80%-&lt;100%",IF(T1358&gt;=50%,"&gt;=50%-&lt;80%",IF(T1358&gt;=20%,"&gt;=20%-&lt;50%","&lt;20%")))))</f>
        <v>120% equal &amp; above</v>
      </c>
      <c r="V1358" s="23">
        <f t="shared" ref="V1358:V1378" si="896">IFERROR(S1358/B$3*31,0)</f>
        <v>0</v>
      </c>
      <c r="W1358" s="24">
        <f t="shared" ref="W1358:W1378" si="897">IFERROR(V1358/R1358,2)</f>
        <v>2</v>
      </c>
    </row>
    <row r="1359" spans="1:23" ht="13.5" x14ac:dyDescent="0.25">
      <c r="A1359" s="15" t="s">
        <v>93</v>
      </c>
      <c r="B1359" s="16" t="s">
        <v>94</v>
      </c>
      <c r="C1359" s="16" t="s">
        <v>2708</v>
      </c>
      <c r="D1359" s="16" t="s">
        <v>1662</v>
      </c>
      <c r="E1359" s="16" t="s">
        <v>73</v>
      </c>
      <c r="F1359" s="16" t="s">
        <v>41</v>
      </c>
      <c r="G1359" s="16" t="s">
        <v>244</v>
      </c>
      <c r="H1359" s="15"/>
      <c r="I1359" s="18" t="s">
        <v>30</v>
      </c>
      <c r="J1359" s="17" t="s">
        <v>25</v>
      </c>
      <c r="K1359" s="18"/>
      <c r="L1359" s="20">
        <v>15000</v>
      </c>
      <c r="M1359" s="20">
        <v>9070</v>
      </c>
      <c r="N1359" s="21">
        <f t="shared" si="892"/>
        <v>0.60466666666666669</v>
      </c>
      <c r="O1359" s="21" t="str">
        <f t="shared" si="890"/>
        <v>&gt;=50%-&lt;80%</v>
      </c>
      <c r="P1359" s="20">
        <f t="shared" si="893"/>
        <v>20083.571428571431</v>
      </c>
      <c r="Q1359" s="21">
        <f t="shared" si="891"/>
        <v>1.338904761904762</v>
      </c>
      <c r="R1359" s="22"/>
      <c r="S1359" s="23">
        <v>0</v>
      </c>
      <c r="T1359" s="24">
        <f t="shared" si="894"/>
        <v>2</v>
      </c>
      <c r="U1359" s="24" t="str">
        <f t="shared" si="895"/>
        <v>120% equal &amp; above</v>
      </c>
      <c r="V1359" s="23">
        <f t="shared" si="896"/>
        <v>0</v>
      </c>
      <c r="W1359" s="24">
        <f t="shared" si="897"/>
        <v>2</v>
      </c>
    </row>
    <row r="1360" spans="1:23" ht="13.5" x14ac:dyDescent="0.25">
      <c r="A1360" s="15" t="s">
        <v>118</v>
      </c>
      <c r="B1360" s="16" t="s">
        <v>119</v>
      </c>
      <c r="C1360" s="16" t="s">
        <v>2709</v>
      </c>
      <c r="D1360" s="16" t="s">
        <v>2710</v>
      </c>
      <c r="E1360" s="16" t="s">
        <v>66</v>
      </c>
      <c r="F1360" s="16" t="s">
        <v>41</v>
      </c>
      <c r="G1360" s="16" t="s">
        <v>587</v>
      </c>
      <c r="H1360" s="15"/>
      <c r="I1360" s="18" t="s">
        <v>30</v>
      </c>
      <c r="J1360" s="17" t="s">
        <v>25</v>
      </c>
      <c r="K1360" s="18"/>
      <c r="L1360" s="20">
        <v>15000</v>
      </c>
      <c r="M1360" s="20">
        <v>7000</v>
      </c>
      <c r="N1360" s="21">
        <f t="shared" si="892"/>
        <v>0.46666666666666667</v>
      </c>
      <c r="O1360" s="21" t="str">
        <f t="shared" si="890"/>
        <v>&gt;=20%-&lt;50%</v>
      </c>
      <c r="P1360" s="20">
        <f t="shared" si="893"/>
        <v>15500</v>
      </c>
      <c r="Q1360" s="21">
        <f t="shared" si="891"/>
        <v>1.0333333333333334</v>
      </c>
      <c r="R1360" s="22"/>
      <c r="S1360" s="23">
        <v>0</v>
      </c>
      <c r="T1360" s="24">
        <f t="shared" si="894"/>
        <v>2</v>
      </c>
      <c r="U1360" s="24" t="str">
        <f t="shared" si="895"/>
        <v>120% equal &amp; above</v>
      </c>
      <c r="V1360" s="23">
        <f t="shared" si="896"/>
        <v>0</v>
      </c>
      <c r="W1360" s="24">
        <f t="shared" si="897"/>
        <v>2</v>
      </c>
    </row>
    <row r="1361" spans="1:23" ht="13.5" x14ac:dyDescent="0.25">
      <c r="A1361" s="15" t="s">
        <v>118</v>
      </c>
      <c r="B1361" s="16" t="s">
        <v>119</v>
      </c>
      <c r="C1361" s="16" t="s">
        <v>2711</v>
      </c>
      <c r="D1361" s="16" t="s">
        <v>2712</v>
      </c>
      <c r="E1361" s="16" t="s">
        <v>66</v>
      </c>
      <c r="F1361" s="16" t="s">
        <v>41</v>
      </c>
      <c r="G1361" s="16" t="s">
        <v>587</v>
      </c>
      <c r="H1361" s="15"/>
      <c r="I1361" s="18" t="s">
        <v>30</v>
      </c>
      <c r="J1361" s="17" t="s">
        <v>25</v>
      </c>
      <c r="K1361" s="18"/>
      <c r="L1361" s="20">
        <v>15000</v>
      </c>
      <c r="M1361" s="20">
        <v>12530</v>
      </c>
      <c r="N1361" s="21">
        <f t="shared" si="892"/>
        <v>0.83533333333333337</v>
      </c>
      <c r="O1361" s="21" t="str">
        <f t="shared" si="890"/>
        <v>&gt;=80%-&lt;100%</v>
      </c>
      <c r="P1361" s="20">
        <f t="shared" si="893"/>
        <v>27745</v>
      </c>
      <c r="Q1361" s="21">
        <f t="shared" si="891"/>
        <v>1.8496666666666666</v>
      </c>
      <c r="R1361" s="22"/>
      <c r="S1361" s="23">
        <v>0</v>
      </c>
      <c r="T1361" s="24">
        <f t="shared" si="894"/>
        <v>2</v>
      </c>
      <c r="U1361" s="24" t="str">
        <f t="shared" si="895"/>
        <v>120% equal &amp; above</v>
      </c>
      <c r="V1361" s="23">
        <f t="shared" si="896"/>
        <v>0</v>
      </c>
      <c r="W1361" s="24">
        <f t="shared" si="897"/>
        <v>2</v>
      </c>
    </row>
    <row r="1362" spans="1:23" ht="13.5" x14ac:dyDescent="0.25">
      <c r="A1362" s="15" t="s">
        <v>118</v>
      </c>
      <c r="B1362" s="16" t="s">
        <v>119</v>
      </c>
      <c r="C1362" s="16" t="s">
        <v>2713</v>
      </c>
      <c r="D1362" s="16" t="s">
        <v>2714</v>
      </c>
      <c r="E1362" s="16" t="s">
        <v>66</v>
      </c>
      <c r="F1362" s="16" t="s">
        <v>41</v>
      </c>
      <c r="G1362" s="16" t="s">
        <v>587</v>
      </c>
      <c r="H1362" s="15"/>
      <c r="I1362" s="18" t="s">
        <v>30</v>
      </c>
      <c r="J1362" s="17" t="s">
        <v>25</v>
      </c>
      <c r="K1362" s="18"/>
      <c r="L1362" s="20">
        <v>15000</v>
      </c>
      <c r="M1362" s="20">
        <v>0</v>
      </c>
      <c r="N1362" s="21">
        <f t="shared" si="892"/>
        <v>0</v>
      </c>
      <c r="O1362" s="21" t="str">
        <f t="shared" ref="O1362:O1379" si="898">IF(N1362&gt;=120%, "120% equal &amp; above", IF(N1362&gt;=100%,"&gt;=100%- &lt;120%",IF(N1362&gt;=80%,"&gt;=80%-&lt;100%",IF(N1362&gt;=50%,"&gt;=50%-&lt;80%",IF(N1362&gt;=20%,"&gt;=20%-&lt;50%","&lt;20%")))))</f>
        <v>&lt;20%</v>
      </c>
      <c r="P1362" s="20">
        <f t="shared" si="893"/>
        <v>0</v>
      </c>
      <c r="Q1362" s="21">
        <f t="shared" ref="Q1362:Q1379" si="899">IFERROR(P1362/L1362,2)</f>
        <v>0</v>
      </c>
      <c r="R1362" s="22"/>
      <c r="S1362" s="23">
        <v>0</v>
      </c>
      <c r="T1362" s="24">
        <f t="shared" si="894"/>
        <v>2</v>
      </c>
      <c r="U1362" s="24" t="str">
        <f t="shared" si="895"/>
        <v>120% equal &amp; above</v>
      </c>
      <c r="V1362" s="23">
        <f t="shared" si="896"/>
        <v>0</v>
      </c>
      <c r="W1362" s="24">
        <f t="shared" si="897"/>
        <v>2</v>
      </c>
    </row>
    <row r="1363" spans="1:23" ht="13.5" x14ac:dyDescent="0.25">
      <c r="A1363" s="15" t="s">
        <v>118</v>
      </c>
      <c r="B1363" s="16" t="s">
        <v>119</v>
      </c>
      <c r="C1363" s="16" t="s">
        <v>2715</v>
      </c>
      <c r="D1363" s="16" t="s">
        <v>2716</v>
      </c>
      <c r="E1363" s="16" t="s">
        <v>66</v>
      </c>
      <c r="F1363" s="16" t="s">
        <v>41</v>
      </c>
      <c r="G1363" s="16" t="s">
        <v>386</v>
      </c>
      <c r="H1363" s="15"/>
      <c r="I1363" s="18" t="s">
        <v>30</v>
      </c>
      <c r="J1363" s="17" t="s">
        <v>25</v>
      </c>
      <c r="K1363" s="18"/>
      <c r="L1363" s="20">
        <v>15000</v>
      </c>
      <c r="M1363" s="20">
        <v>0</v>
      </c>
      <c r="N1363" s="21">
        <f t="shared" si="892"/>
        <v>0</v>
      </c>
      <c r="O1363" s="21" t="str">
        <f t="shared" si="898"/>
        <v>&lt;20%</v>
      </c>
      <c r="P1363" s="20">
        <f t="shared" si="893"/>
        <v>0</v>
      </c>
      <c r="Q1363" s="21">
        <f t="shared" si="899"/>
        <v>0</v>
      </c>
      <c r="R1363" s="22"/>
      <c r="S1363" s="23">
        <v>0</v>
      </c>
      <c r="T1363" s="24">
        <f t="shared" si="894"/>
        <v>2</v>
      </c>
      <c r="U1363" s="24" t="str">
        <f t="shared" si="895"/>
        <v>120% equal &amp; above</v>
      </c>
      <c r="V1363" s="23">
        <f t="shared" si="896"/>
        <v>0</v>
      </c>
      <c r="W1363" s="24">
        <f t="shared" si="897"/>
        <v>2</v>
      </c>
    </row>
    <row r="1364" spans="1:23" ht="13.5" x14ac:dyDescent="0.25">
      <c r="A1364" s="15" t="s">
        <v>118</v>
      </c>
      <c r="B1364" s="16" t="s">
        <v>119</v>
      </c>
      <c r="C1364" s="16" t="s">
        <v>2717</v>
      </c>
      <c r="D1364" s="16" t="s">
        <v>643</v>
      </c>
      <c r="E1364" s="16" t="s">
        <v>66</v>
      </c>
      <c r="F1364" s="16" t="s">
        <v>41</v>
      </c>
      <c r="G1364" s="16" t="s">
        <v>386</v>
      </c>
      <c r="H1364" s="15"/>
      <c r="I1364" s="18" t="s">
        <v>30</v>
      </c>
      <c r="J1364" s="17" t="s">
        <v>25</v>
      </c>
      <c r="K1364" s="18"/>
      <c r="L1364" s="20">
        <v>15000</v>
      </c>
      <c r="M1364" s="20">
        <v>11700</v>
      </c>
      <c r="N1364" s="21">
        <f t="shared" si="892"/>
        <v>0.78</v>
      </c>
      <c r="O1364" s="21" t="str">
        <f t="shared" si="898"/>
        <v>&gt;=50%-&lt;80%</v>
      </c>
      <c r="P1364" s="20">
        <f t="shared" si="893"/>
        <v>25907.142857142855</v>
      </c>
      <c r="Q1364" s="21">
        <f t="shared" si="899"/>
        <v>1.7271428571428571</v>
      </c>
      <c r="R1364" s="22"/>
      <c r="S1364" s="23">
        <v>7790</v>
      </c>
      <c r="T1364" s="24">
        <f t="shared" si="894"/>
        <v>2</v>
      </c>
      <c r="U1364" s="24" t="str">
        <f t="shared" si="895"/>
        <v>120% equal &amp; above</v>
      </c>
      <c r="V1364" s="23">
        <f t="shared" si="896"/>
        <v>17249.285714285714</v>
      </c>
      <c r="W1364" s="24">
        <f t="shared" si="897"/>
        <v>2</v>
      </c>
    </row>
    <row r="1365" spans="1:23" ht="13.5" x14ac:dyDescent="0.25">
      <c r="A1365" s="15" t="s">
        <v>118</v>
      </c>
      <c r="B1365" s="16" t="s">
        <v>119</v>
      </c>
      <c r="C1365" s="16" t="s">
        <v>2718</v>
      </c>
      <c r="D1365" s="16" t="s">
        <v>2719</v>
      </c>
      <c r="E1365" s="16" t="s">
        <v>66</v>
      </c>
      <c r="F1365" s="16" t="s">
        <v>41</v>
      </c>
      <c r="G1365" s="16" t="s">
        <v>214</v>
      </c>
      <c r="H1365" s="15"/>
      <c r="I1365" s="18" t="s">
        <v>30</v>
      </c>
      <c r="J1365" s="17" t="s">
        <v>25</v>
      </c>
      <c r="K1365" s="18"/>
      <c r="L1365" s="20">
        <v>15000</v>
      </c>
      <c r="M1365" s="20">
        <v>0</v>
      </c>
      <c r="N1365" s="21">
        <f t="shared" si="892"/>
        <v>0</v>
      </c>
      <c r="O1365" s="21" t="str">
        <f t="shared" si="898"/>
        <v>&lt;20%</v>
      </c>
      <c r="P1365" s="20">
        <f t="shared" si="893"/>
        <v>0</v>
      </c>
      <c r="Q1365" s="21">
        <f t="shared" si="899"/>
        <v>0</v>
      </c>
      <c r="R1365" s="22"/>
      <c r="S1365" s="23">
        <v>7890</v>
      </c>
      <c r="T1365" s="24">
        <f t="shared" si="894"/>
        <v>2</v>
      </c>
      <c r="U1365" s="24" t="str">
        <f t="shared" si="895"/>
        <v>120% equal &amp; above</v>
      </c>
      <c r="V1365" s="23">
        <f t="shared" si="896"/>
        <v>17470.714285714286</v>
      </c>
      <c r="W1365" s="24">
        <f t="shared" si="897"/>
        <v>2</v>
      </c>
    </row>
    <row r="1366" spans="1:23" ht="13.5" x14ac:dyDescent="0.25">
      <c r="A1366" s="15" t="s">
        <v>118</v>
      </c>
      <c r="B1366" s="16" t="s">
        <v>119</v>
      </c>
      <c r="C1366" s="16" t="s">
        <v>2720</v>
      </c>
      <c r="D1366" s="16" t="s">
        <v>335</v>
      </c>
      <c r="E1366" s="16" t="s">
        <v>66</v>
      </c>
      <c r="F1366" s="16" t="s">
        <v>41</v>
      </c>
      <c r="G1366" s="16" t="s">
        <v>521</v>
      </c>
      <c r="H1366" s="15"/>
      <c r="I1366" s="18" t="s">
        <v>30</v>
      </c>
      <c r="J1366" s="17" t="s">
        <v>25</v>
      </c>
      <c r="K1366" s="18"/>
      <c r="L1366" s="20">
        <v>15000</v>
      </c>
      <c r="M1366" s="20">
        <v>4600</v>
      </c>
      <c r="N1366" s="21">
        <f t="shared" si="892"/>
        <v>0.30666666666666664</v>
      </c>
      <c r="O1366" s="21" t="str">
        <f t="shared" si="898"/>
        <v>&gt;=20%-&lt;50%</v>
      </c>
      <c r="P1366" s="20">
        <f t="shared" si="893"/>
        <v>10185.714285714284</v>
      </c>
      <c r="Q1366" s="21">
        <f t="shared" si="899"/>
        <v>0.67904761904761901</v>
      </c>
      <c r="R1366" s="22"/>
      <c r="S1366" s="23">
        <v>0</v>
      </c>
      <c r="T1366" s="24">
        <f t="shared" si="894"/>
        <v>2</v>
      </c>
      <c r="U1366" s="24" t="str">
        <f t="shared" si="895"/>
        <v>120% equal &amp; above</v>
      </c>
      <c r="V1366" s="23">
        <f t="shared" si="896"/>
        <v>0</v>
      </c>
      <c r="W1366" s="24">
        <f t="shared" si="897"/>
        <v>2</v>
      </c>
    </row>
    <row r="1367" spans="1:23" ht="13.5" x14ac:dyDescent="0.25">
      <c r="A1367" s="15" t="s">
        <v>118</v>
      </c>
      <c r="B1367" s="16" t="s">
        <v>119</v>
      </c>
      <c r="C1367" s="16" t="s">
        <v>2721</v>
      </c>
      <c r="D1367" s="16" t="s">
        <v>1496</v>
      </c>
      <c r="E1367" s="16" t="s">
        <v>66</v>
      </c>
      <c r="F1367" s="16" t="s">
        <v>41</v>
      </c>
      <c r="G1367" s="16" t="s">
        <v>432</v>
      </c>
      <c r="H1367" s="15"/>
      <c r="I1367" s="18" t="s">
        <v>30</v>
      </c>
      <c r="J1367" s="17" t="s">
        <v>25</v>
      </c>
      <c r="K1367" s="18"/>
      <c r="L1367" s="20">
        <v>15000</v>
      </c>
      <c r="M1367" s="20">
        <v>9250</v>
      </c>
      <c r="N1367" s="21">
        <f t="shared" si="892"/>
        <v>0.6166666666666667</v>
      </c>
      <c r="O1367" s="21" t="str">
        <f t="shared" si="898"/>
        <v>&gt;=50%-&lt;80%</v>
      </c>
      <c r="P1367" s="20">
        <f t="shared" si="893"/>
        <v>20482.142857142855</v>
      </c>
      <c r="Q1367" s="21">
        <f t="shared" si="899"/>
        <v>1.3654761904761903</v>
      </c>
      <c r="R1367" s="22"/>
      <c r="S1367" s="23">
        <v>0</v>
      </c>
      <c r="T1367" s="24">
        <f t="shared" si="894"/>
        <v>2</v>
      </c>
      <c r="U1367" s="24" t="str">
        <f t="shared" si="895"/>
        <v>120% equal &amp; above</v>
      </c>
      <c r="V1367" s="23">
        <f t="shared" si="896"/>
        <v>0</v>
      </c>
      <c r="W1367" s="24">
        <f t="shared" si="897"/>
        <v>2</v>
      </c>
    </row>
    <row r="1368" spans="1:23" ht="13.5" x14ac:dyDescent="0.25">
      <c r="A1368" s="15" t="s">
        <v>132</v>
      </c>
      <c r="B1368" s="16" t="s">
        <v>133</v>
      </c>
      <c r="C1368" s="16" t="s">
        <v>2722</v>
      </c>
      <c r="D1368" s="16" t="s">
        <v>2723</v>
      </c>
      <c r="E1368" s="16" t="s">
        <v>73</v>
      </c>
      <c r="F1368" s="16" t="s">
        <v>41</v>
      </c>
      <c r="G1368" s="16" t="s">
        <v>153</v>
      </c>
      <c r="H1368" s="15"/>
      <c r="I1368" s="18" t="s">
        <v>30</v>
      </c>
      <c r="J1368" s="17" t="s">
        <v>25</v>
      </c>
      <c r="K1368" s="18"/>
      <c r="L1368" s="20">
        <v>15000</v>
      </c>
      <c r="M1368" s="20">
        <v>0</v>
      </c>
      <c r="N1368" s="21">
        <f t="shared" si="892"/>
        <v>0</v>
      </c>
      <c r="O1368" s="21" t="str">
        <f t="shared" si="898"/>
        <v>&lt;20%</v>
      </c>
      <c r="P1368" s="20">
        <f t="shared" si="893"/>
        <v>0</v>
      </c>
      <c r="Q1368" s="21">
        <f t="shared" si="899"/>
        <v>0</v>
      </c>
      <c r="R1368" s="22"/>
      <c r="S1368" s="23">
        <v>0</v>
      </c>
      <c r="T1368" s="24">
        <f t="shared" si="894"/>
        <v>2</v>
      </c>
      <c r="U1368" s="24" t="str">
        <f t="shared" si="895"/>
        <v>120% equal &amp; above</v>
      </c>
      <c r="V1368" s="23">
        <f t="shared" si="896"/>
        <v>0</v>
      </c>
      <c r="W1368" s="24">
        <f t="shared" si="897"/>
        <v>2</v>
      </c>
    </row>
    <row r="1369" spans="1:23" ht="13.5" x14ac:dyDescent="0.25">
      <c r="A1369" s="15" t="s">
        <v>118</v>
      </c>
      <c r="B1369" s="16" t="s">
        <v>119</v>
      </c>
      <c r="C1369" s="16" t="s">
        <v>2724</v>
      </c>
      <c r="D1369" s="16" t="s">
        <v>2725</v>
      </c>
      <c r="E1369" s="16" t="s">
        <v>66</v>
      </c>
      <c r="F1369" s="16" t="s">
        <v>41</v>
      </c>
      <c r="G1369" s="16" t="s">
        <v>386</v>
      </c>
      <c r="H1369" s="15"/>
      <c r="I1369" s="18" t="s">
        <v>30</v>
      </c>
      <c r="J1369" s="17" t="s">
        <v>25</v>
      </c>
      <c r="K1369" s="18"/>
      <c r="L1369" s="20">
        <v>15000</v>
      </c>
      <c r="M1369" s="20">
        <v>2220</v>
      </c>
      <c r="N1369" s="21">
        <f t="shared" si="892"/>
        <v>0.14799999999999999</v>
      </c>
      <c r="O1369" s="21" t="str">
        <f t="shared" si="898"/>
        <v>&lt;20%</v>
      </c>
      <c r="P1369" s="20">
        <f t="shared" si="893"/>
        <v>4915.7142857142862</v>
      </c>
      <c r="Q1369" s="21">
        <f t="shared" si="899"/>
        <v>0.32771428571428574</v>
      </c>
      <c r="R1369" s="22"/>
      <c r="S1369" s="23">
        <v>0</v>
      </c>
      <c r="T1369" s="24">
        <f t="shared" si="894"/>
        <v>2</v>
      </c>
      <c r="U1369" s="24" t="str">
        <f t="shared" si="895"/>
        <v>120% equal &amp; above</v>
      </c>
      <c r="V1369" s="23">
        <f t="shared" si="896"/>
        <v>0</v>
      </c>
      <c r="W1369" s="24">
        <f t="shared" si="897"/>
        <v>2</v>
      </c>
    </row>
    <row r="1370" spans="1:23" ht="13.5" x14ac:dyDescent="0.25">
      <c r="A1370" s="15" t="s">
        <v>118</v>
      </c>
      <c r="B1370" s="16" t="s">
        <v>119</v>
      </c>
      <c r="C1370" s="16" t="s">
        <v>2726</v>
      </c>
      <c r="D1370" s="16" t="s">
        <v>971</v>
      </c>
      <c r="E1370" s="16" t="s">
        <v>66</v>
      </c>
      <c r="F1370" s="16" t="s">
        <v>41</v>
      </c>
      <c r="G1370" s="16" t="s">
        <v>214</v>
      </c>
      <c r="H1370" s="15"/>
      <c r="I1370" s="18" t="s">
        <v>30</v>
      </c>
      <c r="J1370" s="17" t="s">
        <v>25</v>
      </c>
      <c r="K1370" s="18"/>
      <c r="L1370" s="20">
        <v>15000</v>
      </c>
      <c r="M1370" s="20">
        <v>2540</v>
      </c>
      <c r="N1370" s="21">
        <f t="shared" si="892"/>
        <v>0.16933333333333334</v>
      </c>
      <c r="O1370" s="21" t="str">
        <f t="shared" si="898"/>
        <v>&lt;20%</v>
      </c>
      <c r="P1370" s="20">
        <f t="shared" si="893"/>
        <v>5624.2857142857138</v>
      </c>
      <c r="Q1370" s="21">
        <f t="shared" si="899"/>
        <v>0.37495238095238093</v>
      </c>
      <c r="R1370" s="22"/>
      <c r="S1370" s="23">
        <v>0</v>
      </c>
      <c r="T1370" s="24">
        <f t="shared" si="894"/>
        <v>2</v>
      </c>
      <c r="U1370" s="24" t="str">
        <f t="shared" si="895"/>
        <v>120% equal &amp; above</v>
      </c>
      <c r="V1370" s="23">
        <f t="shared" si="896"/>
        <v>0</v>
      </c>
      <c r="W1370" s="24">
        <f t="shared" si="897"/>
        <v>2</v>
      </c>
    </row>
    <row r="1371" spans="1:23" ht="13.5" x14ac:dyDescent="0.25">
      <c r="A1371" s="15" t="s">
        <v>70</v>
      </c>
      <c r="B1371" s="16" t="s">
        <v>71</v>
      </c>
      <c r="C1371" s="16" t="s">
        <v>2727</v>
      </c>
      <c r="D1371" s="16" t="s">
        <v>2728</v>
      </c>
      <c r="E1371" s="16" t="s">
        <v>73</v>
      </c>
      <c r="F1371" s="16" t="s">
        <v>41</v>
      </c>
      <c r="G1371" s="16" t="s">
        <v>366</v>
      </c>
      <c r="H1371" s="15"/>
      <c r="I1371" s="18" t="s">
        <v>30</v>
      </c>
      <c r="J1371" s="17" t="s">
        <v>25</v>
      </c>
      <c r="K1371" s="18"/>
      <c r="L1371" s="20">
        <v>15000</v>
      </c>
      <c r="M1371" s="20">
        <v>10090</v>
      </c>
      <c r="N1371" s="21">
        <f t="shared" si="892"/>
        <v>0.67266666666666663</v>
      </c>
      <c r="O1371" s="21" t="str">
        <f t="shared" si="898"/>
        <v>&gt;=50%-&lt;80%</v>
      </c>
      <c r="P1371" s="20">
        <f t="shared" si="893"/>
        <v>22342.142857142855</v>
      </c>
      <c r="Q1371" s="21">
        <f t="shared" si="899"/>
        <v>1.4894761904761904</v>
      </c>
      <c r="R1371" s="22"/>
      <c r="S1371" s="23">
        <v>0</v>
      </c>
      <c r="T1371" s="24">
        <f t="shared" si="894"/>
        <v>2</v>
      </c>
      <c r="U1371" s="24" t="str">
        <f t="shared" si="895"/>
        <v>120% equal &amp; above</v>
      </c>
      <c r="V1371" s="23">
        <f t="shared" si="896"/>
        <v>0</v>
      </c>
      <c r="W1371" s="24">
        <f t="shared" si="897"/>
        <v>2</v>
      </c>
    </row>
    <row r="1372" spans="1:23" ht="13.5" x14ac:dyDescent="0.25">
      <c r="A1372" s="15" t="s">
        <v>143</v>
      </c>
      <c r="B1372" s="16" t="s">
        <v>144</v>
      </c>
      <c r="C1372" s="16" t="s">
        <v>2729</v>
      </c>
      <c r="D1372" s="16" t="s">
        <v>2730</v>
      </c>
      <c r="E1372" s="16" t="s">
        <v>66</v>
      </c>
      <c r="F1372" s="16" t="s">
        <v>41</v>
      </c>
      <c r="G1372" s="16" t="s">
        <v>147</v>
      </c>
      <c r="H1372" s="15"/>
      <c r="I1372" s="18" t="s">
        <v>30</v>
      </c>
      <c r="J1372" s="17" t="s">
        <v>25</v>
      </c>
      <c r="K1372" s="18"/>
      <c r="L1372" s="20">
        <v>15000</v>
      </c>
      <c r="M1372" s="20">
        <v>11590</v>
      </c>
      <c r="N1372" s="21">
        <f t="shared" si="892"/>
        <v>0.77266666666666661</v>
      </c>
      <c r="O1372" s="21" t="str">
        <f t="shared" si="898"/>
        <v>&gt;=50%-&lt;80%</v>
      </c>
      <c r="P1372" s="20">
        <f t="shared" si="893"/>
        <v>25663.571428571431</v>
      </c>
      <c r="Q1372" s="21">
        <f t="shared" si="899"/>
        <v>1.7109047619047622</v>
      </c>
      <c r="R1372" s="22"/>
      <c r="S1372" s="23">
        <v>0</v>
      </c>
      <c r="T1372" s="24">
        <f t="shared" si="894"/>
        <v>2</v>
      </c>
      <c r="U1372" s="24" t="str">
        <f t="shared" si="895"/>
        <v>120% equal &amp; above</v>
      </c>
      <c r="V1372" s="23">
        <f t="shared" si="896"/>
        <v>0</v>
      </c>
      <c r="W1372" s="24">
        <f t="shared" si="897"/>
        <v>2</v>
      </c>
    </row>
    <row r="1373" spans="1:23" ht="13.5" x14ac:dyDescent="0.25">
      <c r="A1373" s="15" t="s">
        <v>70</v>
      </c>
      <c r="B1373" s="16" t="s">
        <v>71</v>
      </c>
      <c r="C1373" s="16" t="s">
        <v>2731</v>
      </c>
      <c r="D1373" s="16" t="s">
        <v>2732</v>
      </c>
      <c r="E1373" s="16" t="s">
        <v>73</v>
      </c>
      <c r="F1373" s="16" t="s">
        <v>41</v>
      </c>
      <c r="G1373" s="16" t="s">
        <v>366</v>
      </c>
      <c r="H1373" s="15"/>
      <c r="I1373" s="18" t="s">
        <v>30</v>
      </c>
      <c r="J1373" s="17" t="s">
        <v>25</v>
      </c>
      <c r="K1373" s="18"/>
      <c r="L1373" s="20">
        <v>15000</v>
      </c>
      <c r="M1373" s="20">
        <v>11120</v>
      </c>
      <c r="N1373" s="21">
        <f t="shared" si="892"/>
        <v>0.74133333333333329</v>
      </c>
      <c r="O1373" s="21" t="str">
        <f t="shared" si="898"/>
        <v>&gt;=50%-&lt;80%</v>
      </c>
      <c r="P1373" s="20">
        <f t="shared" si="893"/>
        <v>24622.857142857145</v>
      </c>
      <c r="Q1373" s="21">
        <f t="shared" si="899"/>
        <v>1.6415238095238096</v>
      </c>
      <c r="R1373" s="22"/>
      <c r="S1373" s="23">
        <v>0</v>
      </c>
      <c r="T1373" s="24">
        <f t="shared" si="894"/>
        <v>2</v>
      </c>
      <c r="U1373" s="24" t="str">
        <f t="shared" si="895"/>
        <v>120% equal &amp; above</v>
      </c>
      <c r="V1373" s="23">
        <f t="shared" si="896"/>
        <v>0</v>
      </c>
      <c r="W1373" s="24">
        <f t="shared" si="897"/>
        <v>2</v>
      </c>
    </row>
    <row r="1374" spans="1:23" ht="13.5" x14ac:dyDescent="0.25">
      <c r="A1374" s="15" t="s">
        <v>176</v>
      </c>
      <c r="B1374" s="16" t="s">
        <v>177</v>
      </c>
      <c r="C1374" s="16" t="s">
        <v>2733</v>
      </c>
      <c r="D1374" s="16" t="s">
        <v>2734</v>
      </c>
      <c r="E1374" s="16" t="s">
        <v>73</v>
      </c>
      <c r="F1374" s="16" t="s">
        <v>41</v>
      </c>
      <c r="G1374" s="16" t="s">
        <v>300</v>
      </c>
      <c r="H1374" s="15"/>
      <c r="I1374" s="18" t="s">
        <v>30</v>
      </c>
      <c r="J1374" s="17" t="s">
        <v>25</v>
      </c>
      <c r="K1374" s="18"/>
      <c r="L1374" s="20">
        <v>15000</v>
      </c>
      <c r="M1374" s="20">
        <v>6930</v>
      </c>
      <c r="N1374" s="21">
        <f t="shared" si="892"/>
        <v>0.46200000000000002</v>
      </c>
      <c r="O1374" s="21" t="str">
        <f t="shared" si="898"/>
        <v>&gt;=20%-&lt;50%</v>
      </c>
      <c r="P1374" s="20">
        <f t="shared" si="893"/>
        <v>15345</v>
      </c>
      <c r="Q1374" s="21">
        <f t="shared" si="899"/>
        <v>1.0229999999999999</v>
      </c>
      <c r="R1374" s="22"/>
      <c r="S1374" s="23">
        <v>0</v>
      </c>
      <c r="T1374" s="24">
        <f t="shared" si="894"/>
        <v>2</v>
      </c>
      <c r="U1374" s="24" t="str">
        <f t="shared" si="895"/>
        <v>120% equal &amp; above</v>
      </c>
      <c r="V1374" s="23">
        <f t="shared" si="896"/>
        <v>0</v>
      </c>
      <c r="W1374" s="24">
        <f t="shared" si="897"/>
        <v>2</v>
      </c>
    </row>
    <row r="1375" spans="1:23" ht="13.5" x14ac:dyDescent="0.25">
      <c r="A1375" s="15" t="s">
        <v>176</v>
      </c>
      <c r="B1375" s="16" t="s">
        <v>177</v>
      </c>
      <c r="C1375" s="16" t="s">
        <v>2735</v>
      </c>
      <c r="D1375" s="16" t="s">
        <v>2736</v>
      </c>
      <c r="E1375" s="16" t="s">
        <v>73</v>
      </c>
      <c r="F1375" s="16" t="s">
        <v>41</v>
      </c>
      <c r="G1375" s="16" t="s">
        <v>300</v>
      </c>
      <c r="H1375" s="15"/>
      <c r="I1375" s="18" t="s">
        <v>30</v>
      </c>
      <c r="J1375" s="17" t="s">
        <v>25</v>
      </c>
      <c r="K1375" s="18"/>
      <c r="L1375" s="20">
        <v>15000</v>
      </c>
      <c r="M1375" s="20">
        <v>2745</v>
      </c>
      <c r="N1375" s="21">
        <f t="shared" si="892"/>
        <v>0.183</v>
      </c>
      <c r="O1375" s="21" t="str">
        <f t="shared" si="898"/>
        <v>&lt;20%</v>
      </c>
      <c r="P1375" s="20">
        <f t="shared" si="893"/>
        <v>6078.2142857142862</v>
      </c>
      <c r="Q1375" s="21">
        <f t="shared" si="899"/>
        <v>0.40521428571428575</v>
      </c>
      <c r="R1375" s="22"/>
      <c r="S1375" s="23">
        <v>3640</v>
      </c>
      <c r="T1375" s="24">
        <f t="shared" si="894"/>
        <v>2</v>
      </c>
      <c r="U1375" s="24" t="str">
        <f t="shared" si="895"/>
        <v>120% equal &amp; above</v>
      </c>
      <c r="V1375" s="23">
        <f t="shared" si="896"/>
        <v>8060</v>
      </c>
      <c r="W1375" s="24">
        <f t="shared" si="897"/>
        <v>2</v>
      </c>
    </row>
    <row r="1376" spans="1:23" ht="13.5" x14ac:dyDescent="0.25">
      <c r="A1376" s="15" t="s">
        <v>143</v>
      </c>
      <c r="B1376" s="16" t="s">
        <v>144</v>
      </c>
      <c r="C1376" s="16" t="s">
        <v>2737</v>
      </c>
      <c r="D1376" s="16" t="s">
        <v>200</v>
      </c>
      <c r="E1376" s="16" t="s">
        <v>66</v>
      </c>
      <c r="F1376" s="16" t="s">
        <v>41</v>
      </c>
      <c r="G1376" s="16" t="s">
        <v>162</v>
      </c>
      <c r="H1376" s="15"/>
      <c r="I1376" s="18" t="s">
        <v>30</v>
      </c>
      <c r="J1376" s="17" t="s">
        <v>25</v>
      </c>
      <c r="K1376" s="18"/>
      <c r="L1376" s="20">
        <v>14943</v>
      </c>
      <c r="M1376" s="20">
        <v>5490</v>
      </c>
      <c r="N1376" s="21">
        <f t="shared" si="892"/>
        <v>0.36739610519975907</v>
      </c>
      <c r="O1376" s="21" t="str">
        <f t="shared" si="898"/>
        <v>&gt;=20%-&lt;50%</v>
      </c>
      <c r="P1376" s="20">
        <f t="shared" si="893"/>
        <v>12156.428571428572</v>
      </c>
      <c r="Q1376" s="21">
        <f t="shared" si="899"/>
        <v>0.813519947228038</v>
      </c>
      <c r="R1376" s="22"/>
      <c r="S1376" s="23">
        <v>0</v>
      </c>
      <c r="T1376" s="24">
        <f t="shared" si="894"/>
        <v>2</v>
      </c>
      <c r="U1376" s="24" t="str">
        <f t="shared" si="895"/>
        <v>120% equal &amp; above</v>
      </c>
      <c r="V1376" s="23">
        <f t="shared" si="896"/>
        <v>0</v>
      </c>
      <c r="W1376" s="24">
        <f t="shared" si="897"/>
        <v>2</v>
      </c>
    </row>
    <row r="1377" spans="1:23" ht="13.5" x14ac:dyDescent="0.25">
      <c r="A1377" s="15" t="s">
        <v>36</v>
      </c>
      <c r="B1377" s="16" t="s">
        <v>37</v>
      </c>
      <c r="C1377" s="16" t="s">
        <v>2738</v>
      </c>
      <c r="D1377" s="16" t="s">
        <v>2739</v>
      </c>
      <c r="E1377" s="16" t="s">
        <v>40</v>
      </c>
      <c r="F1377" s="16" t="s">
        <v>41</v>
      </c>
      <c r="G1377" s="16" t="s">
        <v>372</v>
      </c>
      <c r="H1377" s="15"/>
      <c r="I1377" s="18" t="s">
        <v>30</v>
      </c>
      <c r="J1377" s="17" t="s">
        <v>25</v>
      </c>
      <c r="K1377" s="18"/>
      <c r="L1377" s="20">
        <v>14737.71</v>
      </c>
      <c r="M1377" s="20">
        <v>14320</v>
      </c>
      <c r="N1377" s="21">
        <f t="shared" si="892"/>
        <v>0.97165706205373836</v>
      </c>
      <c r="O1377" s="21" t="str">
        <f t="shared" si="898"/>
        <v>&gt;=80%-&lt;100%</v>
      </c>
      <c r="P1377" s="20">
        <f t="shared" si="893"/>
        <v>31708.571428571431</v>
      </c>
      <c r="Q1377" s="21">
        <f t="shared" si="899"/>
        <v>2.1515263516904208</v>
      </c>
      <c r="R1377" s="22"/>
      <c r="S1377" s="23">
        <v>0</v>
      </c>
      <c r="T1377" s="24">
        <f t="shared" si="894"/>
        <v>2</v>
      </c>
      <c r="U1377" s="24" t="str">
        <f t="shared" si="895"/>
        <v>120% equal &amp; above</v>
      </c>
      <c r="V1377" s="23">
        <f t="shared" si="896"/>
        <v>0</v>
      </c>
      <c r="W1377" s="24">
        <f t="shared" si="897"/>
        <v>2</v>
      </c>
    </row>
    <row r="1378" spans="1:23" ht="13.5" x14ac:dyDescent="0.25">
      <c r="A1378" s="15" t="s">
        <v>118</v>
      </c>
      <c r="B1378" s="16" t="s">
        <v>119</v>
      </c>
      <c r="C1378" s="16" t="s">
        <v>2740</v>
      </c>
      <c r="D1378" s="16" t="s">
        <v>2741</v>
      </c>
      <c r="E1378" s="16" t="s">
        <v>66</v>
      </c>
      <c r="F1378" s="16" t="s">
        <v>41</v>
      </c>
      <c r="G1378" s="16" t="s">
        <v>286</v>
      </c>
      <c r="H1378" s="15"/>
      <c r="I1378" s="18" t="s">
        <v>30</v>
      </c>
      <c r="J1378" s="17" t="s">
        <v>25</v>
      </c>
      <c r="K1378" s="18"/>
      <c r="L1378" s="20">
        <v>14000</v>
      </c>
      <c r="M1378" s="20">
        <v>10630</v>
      </c>
      <c r="N1378" s="21">
        <f t="shared" si="892"/>
        <v>0.75928571428571423</v>
      </c>
      <c r="O1378" s="21" t="str">
        <f t="shared" si="898"/>
        <v>&gt;=50%-&lt;80%</v>
      </c>
      <c r="P1378" s="20">
        <f t="shared" si="893"/>
        <v>23537.857142857145</v>
      </c>
      <c r="Q1378" s="21">
        <f t="shared" si="899"/>
        <v>1.6812755102040817</v>
      </c>
      <c r="R1378" s="22"/>
      <c r="S1378" s="23">
        <v>0</v>
      </c>
      <c r="T1378" s="24">
        <f t="shared" si="894"/>
        <v>2</v>
      </c>
      <c r="U1378" s="24" t="str">
        <f t="shared" si="895"/>
        <v>120% equal &amp; above</v>
      </c>
      <c r="V1378" s="23">
        <f t="shared" si="896"/>
        <v>0</v>
      </c>
      <c r="W1378" s="24">
        <f t="shared" si="897"/>
        <v>2</v>
      </c>
    </row>
    <row r="1379" spans="1:23" ht="13.5" x14ac:dyDescent="0.25">
      <c r="A1379" s="15" t="s">
        <v>190</v>
      </c>
      <c r="B1379" s="16" t="s">
        <v>191</v>
      </c>
      <c r="C1379" s="16" t="s">
        <v>2742</v>
      </c>
      <c r="D1379" s="16" t="s">
        <v>570</v>
      </c>
      <c r="E1379" s="16" t="s">
        <v>41</v>
      </c>
      <c r="F1379" s="16" t="s">
        <v>41</v>
      </c>
      <c r="G1379" s="16" t="s">
        <v>1541</v>
      </c>
      <c r="H1379" s="15"/>
      <c r="I1379" s="18" t="s">
        <v>30</v>
      </c>
      <c r="J1379" s="17" t="s">
        <v>25</v>
      </c>
      <c r="K1379" s="18"/>
      <c r="L1379" s="20">
        <v>13000</v>
      </c>
      <c r="M1379" s="20">
        <v>8280</v>
      </c>
      <c r="N1379" s="21">
        <f t="shared" ref="N1379" si="900">IFERROR(M1379/L1379,2)</f>
        <v>0.63692307692307693</v>
      </c>
      <c r="O1379" s="21" t="str">
        <f t="shared" si="898"/>
        <v>&gt;=50%-&lt;80%</v>
      </c>
      <c r="P1379" s="20">
        <f t="shared" ref="P1379" si="901">IFERROR(M1379/B$3*31,0)</f>
        <v>18334.285714285714</v>
      </c>
      <c r="Q1379" s="21">
        <f t="shared" si="899"/>
        <v>1.4103296703296704</v>
      </c>
      <c r="R1379" s="22"/>
      <c r="S1379" s="23">
        <v>43910</v>
      </c>
      <c r="T1379" s="24">
        <f t="shared" ref="T1379" si="902">IFERROR(S1379/R1379,2)</f>
        <v>2</v>
      </c>
      <c r="U1379" s="24" t="str">
        <f t="shared" ref="U1379" si="903">IF(T1379&gt;=120%, "120% equal &amp; above", IF(T1379&gt;=100%,"&gt;=100%- &lt;120%",IF(T1379&gt;=80%,"&gt;=80%-&lt;100%",IF(T1379&gt;=50%,"&gt;=50%-&lt;80%",IF(T1379&gt;=20%,"&gt;=20%-&lt;50%","&lt;20%")))))</f>
        <v>120% equal &amp; above</v>
      </c>
      <c r="V1379" s="23">
        <f t="shared" ref="V1379" si="904">IFERROR(S1379/B$3*31,0)</f>
        <v>97229.285714285725</v>
      </c>
      <c r="W1379" s="24">
        <f t="shared" ref="W1379" si="905">IFERROR(V1379/R1379,2)</f>
        <v>2</v>
      </c>
    </row>
    <row r="1380" spans="1:23" ht="13.5" x14ac:dyDescent="0.25">
      <c r="A1380" s="15" t="s">
        <v>118</v>
      </c>
      <c r="B1380" s="16" t="s">
        <v>119</v>
      </c>
      <c r="C1380" s="16" t="s">
        <v>2743</v>
      </c>
      <c r="D1380" s="16" t="s">
        <v>2744</v>
      </c>
      <c r="E1380" s="16" t="s">
        <v>66</v>
      </c>
      <c r="F1380" s="16" t="s">
        <v>41</v>
      </c>
      <c r="G1380" s="16" t="s">
        <v>214</v>
      </c>
      <c r="H1380" s="15"/>
      <c r="I1380" s="18" t="s">
        <v>30</v>
      </c>
      <c r="J1380" s="17" t="s">
        <v>25</v>
      </c>
      <c r="K1380" s="18"/>
      <c r="L1380" s="20">
        <v>13000</v>
      </c>
      <c r="M1380" s="20">
        <v>0</v>
      </c>
      <c r="N1380" s="21">
        <f t="shared" ref="N1380:N1393" si="906">IFERROR(M1380/L1380,2)</f>
        <v>0</v>
      </c>
      <c r="O1380" s="21" t="str">
        <f t="shared" ref="O1380:O1399" si="907">IF(N1380&gt;=120%, "120% equal &amp; above", IF(N1380&gt;=100%,"&gt;=100%- &lt;120%",IF(N1380&gt;=80%,"&gt;=80%-&lt;100%",IF(N1380&gt;=50%,"&gt;=50%-&lt;80%",IF(N1380&gt;=20%,"&gt;=20%-&lt;50%","&lt;20%")))))</f>
        <v>&lt;20%</v>
      </c>
      <c r="P1380" s="20">
        <f t="shared" ref="P1380:P1393" si="908">IFERROR(M1380/B$3*31,0)</f>
        <v>0</v>
      </c>
      <c r="Q1380" s="21">
        <f t="shared" ref="Q1380:Q1399" si="909">IFERROR(P1380/L1380,2)</f>
        <v>0</v>
      </c>
      <c r="R1380" s="22"/>
      <c r="S1380" s="23">
        <v>0</v>
      </c>
      <c r="T1380" s="24">
        <f t="shared" ref="T1380:T1393" si="910">IFERROR(S1380/R1380,2)</f>
        <v>2</v>
      </c>
      <c r="U1380" s="24" t="str">
        <f t="shared" ref="U1380:U1390" si="911">IF(T1380&gt;=120%, "120% equal &amp; above", IF(T1380&gt;=100%,"&gt;=100%- &lt;120%",IF(T1380&gt;=80%,"&gt;=80%-&lt;100%",IF(T1380&gt;=50%,"&gt;=50%-&lt;80%",IF(T1380&gt;=20%,"&gt;=20%-&lt;50%","&lt;20%")))))</f>
        <v>120% equal &amp; above</v>
      </c>
      <c r="V1380" s="23">
        <f t="shared" ref="V1380:V1392" si="912">IFERROR(S1380/B$3*31,0)</f>
        <v>0</v>
      </c>
      <c r="W1380" s="24">
        <f t="shared" ref="W1380:W1390" si="913">IFERROR(V1380/R1380,2)</f>
        <v>2</v>
      </c>
    </row>
    <row r="1381" spans="1:23" ht="13.5" x14ac:dyDescent="0.25">
      <c r="A1381" s="15" t="s">
        <v>118</v>
      </c>
      <c r="B1381" s="16" t="s">
        <v>119</v>
      </c>
      <c r="C1381" s="16" t="s">
        <v>2745</v>
      </c>
      <c r="D1381" s="16" t="s">
        <v>2746</v>
      </c>
      <c r="E1381" s="16" t="s">
        <v>66</v>
      </c>
      <c r="F1381" s="16" t="s">
        <v>41</v>
      </c>
      <c r="G1381" s="16" t="s">
        <v>386</v>
      </c>
      <c r="H1381" s="15"/>
      <c r="I1381" s="18" t="s">
        <v>30</v>
      </c>
      <c r="J1381" s="17" t="s">
        <v>25</v>
      </c>
      <c r="K1381" s="18"/>
      <c r="L1381" s="20">
        <v>13000</v>
      </c>
      <c r="M1381" s="20">
        <v>0</v>
      </c>
      <c r="N1381" s="21">
        <f t="shared" si="906"/>
        <v>0</v>
      </c>
      <c r="O1381" s="21" t="str">
        <f t="shared" si="907"/>
        <v>&lt;20%</v>
      </c>
      <c r="P1381" s="20">
        <f t="shared" si="908"/>
        <v>0</v>
      </c>
      <c r="Q1381" s="21">
        <f t="shared" si="909"/>
        <v>0</v>
      </c>
      <c r="R1381" s="22"/>
      <c r="S1381" s="23">
        <v>0</v>
      </c>
      <c r="T1381" s="24">
        <f t="shared" si="910"/>
        <v>2</v>
      </c>
      <c r="U1381" s="24" t="str">
        <f t="shared" si="911"/>
        <v>120% equal &amp; above</v>
      </c>
      <c r="V1381" s="23">
        <f t="shared" si="912"/>
        <v>0</v>
      </c>
      <c r="W1381" s="24">
        <f t="shared" si="913"/>
        <v>2</v>
      </c>
    </row>
    <row r="1382" spans="1:23" ht="13.5" x14ac:dyDescent="0.25">
      <c r="A1382" s="15" t="s">
        <v>118</v>
      </c>
      <c r="B1382" s="16" t="s">
        <v>119</v>
      </c>
      <c r="C1382" s="16" t="s">
        <v>2747</v>
      </c>
      <c r="D1382" s="16" t="s">
        <v>2748</v>
      </c>
      <c r="E1382" s="16" t="s">
        <v>66</v>
      </c>
      <c r="F1382" s="16" t="s">
        <v>41</v>
      </c>
      <c r="G1382" s="16" t="s">
        <v>214</v>
      </c>
      <c r="H1382" s="15"/>
      <c r="I1382" s="18" t="s">
        <v>30</v>
      </c>
      <c r="J1382" s="17" t="s">
        <v>25</v>
      </c>
      <c r="K1382" s="18"/>
      <c r="L1382" s="20">
        <v>13000</v>
      </c>
      <c r="M1382" s="20">
        <v>8410</v>
      </c>
      <c r="N1382" s="21">
        <f t="shared" si="906"/>
        <v>0.64692307692307693</v>
      </c>
      <c r="O1382" s="21" t="str">
        <f t="shared" si="907"/>
        <v>&gt;=50%-&lt;80%</v>
      </c>
      <c r="P1382" s="20">
        <f t="shared" si="908"/>
        <v>18622.142857142855</v>
      </c>
      <c r="Q1382" s="21">
        <f t="shared" si="909"/>
        <v>1.4324725274725274</v>
      </c>
      <c r="R1382" s="22"/>
      <c r="S1382" s="23">
        <v>0</v>
      </c>
      <c r="T1382" s="24">
        <f t="shared" si="910"/>
        <v>2</v>
      </c>
      <c r="U1382" s="24" t="str">
        <f t="shared" si="911"/>
        <v>120% equal &amp; above</v>
      </c>
      <c r="V1382" s="23">
        <f t="shared" si="912"/>
        <v>0</v>
      </c>
      <c r="W1382" s="24">
        <f t="shared" si="913"/>
        <v>2</v>
      </c>
    </row>
    <row r="1383" spans="1:23" ht="13.5" x14ac:dyDescent="0.25">
      <c r="A1383" s="15" t="s">
        <v>118</v>
      </c>
      <c r="B1383" s="16" t="s">
        <v>119</v>
      </c>
      <c r="C1383" s="16" t="s">
        <v>2749</v>
      </c>
      <c r="D1383" s="16" t="s">
        <v>195</v>
      </c>
      <c r="E1383" s="16" t="s">
        <v>66</v>
      </c>
      <c r="F1383" s="16" t="s">
        <v>41</v>
      </c>
      <c r="G1383" s="16" t="s">
        <v>587</v>
      </c>
      <c r="H1383" s="15"/>
      <c r="I1383" s="18" t="s">
        <v>30</v>
      </c>
      <c r="J1383" s="17" t="s">
        <v>25</v>
      </c>
      <c r="K1383" s="18"/>
      <c r="L1383" s="20">
        <v>13000</v>
      </c>
      <c r="M1383" s="20">
        <v>9020</v>
      </c>
      <c r="N1383" s="21">
        <f t="shared" si="906"/>
        <v>0.69384615384615389</v>
      </c>
      <c r="O1383" s="21" t="str">
        <f t="shared" si="907"/>
        <v>&gt;=50%-&lt;80%</v>
      </c>
      <c r="P1383" s="20">
        <f t="shared" si="908"/>
        <v>19972.857142857145</v>
      </c>
      <c r="Q1383" s="21">
        <f t="shared" si="909"/>
        <v>1.5363736263736265</v>
      </c>
      <c r="R1383" s="22"/>
      <c r="S1383" s="23">
        <v>0</v>
      </c>
      <c r="T1383" s="24">
        <f t="shared" si="910"/>
        <v>2</v>
      </c>
      <c r="U1383" s="24" t="str">
        <f t="shared" si="911"/>
        <v>120% equal &amp; above</v>
      </c>
      <c r="V1383" s="23">
        <f t="shared" si="912"/>
        <v>0</v>
      </c>
      <c r="W1383" s="24">
        <f t="shared" si="913"/>
        <v>2</v>
      </c>
    </row>
    <row r="1384" spans="1:23" ht="13.5" x14ac:dyDescent="0.25">
      <c r="A1384" s="15" t="s">
        <v>118</v>
      </c>
      <c r="B1384" s="16" t="s">
        <v>119</v>
      </c>
      <c r="C1384" s="16" t="s">
        <v>2750</v>
      </c>
      <c r="D1384" s="16" t="s">
        <v>2751</v>
      </c>
      <c r="E1384" s="16" t="s">
        <v>66</v>
      </c>
      <c r="F1384" s="16" t="s">
        <v>41</v>
      </c>
      <c r="G1384" s="16" t="s">
        <v>587</v>
      </c>
      <c r="H1384" s="15"/>
      <c r="I1384" s="18" t="s">
        <v>30</v>
      </c>
      <c r="J1384" s="17" t="s">
        <v>25</v>
      </c>
      <c r="K1384" s="18"/>
      <c r="L1384" s="20">
        <v>13000</v>
      </c>
      <c r="M1384" s="20">
        <v>0</v>
      </c>
      <c r="N1384" s="21">
        <f t="shared" si="906"/>
        <v>0</v>
      </c>
      <c r="O1384" s="21" t="str">
        <f t="shared" si="907"/>
        <v>&lt;20%</v>
      </c>
      <c r="P1384" s="20">
        <f t="shared" si="908"/>
        <v>0</v>
      </c>
      <c r="Q1384" s="21">
        <f t="shared" si="909"/>
        <v>0</v>
      </c>
      <c r="R1384" s="22"/>
      <c r="S1384" s="23">
        <v>0</v>
      </c>
      <c r="T1384" s="24">
        <f t="shared" si="910"/>
        <v>2</v>
      </c>
      <c r="U1384" s="24" t="str">
        <f t="shared" si="911"/>
        <v>120% equal &amp; above</v>
      </c>
      <c r="V1384" s="23">
        <f t="shared" si="912"/>
        <v>0</v>
      </c>
      <c r="W1384" s="24">
        <f t="shared" si="913"/>
        <v>2</v>
      </c>
    </row>
    <row r="1385" spans="1:23" ht="13.5" x14ac:dyDescent="0.25">
      <c r="A1385" s="15" t="s">
        <v>143</v>
      </c>
      <c r="B1385" s="16" t="s">
        <v>144</v>
      </c>
      <c r="C1385" s="16" t="s">
        <v>2752</v>
      </c>
      <c r="D1385" s="16" t="s">
        <v>2753</v>
      </c>
      <c r="E1385" s="16" t="s">
        <v>66</v>
      </c>
      <c r="F1385" s="16" t="s">
        <v>41</v>
      </c>
      <c r="G1385" s="16" t="s">
        <v>278</v>
      </c>
      <c r="H1385" s="15"/>
      <c r="I1385" s="18" t="s">
        <v>30</v>
      </c>
      <c r="J1385" s="17" t="s">
        <v>25</v>
      </c>
      <c r="K1385" s="18"/>
      <c r="L1385" s="20">
        <v>13000</v>
      </c>
      <c r="M1385" s="20">
        <v>930</v>
      </c>
      <c r="N1385" s="21">
        <f t="shared" si="906"/>
        <v>7.1538461538461537E-2</v>
      </c>
      <c r="O1385" s="21" t="str">
        <f t="shared" si="907"/>
        <v>&lt;20%</v>
      </c>
      <c r="P1385" s="20">
        <f t="shared" si="908"/>
        <v>2059.2857142857142</v>
      </c>
      <c r="Q1385" s="21">
        <f t="shared" si="909"/>
        <v>0.15840659340659341</v>
      </c>
      <c r="R1385" s="22"/>
      <c r="S1385" s="23">
        <v>0</v>
      </c>
      <c r="T1385" s="24">
        <f t="shared" si="910"/>
        <v>2</v>
      </c>
      <c r="U1385" s="24" t="str">
        <f t="shared" si="911"/>
        <v>120% equal &amp; above</v>
      </c>
      <c r="V1385" s="23">
        <f t="shared" si="912"/>
        <v>0</v>
      </c>
      <c r="W1385" s="24">
        <f t="shared" si="913"/>
        <v>2</v>
      </c>
    </row>
    <row r="1386" spans="1:23" ht="13.5" x14ac:dyDescent="0.25">
      <c r="A1386" s="15" t="s">
        <v>118</v>
      </c>
      <c r="B1386" s="16" t="s">
        <v>119</v>
      </c>
      <c r="C1386" s="16" t="s">
        <v>2754</v>
      </c>
      <c r="D1386" s="16" t="s">
        <v>1344</v>
      </c>
      <c r="E1386" s="16" t="s">
        <v>66</v>
      </c>
      <c r="F1386" s="16" t="s">
        <v>41</v>
      </c>
      <c r="G1386" s="16" t="s">
        <v>386</v>
      </c>
      <c r="H1386" s="15"/>
      <c r="I1386" s="18" t="s">
        <v>30</v>
      </c>
      <c r="J1386" s="17" t="s">
        <v>25</v>
      </c>
      <c r="K1386" s="18"/>
      <c r="L1386" s="20">
        <v>13000</v>
      </c>
      <c r="M1386" s="20">
        <v>0</v>
      </c>
      <c r="N1386" s="21">
        <f t="shared" si="906"/>
        <v>0</v>
      </c>
      <c r="O1386" s="21" t="str">
        <f t="shared" si="907"/>
        <v>&lt;20%</v>
      </c>
      <c r="P1386" s="20">
        <f t="shared" si="908"/>
        <v>0</v>
      </c>
      <c r="Q1386" s="21">
        <f t="shared" si="909"/>
        <v>0</v>
      </c>
      <c r="R1386" s="22"/>
      <c r="S1386" s="23">
        <v>0</v>
      </c>
      <c r="T1386" s="24">
        <f t="shared" si="910"/>
        <v>2</v>
      </c>
      <c r="U1386" s="24" t="str">
        <f t="shared" si="911"/>
        <v>120% equal &amp; above</v>
      </c>
      <c r="V1386" s="23">
        <f t="shared" si="912"/>
        <v>0</v>
      </c>
      <c r="W1386" s="24">
        <f t="shared" si="913"/>
        <v>2</v>
      </c>
    </row>
    <row r="1387" spans="1:23" ht="13.5" x14ac:dyDescent="0.25">
      <c r="A1387" s="15" t="s">
        <v>118</v>
      </c>
      <c r="B1387" s="16" t="s">
        <v>119</v>
      </c>
      <c r="C1387" s="16" t="s">
        <v>2755</v>
      </c>
      <c r="D1387" s="16" t="s">
        <v>2756</v>
      </c>
      <c r="E1387" s="16" t="s">
        <v>66</v>
      </c>
      <c r="F1387" s="16" t="s">
        <v>41</v>
      </c>
      <c r="G1387" s="16" t="s">
        <v>587</v>
      </c>
      <c r="H1387" s="15"/>
      <c r="I1387" s="18" t="s">
        <v>30</v>
      </c>
      <c r="J1387" s="17" t="s">
        <v>25</v>
      </c>
      <c r="K1387" s="18"/>
      <c r="L1387" s="20">
        <v>13000</v>
      </c>
      <c r="M1387" s="20">
        <v>3100</v>
      </c>
      <c r="N1387" s="21">
        <f t="shared" si="906"/>
        <v>0.23846153846153847</v>
      </c>
      <c r="O1387" s="21" t="str">
        <f t="shared" si="907"/>
        <v>&gt;=20%-&lt;50%</v>
      </c>
      <c r="P1387" s="20">
        <f t="shared" si="908"/>
        <v>6864.2857142857138</v>
      </c>
      <c r="Q1387" s="21">
        <f t="shared" si="909"/>
        <v>0.52802197802197803</v>
      </c>
      <c r="R1387" s="22"/>
      <c r="S1387" s="23">
        <v>0</v>
      </c>
      <c r="T1387" s="24">
        <f t="shared" si="910"/>
        <v>2</v>
      </c>
      <c r="U1387" s="24" t="str">
        <f t="shared" si="911"/>
        <v>120% equal &amp; above</v>
      </c>
      <c r="V1387" s="23">
        <f t="shared" si="912"/>
        <v>0</v>
      </c>
      <c r="W1387" s="24">
        <f t="shared" si="913"/>
        <v>2</v>
      </c>
    </row>
    <row r="1388" spans="1:23" ht="13.5" x14ac:dyDescent="0.25">
      <c r="A1388" s="15" t="s">
        <v>143</v>
      </c>
      <c r="B1388" s="16" t="s">
        <v>144</v>
      </c>
      <c r="C1388" s="16" t="s">
        <v>2757</v>
      </c>
      <c r="D1388" s="16" t="s">
        <v>2758</v>
      </c>
      <c r="E1388" s="16" t="s">
        <v>66</v>
      </c>
      <c r="F1388" s="16" t="s">
        <v>41</v>
      </c>
      <c r="G1388" s="16" t="s">
        <v>147</v>
      </c>
      <c r="H1388" s="15"/>
      <c r="I1388" s="18" t="s">
        <v>30</v>
      </c>
      <c r="J1388" s="17" t="s">
        <v>25</v>
      </c>
      <c r="K1388" s="18"/>
      <c r="L1388" s="20">
        <v>13000</v>
      </c>
      <c r="M1388" s="20">
        <v>0</v>
      </c>
      <c r="N1388" s="21">
        <f t="shared" si="906"/>
        <v>0</v>
      </c>
      <c r="O1388" s="21" t="str">
        <f t="shared" si="907"/>
        <v>&lt;20%</v>
      </c>
      <c r="P1388" s="20">
        <f t="shared" si="908"/>
        <v>0</v>
      </c>
      <c r="Q1388" s="21">
        <f t="shared" si="909"/>
        <v>0</v>
      </c>
      <c r="R1388" s="22"/>
      <c r="S1388" s="23">
        <v>0</v>
      </c>
      <c r="T1388" s="24">
        <f t="shared" si="910"/>
        <v>2</v>
      </c>
      <c r="U1388" s="24" t="str">
        <f t="shared" si="911"/>
        <v>120% equal &amp; above</v>
      </c>
      <c r="V1388" s="23">
        <f t="shared" si="912"/>
        <v>0</v>
      </c>
      <c r="W1388" s="24">
        <f t="shared" si="913"/>
        <v>2</v>
      </c>
    </row>
    <row r="1389" spans="1:23" ht="13.5" x14ac:dyDescent="0.25">
      <c r="A1389" s="15" t="s">
        <v>118</v>
      </c>
      <c r="B1389" s="16" t="s">
        <v>119</v>
      </c>
      <c r="C1389" s="16" t="s">
        <v>2759</v>
      </c>
      <c r="D1389" s="16" t="s">
        <v>628</v>
      </c>
      <c r="E1389" s="16" t="s">
        <v>66</v>
      </c>
      <c r="F1389" s="16" t="s">
        <v>41</v>
      </c>
      <c r="G1389" s="16" t="s">
        <v>386</v>
      </c>
      <c r="H1389" s="15"/>
      <c r="I1389" s="18" t="s">
        <v>30</v>
      </c>
      <c r="J1389" s="17" t="s">
        <v>25</v>
      </c>
      <c r="K1389" s="18"/>
      <c r="L1389" s="20">
        <v>13000</v>
      </c>
      <c r="M1389" s="20">
        <v>0</v>
      </c>
      <c r="N1389" s="21">
        <f t="shared" si="906"/>
        <v>0</v>
      </c>
      <c r="O1389" s="21" t="str">
        <f t="shared" si="907"/>
        <v>&lt;20%</v>
      </c>
      <c r="P1389" s="20">
        <f t="shared" si="908"/>
        <v>0</v>
      </c>
      <c r="Q1389" s="21">
        <f t="shared" si="909"/>
        <v>0</v>
      </c>
      <c r="R1389" s="22"/>
      <c r="S1389" s="23">
        <v>0</v>
      </c>
      <c r="T1389" s="24">
        <f t="shared" si="910"/>
        <v>2</v>
      </c>
      <c r="U1389" s="24" t="str">
        <f t="shared" si="911"/>
        <v>120% equal &amp; above</v>
      </c>
      <c r="V1389" s="23">
        <f t="shared" si="912"/>
        <v>0</v>
      </c>
      <c r="W1389" s="24">
        <f t="shared" si="913"/>
        <v>2</v>
      </c>
    </row>
    <row r="1390" spans="1:23" ht="13.5" x14ac:dyDescent="0.25">
      <c r="A1390" s="15" t="s">
        <v>143</v>
      </c>
      <c r="B1390" s="16" t="s">
        <v>144</v>
      </c>
      <c r="C1390" s="16" t="s">
        <v>2760</v>
      </c>
      <c r="D1390" s="16" t="s">
        <v>2761</v>
      </c>
      <c r="E1390" s="16" t="s">
        <v>66</v>
      </c>
      <c r="F1390" s="16" t="s">
        <v>41</v>
      </c>
      <c r="G1390" s="16" t="s">
        <v>162</v>
      </c>
      <c r="H1390" s="15"/>
      <c r="I1390" s="18" t="s">
        <v>30</v>
      </c>
      <c r="J1390" s="17" t="s">
        <v>25</v>
      </c>
      <c r="K1390" s="18"/>
      <c r="L1390" s="20">
        <v>13000</v>
      </c>
      <c r="M1390" s="20">
        <v>6760</v>
      </c>
      <c r="N1390" s="21">
        <f t="shared" si="906"/>
        <v>0.52</v>
      </c>
      <c r="O1390" s="21" t="str">
        <f t="shared" si="907"/>
        <v>&gt;=50%-&lt;80%</v>
      </c>
      <c r="P1390" s="20">
        <f t="shared" si="908"/>
        <v>14968.571428571428</v>
      </c>
      <c r="Q1390" s="21">
        <f t="shared" si="909"/>
        <v>1.1514285714285712</v>
      </c>
      <c r="R1390" s="22"/>
      <c r="S1390" s="23">
        <v>0</v>
      </c>
      <c r="T1390" s="24">
        <f t="shared" si="910"/>
        <v>2</v>
      </c>
      <c r="U1390" s="24" t="str">
        <f t="shared" si="911"/>
        <v>120% equal &amp; above</v>
      </c>
      <c r="V1390" s="23">
        <f t="shared" si="912"/>
        <v>0</v>
      </c>
      <c r="W1390" s="24">
        <f t="shared" si="913"/>
        <v>2</v>
      </c>
    </row>
    <row r="1391" spans="1:23" ht="13.5" x14ac:dyDescent="0.25">
      <c r="A1391" s="15" t="s">
        <v>62</v>
      </c>
      <c r="B1391" s="16" t="s">
        <v>63</v>
      </c>
      <c r="C1391" s="16" t="s">
        <v>2762</v>
      </c>
      <c r="D1391" s="16" t="s">
        <v>2763</v>
      </c>
      <c r="E1391" s="16" t="s">
        <v>66</v>
      </c>
      <c r="F1391" s="16" t="s">
        <v>41</v>
      </c>
      <c r="G1391" s="16" t="s">
        <v>291</v>
      </c>
      <c r="H1391" s="15"/>
      <c r="I1391" s="18" t="s">
        <v>30</v>
      </c>
      <c r="J1391" s="17" t="s">
        <v>25</v>
      </c>
      <c r="K1391" s="18"/>
      <c r="L1391" s="20">
        <v>13000</v>
      </c>
      <c r="M1391" s="20">
        <v>5720</v>
      </c>
      <c r="N1391" s="21">
        <f t="shared" si="906"/>
        <v>0.44</v>
      </c>
      <c r="O1391" s="21" t="str">
        <f t="shared" si="907"/>
        <v>&gt;=20%-&lt;50%</v>
      </c>
      <c r="P1391" s="20">
        <f t="shared" si="908"/>
        <v>12665.714285714284</v>
      </c>
      <c r="Q1391" s="21">
        <f t="shared" si="909"/>
        <v>0.9742857142857142</v>
      </c>
      <c r="R1391" s="22"/>
      <c r="S1391" s="23">
        <v>0</v>
      </c>
      <c r="T1391" s="24">
        <f t="shared" si="910"/>
        <v>2</v>
      </c>
      <c r="U1391" s="24" t="str">
        <f t="shared" ref="U1391:U1399" si="914">IF(T1391&gt;=120%, "120% equal &amp; above", IF(T1391&gt;=100%,"&gt;=100%- &lt;120%",IF(T1391&gt;=80%,"&gt;=80%-&lt;100%",IF(T1391&gt;=50%,"&gt;=50%-&lt;80%",IF(T1391&gt;=20%,"&gt;=20%-&lt;50%","&lt;20%")))))</f>
        <v>120% equal &amp; above</v>
      </c>
      <c r="V1391" s="23">
        <f t="shared" si="912"/>
        <v>0</v>
      </c>
      <c r="W1391" s="24">
        <f t="shared" ref="W1391:W1399" si="915">IFERROR(V1391/R1391,2)</f>
        <v>2</v>
      </c>
    </row>
    <row r="1392" spans="1:23" ht="13.5" x14ac:dyDescent="0.25">
      <c r="A1392" s="15" t="s">
        <v>143</v>
      </c>
      <c r="B1392" s="16" t="s">
        <v>144</v>
      </c>
      <c r="C1392" s="16" t="s">
        <v>2764</v>
      </c>
      <c r="D1392" s="16" t="s">
        <v>462</v>
      </c>
      <c r="E1392" s="16" t="s">
        <v>66</v>
      </c>
      <c r="F1392" s="16" t="s">
        <v>41</v>
      </c>
      <c r="G1392" s="16" t="s">
        <v>162</v>
      </c>
      <c r="H1392" s="15"/>
      <c r="I1392" s="18" t="s">
        <v>30</v>
      </c>
      <c r="J1392" s="17" t="s">
        <v>25</v>
      </c>
      <c r="K1392" s="18"/>
      <c r="L1392" s="20">
        <v>13000</v>
      </c>
      <c r="M1392" s="20">
        <v>0</v>
      </c>
      <c r="N1392" s="21">
        <f t="shared" si="906"/>
        <v>0</v>
      </c>
      <c r="O1392" s="21" t="str">
        <f t="shared" si="907"/>
        <v>&lt;20%</v>
      </c>
      <c r="P1392" s="20">
        <f t="shared" si="908"/>
        <v>0</v>
      </c>
      <c r="Q1392" s="21">
        <f t="shared" si="909"/>
        <v>0</v>
      </c>
      <c r="R1392" s="22"/>
      <c r="S1392" s="23">
        <v>0</v>
      </c>
      <c r="T1392" s="24">
        <f t="shared" si="910"/>
        <v>2</v>
      </c>
      <c r="U1392" s="24" t="str">
        <f t="shared" si="914"/>
        <v>120% equal &amp; above</v>
      </c>
      <c r="V1392" s="23">
        <f t="shared" si="912"/>
        <v>0</v>
      </c>
      <c r="W1392" s="24">
        <f t="shared" si="915"/>
        <v>2</v>
      </c>
    </row>
    <row r="1393" spans="1:23" ht="13.5" x14ac:dyDescent="0.25">
      <c r="A1393" s="15" t="s">
        <v>143</v>
      </c>
      <c r="B1393" s="16" t="s">
        <v>144</v>
      </c>
      <c r="C1393" s="16" t="s">
        <v>2765</v>
      </c>
      <c r="D1393" s="16" t="s">
        <v>2766</v>
      </c>
      <c r="E1393" s="16" t="s">
        <v>66</v>
      </c>
      <c r="F1393" s="16" t="s">
        <v>41</v>
      </c>
      <c r="G1393" s="16" t="s">
        <v>162</v>
      </c>
      <c r="H1393" s="15"/>
      <c r="I1393" s="18" t="s">
        <v>30</v>
      </c>
      <c r="J1393" s="17" t="s">
        <v>25</v>
      </c>
      <c r="K1393" s="18"/>
      <c r="L1393" s="20">
        <v>13000</v>
      </c>
      <c r="M1393" s="20">
        <v>6750</v>
      </c>
      <c r="N1393" s="21">
        <f t="shared" si="906"/>
        <v>0.51923076923076927</v>
      </c>
      <c r="O1393" s="21" t="str">
        <f t="shared" si="907"/>
        <v>&gt;=50%-&lt;80%</v>
      </c>
      <c r="P1393" s="20">
        <f t="shared" si="908"/>
        <v>14946.428571428572</v>
      </c>
      <c r="Q1393" s="21">
        <f t="shared" si="909"/>
        <v>1.1497252747252749</v>
      </c>
      <c r="R1393" s="22"/>
      <c r="S1393" s="23">
        <v>0</v>
      </c>
      <c r="T1393" s="24">
        <f t="shared" si="910"/>
        <v>2</v>
      </c>
      <c r="U1393" s="24" t="str">
        <f t="shared" si="914"/>
        <v>120% equal &amp; above</v>
      </c>
      <c r="V1393" s="23">
        <f t="shared" ref="V1393:V1399" si="916">IFERROR(S1393/B$3*31,0)</f>
        <v>0</v>
      </c>
      <c r="W1393" s="24">
        <f t="shared" si="915"/>
        <v>2</v>
      </c>
    </row>
    <row r="1394" spans="1:23" ht="13.5" x14ac:dyDescent="0.25">
      <c r="A1394" s="15" t="s">
        <v>143</v>
      </c>
      <c r="B1394" s="16" t="s">
        <v>144</v>
      </c>
      <c r="C1394" s="16" t="s">
        <v>2767</v>
      </c>
      <c r="D1394" s="16" t="s">
        <v>1886</v>
      </c>
      <c r="E1394" s="16" t="s">
        <v>66</v>
      </c>
      <c r="F1394" s="16" t="s">
        <v>41</v>
      </c>
      <c r="G1394" s="16" t="s">
        <v>147</v>
      </c>
      <c r="H1394" s="15"/>
      <c r="I1394" s="18" t="s">
        <v>30</v>
      </c>
      <c r="J1394" s="17" t="s">
        <v>25</v>
      </c>
      <c r="K1394" s="18"/>
      <c r="L1394" s="20">
        <v>13000</v>
      </c>
      <c r="M1394" s="20">
        <v>1980</v>
      </c>
      <c r="N1394" s="21">
        <f t="shared" ref="N1394:N1399" si="917">IFERROR(M1394/L1394,2)</f>
        <v>0.15230769230769231</v>
      </c>
      <c r="O1394" s="21" t="str">
        <f t="shared" si="907"/>
        <v>&lt;20%</v>
      </c>
      <c r="P1394" s="20">
        <f t="shared" ref="P1394:P1399" si="918">IFERROR(M1394/B$3*31,0)</f>
        <v>4384.2857142857138</v>
      </c>
      <c r="Q1394" s="21">
        <f t="shared" si="909"/>
        <v>0.33725274725274723</v>
      </c>
      <c r="R1394" s="22"/>
      <c r="S1394" s="23">
        <v>0</v>
      </c>
      <c r="T1394" s="24">
        <f t="shared" ref="T1394:T1399" si="919">IFERROR(S1394/R1394,2)</f>
        <v>2</v>
      </c>
      <c r="U1394" s="24" t="str">
        <f t="shared" si="914"/>
        <v>120% equal &amp; above</v>
      </c>
      <c r="V1394" s="23">
        <f t="shared" si="916"/>
        <v>0</v>
      </c>
      <c r="W1394" s="24">
        <f t="shared" si="915"/>
        <v>2</v>
      </c>
    </row>
    <row r="1395" spans="1:23" ht="13.5" x14ac:dyDescent="0.25">
      <c r="A1395" s="15" t="s">
        <v>1090</v>
      </c>
      <c r="B1395" s="16" t="s">
        <v>127</v>
      </c>
      <c r="C1395" s="16" t="s">
        <v>2768</v>
      </c>
      <c r="D1395" s="16" t="s">
        <v>169</v>
      </c>
      <c r="E1395" s="16" t="s">
        <v>40</v>
      </c>
      <c r="F1395" s="16" t="s">
        <v>41</v>
      </c>
      <c r="G1395" s="16" t="s">
        <v>130</v>
      </c>
      <c r="H1395" s="15"/>
      <c r="I1395" s="18" t="s">
        <v>30</v>
      </c>
      <c r="J1395" s="17" t="s">
        <v>25</v>
      </c>
      <c r="K1395" s="18"/>
      <c r="L1395" s="20">
        <v>13000</v>
      </c>
      <c r="M1395" s="20">
        <v>0</v>
      </c>
      <c r="N1395" s="21">
        <f t="shared" si="917"/>
        <v>0</v>
      </c>
      <c r="O1395" s="21" t="str">
        <f t="shared" si="907"/>
        <v>&lt;20%</v>
      </c>
      <c r="P1395" s="20">
        <f t="shared" si="918"/>
        <v>0</v>
      </c>
      <c r="Q1395" s="21">
        <f t="shared" si="909"/>
        <v>0</v>
      </c>
      <c r="R1395" s="22"/>
      <c r="S1395" s="23">
        <v>0</v>
      </c>
      <c r="T1395" s="24">
        <f t="shared" si="919"/>
        <v>2</v>
      </c>
      <c r="U1395" s="24" t="str">
        <f t="shared" si="914"/>
        <v>120% equal &amp; above</v>
      </c>
      <c r="V1395" s="23">
        <f t="shared" si="916"/>
        <v>0</v>
      </c>
      <c r="W1395" s="24">
        <f t="shared" si="915"/>
        <v>2</v>
      </c>
    </row>
    <row r="1396" spans="1:23" ht="13.5" x14ac:dyDescent="0.25">
      <c r="A1396" s="15" t="s">
        <v>85</v>
      </c>
      <c r="B1396" s="16" t="s">
        <v>86</v>
      </c>
      <c r="C1396" s="16" t="s">
        <v>2769</v>
      </c>
      <c r="D1396" s="16" t="s">
        <v>2770</v>
      </c>
      <c r="E1396" s="16" t="s">
        <v>40</v>
      </c>
      <c r="F1396" s="16" t="s">
        <v>41</v>
      </c>
      <c r="G1396" s="16" t="s">
        <v>426</v>
      </c>
      <c r="H1396" s="15"/>
      <c r="I1396" s="18" t="s">
        <v>30</v>
      </c>
      <c r="J1396" s="17" t="s">
        <v>25</v>
      </c>
      <c r="K1396" s="18"/>
      <c r="L1396" s="20">
        <v>13000</v>
      </c>
      <c r="M1396" s="20">
        <v>0</v>
      </c>
      <c r="N1396" s="21">
        <f t="shared" si="917"/>
        <v>0</v>
      </c>
      <c r="O1396" s="21" t="str">
        <f t="shared" si="907"/>
        <v>&lt;20%</v>
      </c>
      <c r="P1396" s="20">
        <f t="shared" si="918"/>
        <v>0</v>
      </c>
      <c r="Q1396" s="21">
        <f t="shared" si="909"/>
        <v>0</v>
      </c>
      <c r="R1396" s="22"/>
      <c r="S1396" s="23">
        <v>0</v>
      </c>
      <c r="T1396" s="24">
        <f t="shared" si="919"/>
        <v>2</v>
      </c>
      <c r="U1396" s="24" t="str">
        <f t="shared" si="914"/>
        <v>120% equal &amp; above</v>
      </c>
      <c r="V1396" s="23">
        <f t="shared" si="916"/>
        <v>0</v>
      </c>
      <c r="W1396" s="24">
        <f t="shared" si="915"/>
        <v>2</v>
      </c>
    </row>
    <row r="1397" spans="1:23" ht="13.5" x14ac:dyDescent="0.25">
      <c r="A1397" s="15" t="s">
        <v>109</v>
      </c>
      <c r="B1397" s="16" t="s">
        <v>110</v>
      </c>
      <c r="C1397" s="16" t="s">
        <v>2771</v>
      </c>
      <c r="D1397" s="16" t="s">
        <v>1647</v>
      </c>
      <c r="E1397" s="16" t="s">
        <v>113</v>
      </c>
      <c r="F1397" s="16" t="s">
        <v>41</v>
      </c>
      <c r="G1397" s="16" t="s">
        <v>114</v>
      </c>
      <c r="H1397" s="15"/>
      <c r="I1397" s="18" t="s">
        <v>30</v>
      </c>
      <c r="J1397" s="17" t="s">
        <v>25</v>
      </c>
      <c r="K1397" s="18"/>
      <c r="L1397" s="20">
        <v>13000</v>
      </c>
      <c r="M1397" s="20">
        <v>14310</v>
      </c>
      <c r="N1397" s="21">
        <f t="shared" si="917"/>
        <v>1.1007692307692307</v>
      </c>
      <c r="O1397" s="21" t="str">
        <f t="shared" si="907"/>
        <v>&gt;=100%- &lt;120%</v>
      </c>
      <c r="P1397" s="20">
        <f t="shared" si="918"/>
        <v>31686.428571428569</v>
      </c>
      <c r="Q1397" s="21">
        <f t="shared" si="909"/>
        <v>2.4374175824175821</v>
      </c>
      <c r="R1397" s="22"/>
      <c r="S1397" s="23">
        <v>0</v>
      </c>
      <c r="T1397" s="24">
        <f t="shared" si="919"/>
        <v>2</v>
      </c>
      <c r="U1397" s="24" t="str">
        <f t="shared" si="914"/>
        <v>120% equal &amp; above</v>
      </c>
      <c r="V1397" s="23">
        <f t="shared" si="916"/>
        <v>0</v>
      </c>
      <c r="W1397" s="24">
        <f t="shared" si="915"/>
        <v>2</v>
      </c>
    </row>
    <row r="1398" spans="1:23" ht="13.5" x14ac:dyDescent="0.25">
      <c r="A1398" s="15" t="s">
        <v>109</v>
      </c>
      <c r="B1398" s="16" t="s">
        <v>110</v>
      </c>
      <c r="C1398" s="16" t="s">
        <v>2772</v>
      </c>
      <c r="D1398" s="16" t="s">
        <v>451</v>
      </c>
      <c r="E1398" s="16" t="s">
        <v>113</v>
      </c>
      <c r="F1398" s="16" t="s">
        <v>41</v>
      </c>
      <c r="G1398" s="16" t="s">
        <v>692</v>
      </c>
      <c r="H1398" s="15"/>
      <c r="I1398" s="18" t="s">
        <v>30</v>
      </c>
      <c r="J1398" s="17" t="s">
        <v>25</v>
      </c>
      <c r="K1398" s="18"/>
      <c r="L1398" s="20">
        <v>13000</v>
      </c>
      <c r="M1398" s="20">
        <v>0</v>
      </c>
      <c r="N1398" s="21">
        <f t="shared" si="917"/>
        <v>0</v>
      </c>
      <c r="O1398" s="21" t="str">
        <f t="shared" si="907"/>
        <v>&lt;20%</v>
      </c>
      <c r="P1398" s="20">
        <f t="shared" si="918"/>
        <v>0</v>
      </c>
      <c r="Q1398" s="21">
        <f t="shared" si="909"/>
        <v>0</v>
      </c>
      <c r="R1398" s="22"/>
      <c r="S1398" s="23">
        <v>0</v>
      </c>
      <c r="T1398" s="24">
        <f t="shared" si="919"/>
        <v>2</v>
      </c>
      <c r="U1398" s="24" t="str">
        <f t="shared" si="914"/>
        <v>120% equal &amp; above</v>
      </c>
      <c r="V1398" s="23">
        <f t="shared" si="916"/>
        <v>0</v>
      </c>
      <c r="W1398" s="24">
        <f t="shared" si="915"/>
        <v>2</v>
      </c>
    </row>
    <row r="1399" spans="1:23" ht="13.5" x14ac:dyDescent="0.25">
      <c r="A1399" s="15" t="s">
        <v>184</v>
      </c>
      <c r="B1399" s="16" t="s">
        <v>185</v>
      </c>
      <c r="C1399" s="16" t="s">
        <v>2773</v>
      </c>
      <c r="D1399" s="16" t="s">
        <v>2774</v>
      </c>
      <c r="E1399" s="16" t="s">
        <v>113</v>
      </c>
      <c r="F1399" s="16" t="s">
        <v>41</v>
      </c>
      <c r="G1399" s="16" t="s">
        <v>465</v>
      </c>
      <c r="H1399" s="15"/>
      <c r="I1399" s="18" t="s">
        <v>30</v>
      </c>
      <c r="J1399" s="17" t="s">
        <v>25</v>
      </c>
      <c r="K1399" s="18"/>
      <c r="L1399" s="20">
        <v>13000</v>
      </c>
      <c r="M1399" s="20">
        <v>2910</v>
      </c>
      <c r="N1399" s="21">
        <f t="shared" si="917"/>
        <v>0.22384615384615383</v>
      </c>
      <c r="O1399" s="21" t="str">
        <f t="shared" si="907"/>
        <v>&gt;=20%-&lt;50%</v>
      </c>
      <c r="P1399" s="20">
        <f t="shared" si="918"/>
        <v>6443.5714285714284</v>
      </c>
      <c r="Q1399" s="21">
        <f t="shared" si="909"/>
        <v>0.49565934065934064</v>
      </c>
      <c r="R1399" s="22"/>
      <c r="S1399" s="23">
        <v>12340</v>
      </c>
      <c r="T1399" s="24">
        <f t="shared" si="919"/>
        <v>2</v>
      </c>
      <c r="U1399" s="24" t="str">
        <f t="shared" si="914"/>
        <v>120% equal &amp; above</v>
      </c>
      <c r="V1399" s="23">
        <f t="shared" si="916"/>
        <v>27324.285714285714</v>
      </c>
      <c r="W1399" s="24">
        <f t="shared" si="915"/>
        <v>2</v>
      </c>
    </row>
  </sheetData>
  <autoFilter ref="A6:W1399" xr:uid="{00000000-0009-0000-0000-000000000000}"/>
  <conditionalFormatting sqref="C6">
    <cfRule type="duplicateValues" dxfId="8" priority="8"/>
  </conditionalFormatting>
  <conditionalFormatting sqref="C1073:C1048576 C5:C1070">
    <cfRule type="duplicateValues" dxfId="7" priority="4"/>
  </conditionalFormatting>
  <conditionalFormatting sqref="C1071:C1072">
    <cfRule type="duplicateValues" dxfId="6" priority="3"/>
  </conditionalFormatting>
  <conditionalFormatting sqref="C1071:C1072">
    <cfRule type="duplicateValues" dxfId="5" priority="2"/>
  </conditionalFormatting>
  <conditionalFormatting sqref="C1:C1048576">
    <cfRule type="duplicateValues" dxfId="4" priority="1"/>
  </conditionalFormatting>
  <conditionalFormatting sqref="C993:C1070">
    <cfRule type="duplicateValues" dxfId="3" priority="339"/>
  </conditionalFormatting>
  <conditionalFormatting sqref="C990:D992">
    <cfRule type="duplicateValues" dxfId="2" priority="356"/>
  </conditionalFormatting>
  <conditionalFormatting sqref="C980:C981">
    <cfRule type="duplicateValues" dxfId="1" priority="401"/>
  </conditionalFormatting>
  <conditionalFormatting sqref="C977:C992">
    <cfRule type="duplicateValues" dxfId="0" priority="4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2020-09-15T12:37:25Z</dcterms:created>
  <dcterms:modified xsi:type="dcterms:W3CDTF">2020-09-15T12:42:43Z</dcterms:modified>
</cp:coreProperties>
</file>