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Value Sales" sheetId="1" r:id="rId1"/>
    <sheet name="Qty Sales" sheetId="2" r:id="rId2"/>
    <sheet name="Value Share" sheetId="3" r:id="rId3"/>
    <sheet name="Qty Share" sheetId="4" r:id="rId4"/>
    <sheet name="ASP" sheetId="8" state="hidden" r:id="rId5"/>
    <sheet name="For PPT" sheetId="5" state="hidden" r:id="rId6"/>
  </sheets>
  <definedNames>
    <definedName name="_xlnm._FilterDatabase" localSheetId="4" hidden="1">ASP!$A$2:$Q$124</definedName>
    <definedName name="_xlnm._FilterDatabase" localSheetId="1" hidden="1">'Qty Sales'!$A$2:$T$124</definedName>
    <definedName name="_xlnm._FilterDatabase" localSheetId="0" hidden="1">'Value Sales'!$A$3:$Y$124</definedName>
  </definedNames>
  <calcPr calcId="152511"/>
</workbook>
</file>

<file path=xl/calcChain.xml><?xml version="1.0" encoding="utf-8"?>
<calcChain xmlns="http://schemas.openxmlformats.org/spreadsheetml/2006/main">
  <c r="T5" i="2" l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4" i="2"/>
  <c r="D6" i="3" l="1"/>
  <c r="D7" i="3"/>
  <c r="D8" i="3"/>
  <c r="D9" i="3"/>
  <c r="D10" i="3"/>
  <c r="D5" i="3"/>
  <c r="D6" i="4"/>
  <c r="D7" i="4"/>
  <c r="D8" i="4"/>
  <c r="D9" i="4"/>
  <c r="D10" i="4"/>
  <c r="D11" i="4"/>
  <c r="D12" i="4"/>
  <c r="D13" i="4"/>
  <c r="D5" i="4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S1" i="1"/>
  <c r="R1" i="1"/>
  <c r="Q1" i="1"/>
  <c r="P1" i="1"/>
  <c r="O1" i="1"/>
  <c r="N1" i="1"/>
  <c r="M1" i="1"/>
  <c r="L1" i="1"/>
  <c r="J1" i="1"/>
  <c r="I1" i="1"/>
  <c r="H1" i="1"/>
  <c r="K1" i="1"/>
  <c r="G1" i="1"/>
  <c r="R1" i="2"/>
  <c r="Q1" i="2"/>
  <c r="P1" i="2"/>
  <c r="O1" i="2"/>
  <c r="N1" i="2"/>
  <c r="M1" i="2"/>
  <c r="L1" i="2"/>
  <c r="K1" i="2"/>
  <c r="I1" i="2"/>
  <c r="H1" i="2"/>
  <c r="G1" i="2"/>
  <c r="J1" i="2"/>
  <c r="F1" i="2"/>
  <c r="E4" i="8"/>
  <c r="F4" i="8"/>
  <c r="G4" i="8"/>
  <c r="H4" i="8"/>
  <c r="I4" i="8"/>
  <c r="J4" i="8"/>
  <c r="K4" i="8"/>
  <c r="L4" i="8"/>
  <c r="M4" i="8"/>
  <c r="N4" i="8"/>
  <c r="O4" i="8"/>
  <c r="P4" i="8"/>
  <c r="Q4" i="8"/>
  <c r="E5" i="8"/>
  <c r="F5" i="8"/>
  <c r="G5" i="8"/>
  <c r="H5" i="8"/>
  <c r="I5" i="8"/>
  <c r="J5" i="8"/>
  <c r="K5" i="8"/>
  <c r="L5" i="8"/>
  <c r="M5" i="8"/>
  <c r="N5" i="8"/>
  <c r="O5" i="8"/>
  <c r="P5" i="8"/>
  <c r="Q5" i="8"/>
  <c r="E6" i="8"/>
  <c r="F6" i="8"/>
  <c r="G6" i="8"/>
  <c r="H6" i="8"/>
  <c r="I6" i="8"/>
  <c r="J6" i="8"/>
  <c r="K6" i="8"/>
  <c r="L6" i="8"/>
  <c r="M6" i="8"/>
  <c r="N6" i="8"/>
  <c r="O6" i="8"/>
  <c r="P6" i="8"/>
  <c r="Q6" i="8"/>
  <c r="E7" i="8"/>
  <c r="F7" i="8"/>
  <c r="G7" i="8"/>
  <c r="H7" i="8"/>
  <c r="I7" i="8"/>
  <c r="J7" i="8"/>
  <c r="K7" i="8"/>
  <c r="L7" i="8"/>
  <c r="M7" i="8"/>
  <c r="N7" i="8"/>
  <c r="O7" i="8"/>
  <c r="P7" i="8"/>
  <c r="Q7" i="8"/>
  <c r="E8" i="8"/>
  <c r="F8" i="8"/>
  <c r="G8" i="8"/>
  <c r="H8" i="8"/>
  <c r="I8" i="8"/>
  <c r="J8" i="8"/>
  <c r="K8" i="8"/>
  <c r="L8" i="8"/>
  <c r="M8" i="8"/>
  <c r="N8" i="8"/>
  <c r="O8" i="8"/>
  <c r="P8" i="8"/>
  <c r="Q8" i="8"/>
  <c r="E9" i="8"/>
  <c r="F9" i="8"/>
  <c r="G9" i="8"/>
  <c r="H9" i="8"/>
  <c r="I9" i="8"/>
  <c r="J9" i="8"/>
  <c r="K9" i="8"/>
  <c r="L9" i="8"/>
  <c r="M9" i="8"/>
  <c r="N9" i="8"/>
  <c r="O9" i="8"/>
  <c r="P9" i="8"/>
  <c r="Q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H3" i="8"/>
  <c r="F3" i="8"/>
  <c r="G3" i="8"/>
  <c r="I3" i="8"/>
  <c r="J3" i="8"/>
  <c r="K3" i="8"/>
  <c r="L3" i="8"/>
  <c r="M3" i="8"/>
  <c r="N3" i="8"/>
  <c r="O3" i="8"/>
  <c r="P3" i="8"/>
  <c r="Q3" i="8"/>
  <c r="E3" i="8"/>
  <c r="D14" i="4" l="1"/>
  <c r="H1" i="8"/>
  <c r="D11" i="3"/>
  <c r="I1" i="8"/>
  <c r="Q1" i="8"/>
  <c r="M1" i="8"/>
  <c r="F1" i="8"/>
  <c r="J1" i="8"/>
  <c r="N1" i="8"/>
  <c r="G1" i="8"/>
  <c r="P1" i="8"/>
  <c r="L1" i="8"/>
  <c r="O1" i="8"/>
  <c r="K1" i="8"/>
  <c r="E1" i="8"/>
  <c r="F7" i="3"/>
  <c r="C7" i="3"/>
  <c r="E7" i="3"/>
  <c r="G7" i="3"/>
  <c r="H7" i="3"/>
  <c r="I7" i="3"/>
  <c r="J7" i="3"/>
  <c r="K7" i="3"/>
  <c r="L7" i="3"/>
  <c r="M7" i="3"/>
  <c r="N7" i="3"/>
  <c r="B8" i="3" l="1"/>
  <c r="B6" i="5" s="1"/>
  <c r="B6" i="4" l="1"/>
  <c r="B17" i="5" s="1"/>
  <c r="F6" i="4"/>
  <c r="C17" i="5" s="1"/>
  <c r="C6" i="4"/>
  <c r="D17" i="5" s="1"/>
  <c r="E6" i="4"/>
  <c r="E17" i="5" s="1"/>
  <c r="G6" i="4"/>
  <c r="F17" i="5" s="1"/>
  <c r="H6" i="4"/>
  <c r="G17" i="5" s="1"/>
  <c r="I6" i="4"/>
  <c r="H17" i="5" s="1"/>
  <c r="J6" i="4"/>
  <c r="I17" i="5" s="1"/>
  <c r="K6" i="4"/>
  <c r="J17" i="5" s="1"/>
  <c r="L6" i="4"/>
  <c r="K17" i="5" s="1"/>
  <c r="M6" i="4"/>
  <c r="L17" i="5" s="1"/>
  <c r="N6" i="4"/>
  <c r="M17" i="5" s="1"/>
  <c r="B7" i="4"/>
  <c r="B18" i="5" s="1"/>
  <c r="F7" i="4"/>
  <c r="C18" i="5" s="1"/>
  <c r="C7" i="4"/>
  <c r="D18" i="5" s="1"/>
  <c r="E7" i="4"/>
  <c r="E18" i="5" s="1"/>
  <c r="G7" i="4"/>
  <c r="F18" i="5" s="1"/>
  <c r="H7" i="4"/>
  <c r="G18" i="5" s="1"/>
  <c r="I7" i="4"/>
  <c r="H18" i="5" s="1"/>
  <c r="J7" i="4"/>
  <c r="I18" i="5" s="1"/>
  <c r="K7" i="4"/>
  <c r="J18" i="5" s="1"/>
  <c r="L7" i="4"/>
  <c r="K18" i="5" s="1"/>
  <c r="M7" i="4"/>
  <c r="L18" i="5" s="1"/>
  <c r="N7" i="4"/>
  <c r="M18" i="5" s="1"/>
  <c r="B8" i="4"/>
  <c r="B19" i="5" s="1"/>
  <c r="F8" i="4"/>
  <c r="C19" i="5" s="1"/>
  <c r="C8" i="4"/>
  <c r="D19" i="5" s="1"/>
  <c r="E8" i="4"/>
  <c r="E19" i="5" s="1"/>
  <c r="G8" i="4"/>
  <c r="F19" i="5" s="1"/>
  <c r="H8" i="4"/>
  <c r="G19" i="5" s="1"/>
  <c r="I8" i="4"/>
  <c r="H19" i="5" s="1"/>
  <c r="J8" i="4"/>
  <c r="I19" i="5" s="1"/>
  <c r="K8" i="4"/>
  <c r="J19" i="5" s="1"/>
  <c r="L8" i="4"/>
  <c r="K19" i="5" s="1"/>
  <c r="M8" i="4"/>
  <c r="L19" i="5" s="1"/>
  <c r="N8" i="4"/>
  <c r="M19" i="5" s="1"/>
  <c r="B9" i="4"/>
  <c r="B20" i="5" s="1"/>
  <c r="F9" i="4"/>
  <c r="C20" i="5" s="1"/>
  <c r="C9" i="4"/>
  <c r="D20" i="5" s="1"/>
  <c r="E9" i="4"/>
  <c r="E20" i="5" s="1"/>
  <c r="G9" i="4"/>
  <c r="F20" i="5" s="1"/>
  <c r="H9" i="4"/>
  <c r="G20" i="5" s="1"/>
  <c r="I9" i="4"/>
  <c r="H20" i="5" s="1"/>
  <c r="J9" i="4"/>
  <c r="I20" i="5" s="1"/>
  <c r="K9" i="4"/>
  <c r="J20" i="5" s="1"/>
  <c r="L9" i="4"/>
  <c r="K20" i="5" s="1"/>
  <c r="M9" i="4"/>
  <c r="L20" i="5" s="1"/>
  <c r="N9" i="4"/>
  <c r="M20" i="5" s="1"/>
  <c r="B10" i="4"/>
  <c r="B21" i="5" s="1"/>
  <c r="F10" i="4"/>
  <c r="C21" i="5" s="1"/>
  <c r="C10" i="4"/>
  <c r="D21" i="5" s="1"/>
  <c r="E10" i="4"/>
  <c r="E21" i="5" s="1"/>
  <c r="G10" i="4"/>
  <c r="F21" i="5" s="1"/>
  <c r="H10" i="4"/>
  <c r="G21" i="5" s="1"/>
  <c r="I10" i="4"/>
  <c r="H21" i="5" s="1"/>
  <c r="J10" i="4"/>
  <c r="I21" i="5" s="1"/>
  <c r="K10" i="4"/>
  <c r="J21" i="5" s="1"/>
  <c r="L10" i="4"/>
  <c r="K21" i="5" s="1"/>
  <c r="M10" i="4"/>
  <c r="L21" i="5" s="1"/>
  <c r="N10" i="4"/>
  <c r="M21" i="5" s="1"/>
  <c r="B11" i="4"/>
  <c r="B22" i="5" s="1"/>
  <c r="F11" i="4"/>
  <c r="C22" i="5" s="1"/>
  <c r="C11" i="4"/>
  <c r="D22" i="5" s="1"/>
  <c r="E11" i="4"/>
  <c r="E22" i="5" s="1"/>
  <c r="G11" i="4"/>
  <c r="F22" i="5" s="1"/>
  <c r="H11" i="4"/>
  <c r="G22" i="5" s="1"/>
  <c r="I11" i="4"/>
  <c r="H22" i="5" s="1"/>
  <c r="J11" i="4"/>
  <c r="I22" i="5" s="1"/>
  <c r="K11" i="4"/>
  <c r="J22" i="5" s="1"/>
  <c r="L11" i="4"/>
  <c r="K22" i="5" s="1"/>
  <c r="M11" i="4"/>
  <c r="L22" i="5" s="1"/>
  <c r="N11" i="4"/>
  <c r="M22" i="5" s="1"/>
  <c r="B12" i="4"/>
  <c r="B23" i="5" s="1"/>
  <c r="F12" i="4"/>
  <c r="C23" i="5" s="1"/>
  <c r="C12" i="4"/>
  <c r="D23" i="5" s="1"/>
  <c r="E12" i="4"/>
  <c r="E23" i="5" s="1"/>
  <c r="G12" i="4"/>
  <c r="F23" i="5" s="1"/>
  <c r="H12" i="4"/>
  <c r="G23" i="5" s="1"/>
  <c r="I12" i="4"/>
  <c r="H23" i="5" s="1"/>
  <c r="J12" i="4"/>
  <c r="I23" i="5" s="1"/>
  <c r="K12" i="4"/>
  <c r="J23" i="5" s="1"/>
  <c r="L12" i="4"/>
  <c r="K23" i="5" s="1"/>
  <c r="M12" i="4"/>
  <c r="L23" i="5" s="1"/>
  <c r="N12" i="4"/>
  <c r="M23" i="5" s="1"/>
  <c r="B13" i="4"/>
  <c r="B24" i="5" s="1"/>
  <c r="F13" i="4"/>
  <c r="C24" i="5" s="1"/>
  <c r="C13" i="4"/>
  <c r="D24" i="5" s="1"/>
  <c r="E13" i="4"/>
  <c r="E24" i="5" s="1"/>
  <c r="G13" i="4"/>
  <c r="F24" i="5" s="1"/>
  <c r="H13" i="4"/>
  <c r="G24" i="5" s="1"/>
  <c r="I13" i="4"/>
  <c r="H24" i="5" s="1"/>
  <c r="J13" i="4"/>
  <c r="I24" i="5" s="1"/>
  <c r="K13" i="4"/>
  <c r="J24" i="5" s="1"/>
  <c r="L13" i="4"/>
  <c r="K24" i="5" s="1"/>
  <c r="M13" i="4"/>
  <c r="L24" i="5" s="1"/>
  <c r="N13" i="4"/>
  <c r="M24" i="5" s="1"/>
  <c r="F5" i="4"/>
  <c r="C16" i="5" s="1"/>
  <c r="C5" i="4"/>
  <c r="D16" i="5" s="1"/>
  <c r="E5" i="4"/>
  <c r="E16" i="5" s="1"/>
  <c r="G5" i="4"/>
  <c r="F16" i="5" s="1"/>
  <c r="H5" i="4"/>
  <c r="G16" i="5" s="1"/>
  <c r="I5" i="4"/>
  <c r="H16" i="5" s="1"/>
  <c r="J5" i="4"/>
  <c r="I16" i="5" s="1"/>
  <c r="K5" i="4"/>
  <c r="J16" i="5" s="1"/>
  <c r="L5" i="4"/>
  <c r="K16" i="5" s="1"/>
  <c r="M5" i="4"/>
  <c r="L16" i="5" s="1"/>
  <c r="N5" i="4"/>
  <c r="M16" i="5" s="1"/>
  <c r="B5" i="4"/>
  <c r="B16" i="5" s="1"/>
  <c r="C14" i="4" l="1"/>
  <c r="D25" i="5" s="1"/>
  <c r="M14" i="4"/>
  <c r="L25" i="5" s="1"/>
  <c r="I14" i="4"/>
  <c r="H25" i="5" s="1"/>
  <c r="L14" i="4"/>
  <c r="K25" i="5" s="1"/>
  <c r="H14" i="4"/>
  <c r="G25" i="5" s="1"/>
  <c r="F14" i="4"/>
  <c r="C25" i="5" s="1"/>
  <c r="O11" i="4"/>
  <c r="O7" i="4"/>
  <c r="B14" i="4"/>
  <c r="B25" i="5" s="1"/>
  <c r="K14" i="4"/>
  <c r="G14" i="4"/>
  <c r="F25" i="5" s="1"/>
  <c r="O5" i="4"/>
  <c r="D18" i="4" s="1"/>
  <c r="O10" i="4"/>
  <c r="D23" i="4" s="1"/>
  <c r="O6" i="4"/>
  <c r="D19" i="4" s="1"/>
  <c r="N14" i="4"/>
  <c r="M25" i="5" s="1"/>
  <c r="J14" i="4"/>
  <c r="I25" i="5" s="1"/>
  <c r="E14" i="4"/>
  <c r="E25" i="5" s="1"/>
  <c r="O13" i="4"/>
  <c r="D26" i="4" s="1"/>
  <c r="O9" i="4"/>
  <c r="D22" i="4" s="1"/>
  <c r="O12" i="4"/>
  <c r="D25" i="4" s="1"/>
  <c r="O8" i="4"/>
  <c r="D21" i="4" s="1"/>
  <c r="B20" i="4" l="1"/>
  <c r="D20" i="4"/>
  <c r="B24" i="4"/>
  <c r="D24" i="4"/>
  <c r="J25" i="5"/>
  <c r="O24" i="4"/>
  <c r="N22" i="5"/>
  <c r="O22" i="5" s="1"/>
  <c r="O25" i="4"/>
  <c r="N23" i="5"/>
  <c r="O23" i="5" s="1"/>
  <c r="O19" i="4"/>
  <c r="N17" i="5"/>
  <c r="O17" i="5" s="1"/>
  <c r="O21" i="4"/>
  <c r="N19" i="5"/>
  <c r="O19" i="5" s="1"/>
  <c r="O22" i="4"/>
  <c r="N20" i="5"/>
  <c r="O20" i="5" s="1"/>
  <c r="O23" i="4"/>
  <c r="N21" i="5"/>
  <c r="O21" i="5" s="1"/>
  <c r="O26" i="4"/>
  <c r="N24" i="5"/>
  <c r="O24" i="5" s="1"/>
  <c r="M18" i="4"/>
  <c r="N16" i="5"/>
  <c r="O16" i="5" s="1"/>
  <c r="O20" i="4"/>
  <c r="N18" i="5"/>
  <c r="O18" i="5" s="1"/>
  <c r="F18" i="4"/>
  <c r="C20" i="4"/>
  <c r="F20" i="4"/>
  <c r="M20" i="4"/>
  <c r="H18" i="4"/>
  <c r="I18" i="4"/>
  <c r="H20" i="4"/>
  <c r="E20" i="4"/>
  <c r="L20" i="4"/>
  <c r="J20" i="4"/>
  <c r="L18" i="4"/>
  <c r="C18" i="4"/>
  <c r="H24" i="4"/>
  <c r="C24" i="4"/>
  <c r="N20" i="4"/>
  <c r="L24" i="4"/>
  <c r="I24" i="4"/>
  <c r="N24" i="4"/>
  <c r="F24" i="4"/>
  <c r="I20" i="4"/>
  <c r="M24" i="4"/>
  <c r="E24" i="4"/>
  <c r="G20" i="4"/>
  <c r="J24" i="4"/>
  <c r="K20" i="4"/>
  <c r="G24" i="4"/>
  <c r="B23" i="4"/>
  <c r="K24" i="4"/>
  <c r="O18" i="4"/>
  <c r="O14" i="4"/>
  <c r="B19" i="4"/>
  <c r="G21" i="4"/>
  <c r="K22" i="4"/>
  <c r="B25" i="4"/>
  <c r="F19" i="4"/>
  <c r="L21" i="4"/>
  <c r="F23" i="4"/>
  <c r="L25" i="4"/>
  <c r="C19" i="4"/>
  <c r="M21" i="4"/>
  <c r="C23" i="4"/>
  <c r="M25" i="4"/>
  <c r="E18" i="4"/>
  <c r="E19" i="4"/>
  <c r="N21" i="4"/>
  <c r="E23" i="4"/>
  <c r="N25" i="4"/>
  <c r="G18" i="4"/>
  <c r="G19" i="4"/>
  <c r="K21" i="4"/>
  <c r="G25" i="4"/>
  <c r="H19" i="4"/>
  <c r="F22" i="4"/>
  <c r="H23" i="4"/>
  <c r="F26" i="4"/>
  <c r="I19" i="4"/>
  <c r="C22" i="4"/>
  <c r="I23" i="4"/>
  <c r="C26" i="4"/>
  <c r="J18" i="4"/>
  <c r="J19" i="4"/>
  <c r="E22" i="4"/>
  <c r="J23" i="4"/>
  <c r="E26" i="4"/>
  <c r="K18" i="4"/>
  <c r="K19" i="4"/>
  <c r="B22" i="4"/>
  <c r="G23" i="4"/>
  <c r="B26" i="4"/>
  <c r="L19" i="4"/>
  <c r="F21" i="4"/>
  <c r="H22" i="4"/>
  <c r="L23" i="4"/>
  <c r="F25" i="4"/>
  <c r="H26" i="4"/>
  <c r="M19" i="4"/>
  <c r="C21" i="4"/>
  <c r="I22" i="4"/>
  <c r="M23" i="4"/>
  <c r="C25" i="4"/>
  <c r="I26" i="4"/>
  <c r="N18" i="4"/>
  <c r="N19" i="4"/>
  <c r="E21" i="4"/>
  <c r="J22" i="4"/>
  <c r="N23" i="4"/>
  <c r="E25" i="4"/>
  <c r="J26" i="4"/>
  <c r="B18" i="4"/>
  <c r="B21" i="4"/>
  <c r="G22" i="4"/>
  <c r="K23" i="4"/>
  <c r="K26" i="4"/>
  <c r="H21" i="4"/>
  <c r="L22" i="4"/>
  <c r="H25" i="4"/>
  <c r="L26" i="4"/>
  <c r="I21" i="4"/>
  <c r="M22" i="4"/>
  <c r="I25" i="4"/>
  <c r="M26" i="4"/>
  <c r="K25" i="4"/>
  <c r="J21" i="4"/>
  <c r="N22" i="4"/>
  <c r="J25" i="4"/>
  <c r="N26" i="4"/>
  <c r="G26" i="4"/>
  <c r="N25" i="5" l="1"/>
  <c r="O25" i="5"/>
  <c r="O27" i="4"/>
  <c r="L27" i="4"/>
  <c r="C27" i="4"/>
  <c r="M27" i="4"/>
  <c r="F27" i="4"/>
  <c r="I27" i="4"/>
  <c r="H27" i="4"/>
  <c r="N27" i="4"/>
  <c r="B27" i="4"/>
  <c r="K27" i="4"/>
  <c r="E27" i="4"/>
  <c r="J27" i="4"/>
  <c r="G27" i="4"/>
  <c r="C2" i="5" l="1"/>
  <c r="D2" i="5"/>
  <c r="E2" i="5"/>
  <c r="F2" i="5"/>
  <c r="G2" i="5"/>
  <c r="H2" i="5"/>
  <c r="I2" i="5"/>
  <c r="J2" i="5"/>
  <c r="K2" i="5"/>
  <c r="L2" i="5"/>
  <c r="M2" i="5"/>
  <c r="F5" i="3"/>
  <c r="C3" i="5" s="1"/>
  <c r="C5" i="3"/>
  <c r="D3" i="5" s="1"/>
  <c r="E5" i="3"/>
  <c r="E3" i="5" s="1"/>
  <c r="G5" i="3"/>
  <c r="F3" i="5" s="1"/>
  <c r="H5" i="3"/>
  <c r="G3" i="5" s="1"/>
  <c r="I5" i="3"/>
  <c r="H3" i="5" s="1"/>
  <c r="J5" i="3"/>
  <c r="I3" i="5" s="1"/>
  <c r="K5" i="3"/>
  <c r="J3" i="5" s="1"/>
  <c r="L5" i="3"/>
  <c r="K3" i="5" s="1"/>
  <c r="M5" i="3"/>
  <c r="L3" i="5" s="1"/>
  <c r="N5" i="3"/>
  <c r="M3" i="5" s="1"/>
  <c r="F6" i="3"/>
  <c r="C4" i="5" s="1"/>
  <c r="C6" i="3"/>
  <c r="D4" i="5" s="1"/>
  <c r="E6" i="3"/>
  <c r="E4" i="5" s="1"/>
  <c r="G6" i="3"/>
  <c r="F4" i="5" s="1"/>
  <c r="H6" i="3"/>
  <c r="G4" i="5" s="1"/>
  <c r="I6" i="3"/>
  <c r="H4" i="5" s="1"/>
  <c r="J6" i="3"/>
  <c r="I4" i="5" s="1"/>
  <c r="K6" i="3"/>
  <c r="J4" i="5" s="1"/>
  <c r="L6" i="3"/>
  <c r="K4" i="5" s="1"/>
  <c r="M6" i="3"/>
  <c r="L4" i="5" s="1"/>
  <c r="N6" i="3"/>
  <c r="M4" i="5" s="1"/>
  <c r="C5" i="5"/>
  <c r="D5" i="5"/>
  <c r="E5" i="5"/>
  <c r="F5" i="5"/>
  <c r="G5" i="5"/>
  <c r="H5" i="5"/>
  <c r="I5" i="5"/>
  <c r="J5" i="5"/>
  <c r="K5" i="5"/>
  <c r="L5" i="5"/>
  <c r="M5" i="5"/>
  <c r="F8" i="3"/>
  <c r="C6" i="5" s="1"/>
  <c r="C8" i="3"/>
  <c r="D6" i="5" s="1"/>
  <c r="E8" i="3"/>
  <c r="E6" i="5" s="1"/>
  <c r="G8" i="3"/>
  <c r="F6" i="5" s="1"/>
  <c r="H8" i="3"/>
  <c r="G6" i="5" s="1"/>
  <c r="I8" i="3"/>
  <c r="H6" i="5" s="1"/>
  <c r="J8" i="3"/>
  <c r="I6" i="5" s="1"/>
  <c r="K8" i="3"/>
  <c r="J6" i="5" s="1"/>
  <c r="L8" i="3"/>
  <c r="K6" i="5" s="1"/>
  <c r="M8" i="3"/>
  <c r="L6" i="5" s="1"/>
  <c r="N8" i="3"/>
  <c r="M6" i="5" s="1"/>
  <c r="C7" i="5"/>
  <c r="D7" i="5"/>
  <c r="E7" i="5"/>
  <c r="F7" i="5"/>
  <c r="G7" i="5"/>
  <c r="H7" i="5"/>
  <c r="I7" i="5"/>
  <c r="J7" i="5"/>
  <c r="K7" i="5"/>
  <c r="L7" i="5"/>
  <c r="M7" i="5"/>
  <c r="F9" i="3"/>
  <c r="C8" i="5" s="1"/>
  <c r="C9" i="3"/>
  <c r="D8" i="5" s="1"/>
  <c r="E9" i="3"/>
  <c r="E8" i="5" s="1"/>
  <c r="G9" i="3"/>
  <c r="F8" i="5" s="1"/>
  <c r="H9" i="3"/>
  <c r="G8" i="5" s="1"/>
  <c r="I9" i="3"/>
  <c r="H8" i="5" s="1"/>
  <c r="J9" i="3"/>
  <c r="I8" i="5" s="1"/>
  <c r="K9" i="3"/>
  <c r="J8" i="5" s="1"/>
  <c r="L9" i="3"/>
  <c r="K8" i="5" s="1"/>
  <c r="M9" i="3"/>
  <c r="L8" i="5" s="1"/>
  <c r="N9" i="3"/>
  <c r="M8" i="5" s="1"/>
  <c r="F10" i="3"/>
  <c r="C9" i="5" s="1"/>
  <c r="C10" i="3"/>
  <c r="D9" i="5" s="1"/>
  <c r="E10" i="3"/>
  <c r="E9" i="5" s="1"/>
  <c r="G10" i="3"/>
  <c r="F9" i="5" s="1"/>
  <c r="H10" i="3"/>
  <c r="G9" i="5" s="1"/>
  <c r="I10" i="3"/>
  <c r="H9" i="5" s="1"/>
  <c r="J10" i="3"/>
  <c r="I9" i="5" s="1"/>
  <c r="K10" i="3"/>
  <c r="J9" i="5" s="1"/>
  <c r="L10" i="3"/>
  <c r="K9" i="5" s="1"/>
  <c r="M10" i="3"/>
  <c r="L9" i="5" s="1"/>
  <c r="N10" i="3"/>
  <c r="M9" i="5" s="1"/>
  <c r="C10" i="5"/>
  <c r="D10" i="5"/>
  <c r="E10" i="5"/>
  <c r="F10" i="5"/>
  <c r="G10" i="5"/>
  <c r="H10" i="5"/>
  <c r="I10" i="5"/>
  <c r="J10" i="5"/>
  <c r="K10" i="5"/>
  <c r="L10" i="5"/>
  <c r="M10" i="5"/>
  <c r="B5" i="3"/>
  <c r="B3" i="5" s="1"/>
  <c r="B6" i="3"/>
  <c r="B4" i="5" s="1"/>
  <c r="B7" i="3"/>
  <c r="B5" i="5" s="1"/>
  <c r="B7" i="5"/>
  <c r="B9" i="3"/>
  <c r="B8" i="5" s="1"/>
  <c r="B10" i="3"/>
  <c r="B9" i="5" s="1"/>
  <c r="B10" i="5"/>
  <c r="B2" i="5"/>
  <c r="B11" i="3" l="1"/>
  <c r="B11" i="5" s="1"/>
  <c r="K11" i="3"/>
  <c r="G11" i="3"/>
  <c r="F11" i="5" s="1"/>
  <c r="N11" i="3"/>
  <c r="M11" i="5" s="1"/>
  <c r="J11" i="3"/>
  <c r="I11" i="5" s="1"/>
  <c r="E11" i="3"/>
  <c r="M11" i="3"/>
  <c r="L11" i="5" s="1"/>
  <c r="I11" i="3"/>
  <c r="H11" i="5" s="1"/>
  <c r="C11" i="3"/>
  <c r="D11" i="5" s="1"/>
  <c r="L11" i="3"/>
  <c r="K11" i="5" s="1"/>
  <c r="H11" i="3"/>
  <c r="G11" i="5" s="1"/>
  <c r="F11" i="3"/>
  <c r="C11" i="5" s="1"/>
  <c r="O8" i="3"/>
  <c r="O9" i="3"/>
  <c r="O5" i="3"/>
  <c r="D15" i="3" s="1"/>
  <c r="O10" i="3"/>
  <c r="O7" i="3"/>
  <c r="O6" i="3"/>
  <c r="C20" i="3" l="1"/>
  <c r="D20" i="3"/>
  <c r="C19" i="3"/>
  <c r="D19" i="3"/>
  <c r="C16" i="3"/>
  <c r="D16" i="3"/>
  <c r="D21" i="3" s="1"/>
  <c r="C17" i="3"/>
  <c r="D17" i="3"/>
  <c r="C18" i="3"/>
  <c r="D18" i="3"/>
  <c r="E11" i="5"/>
  <c r="J11" i="5"/>
  <c r="O20" i="3"/>
  <c r="N9" i="5"/>
  <c r="O9" i="5" s="1"/>
  <c r="O18" i="3"/>
  <c r="N6" i="5"/>
  <c r="O6" i="5" s="1"/>
  <c r="O19" i="3"/>
  <c r="N8" i="5"/>
  <c r="O8" i="5" s="1"/>
  <c r="N10" i="5"/>
  <c r="O10" i="5" s="1"/>
  <c r="O17" i="3"/>
  <c r="N5" i="5"/>
  <c r="O5" i="5" s="1"/>
  <c r="O15" i="3"/>
  <c r="N3" i="5"/>
  <c r="O3" i="5" s="1"/>
  <c r="O16" i="3"/>
  <c r="N4" i="5"/>
  <c r="O4" i="5" s="1"/>
  <c r="N2" i="5"/>
  <c r="O2" i="5" s="1"/>
  <c r="N7" i="5"/>
  <c r="O7" i="5" s="1"/>
  <c r="E16" i="3"/>
  <c r="K16" i="3"/>
  <c r="F16" i="3"/>
  <c r="I16" i="3"/>
  <c r="J16" i="3"/>
  <c r="L16" i="3"/>
  <c r="B16" i="3"/>
  <c r="H16" i="3"/>
  <c r="M15" i="3"/>
  <c r="G17" i="3"/>
  <c r="L18" i="3"/>
  <c r="E19" i="3"/>
  <c r="K20" i="3"/>
  <c r="E15" i="3"/>
  <c r="F20" i="3"/>
  <c r="I17" i="3"/>
  <c r="N18" i="3"/>
  <c r="H19" i="3"/>
  <c r="M20" i="3"/>
  <c r="B18" i="3"/>
  <c r="L15" i="3"/>
  <c r="E17" i="3"/>
  <c r="K18" i="3"/>
  <c r="J20" i="3"/>
  <c r="B15" i="3"/>
  <c r="B19" i="3"/>
  <c r="J15" i="3"/>
  <c r="F17" i="3"/>
  <c r="I18" i="3"/>
  <c r="H20" i="3"/>
  <c r="M17" i="3"/>
  <c r="L19" i="3"/>
  <c r="J17" i="3"/>
  <c r="I19" i="3"/>
  <c r="N20" i="3"/>
  <c r="M18" i="3"/>
  <c r="B17" i="3"/>
  <c r="G15" i="3"/>
  <c r="N17" i="3"/>
  <c r="M19" i="3"/>
  <c r="K17" i="3"/>
  <c r="J19" i="3"/>
  <c r="C15" i="3"/>
  <c r="F18" i="3"/>
  <c r="N19" i="3"/>
  <c r="N15" i="3"/>
  <c r="H17" i="3"/>
  <c r="G19" i="3"/>
  <c r="L20" i="3"/>
  <c r="E18" i="3"/>
  <c r="F15" i="3"/>
  <c r="O11" i="3"/>
  <c r="I15" i="3"/>
  <c r="N16" i="3"/>
  <c r="H18" i="3"/>
  <c r="G20" i="3"/>
  <c r="G16" i="3"/>
  <c r="L17" i="3"/>
  <c r="K19" i="3"/>
  <c r="B20" i="3"/>
  <c r="K15" i="3"/>
  <c r="J18" i="3"/>
  <c r="F19" i="3"/>
  <c r="I20" i="3"/>
  <c r="H15" i="3"/>
  <c r="M16" i="3"/>
  <c r="G18" i="3"/>
  <c r="E20" i="3"/>
  <c r="N11" i="5" l="1"/>
  <c r="O21" i="3"/>
  <c r="O11" i="5"/>
  <c r="E21" i="3"/>
  <c r="G21" i="3"/>
  <c r="N21" i="3"/>
  <c r="M21" i="3"/>
  <c r="L21" i="3"/>
  <c r="B21" i="3"/>
  <c r="K21" i="3"/>
  <c r="F21" i="3"/>
  <c r="H21" i="3"/>
  <c r="J21" i="3"/>
  <c r="I21" i="3"/>
  <c r="C21" i="3"/>
</calcChain>
</file>

<file path=xl/sharedStrings.xml><?xml version="1.0" encoding="utf-8"?>
<sst xmlns="http://schemas.openxmlformats.org/spreadsheetml/2006/main" count="1222" uniqueCount="253">
  <si>
    <t>Distributor</t>
  </si>
  <si>
    <t>Region</t>
  </si>
  <si>
    <t>Zone</t>
  </si>
  <si>
    <t>District</t>
  </si>
  <si>
    <t>Symphony</t>
  </si>
  <si>
    <t>Samsung</t>
  </si>
  <si>
    <t>Walton</t>
  </si>
  <si>
    <t>Itel/Tecno</t>
  </si>
  <si>
    <t>Oppo</t>
  </si>
  <si>
    <t>Vivo</t>
  </si>
  <si>
    <t>Nokia</t>
  </si>
  <si>
    <t>Huawei</t>
  </si>
  <si>
    <t>Xiaomi</t>
  </si>
  <si>
    <t>Winmax</t>
  </si>
  <si>
    <t>Kingstar</t>
  </si>
  <si>
    <t>Others</t>
  </si>
  <si>
    <t>A One Tel</t>
  </si>
  <si>
    <t>Barisal</t>
  </si>
  <si>
    <t>Gopalganj</t>
  </si>
  <si>
    <t>Desh Link</t>
  </si>
  <si>
    <t>Faridpur</t>
  </si>
  <si>
    <t>M/S Faiz Enterprise</t>
  </si>
  <si>
    <t>Madaripur</t>
  </si>
  <si>
    <t>Shariatpur</t>
  </si>
  <si>
    <t>M/S Saad Telecom</t>
  </si>
  <si>
    <t>Gopalgonj</t>
  </si>
  <si>
    <t>M/S. National Electronics</t>
  </si>
  <si>
    <t>M/S. Rasel Enterprise</t>
  </si>
  <si>
    <t>Mridha Telecom</t>
  </si>
  <si>
    <t>My Fone</t>
  </si>
  <si>
    <t>Bhola</t>
  </si>
  <si>
    <t>Noor Electronics</t>
  </si>
  <si>
    <t>Patuakhali</t>
  </si>
  <si>
    <t>Toushi Mobile Showroom &amp; Servicing</t>
  </si>
  <si>
    <t>Winner Electronics</t>
  </si>
  <si>
    <t>Zaman Electronics</t>
  </si>
  <si>
    <t>Barguna</t>
  </si>
  <si>
    <t>Biponon Communications</t>
  </si>
  <si>
    <t>Chittagong</t>
  </si>
  <si>
    <t>Cox's Bazar</t>
  </si>
  <si>
    <t>Dhaka Telecom</t>
  </si>
  <si>
    <t>Noakhali</t>
  </si>
  <si>
    <t>Fantasy Telecom</t>
  </si>
  <si>
    <t>Feni</t>
  </si>
  <si>
    <t>Himel Mobile Center</t>
  </si>
  <si>
    <t>Chandpur</t>
  </si>
  <si>
    <t>M/S Sholav Bitan</t>
  </si>
  <si>
    <t>Chittagong South</t>
  </si>
  <si>
    <t>M/S. Alam Trade Link</t>
  </si>
  <si>
    <t>M/S. Lotus Telecom</t>
  </si>
  <si>
    <t>Mobile Heaven</t>
  </si>
  <si>
    <t>Mobile Media Center</t>
  </si>
  <si>
    <t>Mobile Shop</t>
  </si>
  <si>
    <t>Mobile Village</t>
  </si>
  <si>
    <t>Bandarban</t>
  </si>
  <si>
    <t>Mobile Zone*Patia</t>
  </si>
  <si>
    <t>Polly Mobile Distribution</t>
  </si>
  <si>
    <t>Rangamati</t>
  </si>
  <si>
    <t>Prime Mobile Center</t>
  </si>
  <si>
    <t>Salim Telecom &amp; Electronics</t>
  </si>
  <si>
    <t>Laxmipur</t>
  </si>
  <si>
    <t>Satkania Store</t>
  </si>
  <si>
    <t>Khagrachori</t>
  </si>
  <si>
    <t>Sibgat Telecom</t>
  </si>
  <si>
    <t>Chittagong-North</t>
  </si>
  <si>
    <t>Chittagong North</t>
  </si>
  <si>
    <t>The National Carrier</t>
  </si>
  <si>
    <t>Toyabiya Telecom</t>
  </si>
  <si>
    <t>Dhaka North</t>
  </si>
  <si>
    <t>Dhaka South</t>
  </si>
  <si>
    <t>Biswa Bani Telecom</t>
  </si>
  <si>
    <t>Khulna</t>
  </si>
  <si>
    <t>Chuadanga</t>
  </si>
  <si>
    <t>Meherpur</t>
  </si>
  <si>
    <t>Hello Prithibi</t>
  </si>
  <si>
    <t>Jessore</t>
  </si>
  <si>
    <t>Narail</t>
  </si>
  <si>
    <t>Ideal Communication</t>
  </si>
  <si>
    <t>Konica Trading</t>
  </si>
  <si>
    <t>Jhenaidah</t>
  </si>
  <si>
    <t>M. R. Traders</t>
  </si>
  <si>
    <t>Kushtia</t>
  </si>
  <si>
    <t>M/S. Panguchi Enterprise</t>
  </si>
  <si>
    <t>Pirojpur</t>
  </si>
  <si>
    <t>Bagerhat</t>
  </si>
  <si>
    <t>Max Tel</t>
  </si>
  <si>
    <t>Mobile Plus</t>
  </si>
  <si>
    <t>Satkhira</t>
  </si>
  <si>
    <t>Mohima Telecom</t>
  </si>
  <si>
    <t>S S Enterprise</t>
  </si>
  <si>
    <t>Magura</t>
  </si>
  <si>
    <t>Shadhin Telecom</t>
  </si>
  <si>
    <t>Bismillah Telecom</t>
  </si>
  <si>
    <t>Mymensingh</t>
  </si>
  <si>
    <t>Jamalpur</t>
  </si>
  <si>
    <t>F N Traders</t>
  </si>
  <si>
    <t>Bhaluka</t>
  </si>
  <si>
    <t>M/S Saidur Electronics</t>
  </si>
  <si>
    <t>Mymensingh Outer</t>
  </si>
  <si>
    <t>M/S Siddique Enterprise</t>
  </si>
  <si>
    <t>M/S Zaman Enterprise</t>
  </si>
  <si>
    <t>M/S. Mukul Enterprise</t>
  </si>
  <si>
    <t>Sherpur</t>
  </si>
  <si>
    <t>M/S. Sujan Telecom</t>
  </si>
  <si>
    <t>Netrokona</t>
  </si>
  <si>
    <t>M/S. Sumon Telecoms</t>
  </si>
  <si>
    <t>Mobile point</t>
  </si>
  <si>
    <t>Gazipur</t>
  </si>
  <si>
    <t>Kishoreganj</t>
  </si>
  <si>
    <t>Priyo Telecom</t>
  </si>
  <si>
    <t>Tangail</t>
  </si>
  <si>
    <t>Rathura Enterprise</t>
  </si>
  <si>
    <t>Rathura Enterprise-2</t>
  </si>
  <si>
    <t>Repon Enterprise</t>
  </si>
  <si>
    <t>S.M Tel</t>
  </si>
  <si>
    <t>Shaheen Multimedia &amp; Telecom</t>
  </si>
  <si>
    <t>Shisha Stationary &amp; Electronics</t>
  </si>
  <si>
    <t>Haque Enterprise</t>
  </si>
  <si>
    <t>Rajshahi</t>
  </si>
  <si>
    <t>Chapai Nawabganj</t>
  </si>
  <si>
    <t>Hello Naogaon</t>
  </si>
  <si>
    <t>Naogaon</t>
  </si>
  <si>
    <t>Hello Rajshahi</t>
  </si>
  <si>
    <t>M/S BTB Telecom</t>
  </si>
  <si>
    <t>Natore</t>
  </si>
  <si>
    <t>M/S Chowdhury Enterprise</t>
  </si>
  <si>
    <t>Mobile Collection &amp; Ghori Ghor</t>
  </si>
  <si>
    <t>Bogura</t>
  </si>
  <si>
    <t>Bogra</t>
  </si>
  <si>
    <t>New Sarker Electronics</t>
  </si>
  <si>
    <t>Prithibi Corporation</t>
  </si>
  <si>
    <t>Sanjog Mobile</t>
  </si>
  <si>
    <t>Sarkar Telecom* Sirajgonj</t>
  </si>
  <si>
    <t>Sirajgonj</t>
  </si>
  <si>
    <t>Satata Enterprise</t>
  </si>
  <si>
    <t>Sirajganj</t>
  </si>
  <si>
    <t>Swastidip Enterprise</t>
  </si>
  <si>
    <t>Pabna</t>
  </si>
  <si>
    <t>Tulip Distribution</t>
  </si>
  <si>
    <t>Rangpur</t>
  </si>
  <si>
    <t>Sylhet</t>
  </si>
  <si>
    <t>National Overview</t>
  </si>
  <si>
    <t>Total</t>
  </si>
  <si>
    <t xml:space="preserve">Khulna </t>
  </si>
  <si>
    <t>National</t>
  </si>
  <si>
    <t>Qty Share National Overview</t>
  </si>
  <si>
    <t xml:space="preserve">Symphony Share </t>
  </si>
  <si>
    <t>Click Mobile Corner</t>
  </si>
  <si>
    <t>Tulip-2</t>
  </si>
  <si>
    <t>MM Communication</t>
  </si>
  <si>
    <t>Ashulia</t>
  </si>
  <si>
    <t>Dhaka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</si>
  <si>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</si>
  <si>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</si>
  <si>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</si>
  <si>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</si>
  <si>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</si>
  <si>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</si>
  <si>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</si>
  <si>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Star Telecom</t>
  </si>
  <si>
    <t>Savar</t>
  </si>
  <si>
    <t>TM Communication</t>
  </si>
  <si>
    <t>Uttara</t>
  </si>
  <si>
    <t>Trade Plus</t>
  </si>
  <si>
    <t>Zaara Corporation</t>
  </si>
  <si>
    <t>A.S.R. Trading</t>
  </si>
  <si>
    <t>Lalmonirhat</t>
  </si>
  <si>
    <t>Feroz Telecom</t>
  </si>
  <si>
    <t>Kurigram</t>
  </si>
  <si>
    <t>M/S. Nodi Nishat Enterprise</t>
  </si>
  <si>
    <t>Dinajpur</t>
  </si>
  <si>
    <t>Missing Link Trade and Distribution</t>
  </si>
  <si>
    <t>Mobile Plaza</t>
  </si>
  <si>
    <t>Pacific Electronics</t>
  </si>
  <si>
    <t>Gaibandha</t>
  </si>
  <si>
    <t>Pacific Electronics-2</t>
  </si>
  <si>
    <t>Paul Telecom</t>
  </si>
  <si>
    <t>Nilphamari</t>
  </si>
  <si>
    <t>Shahil Distribution</t>
  </si>
  <si>
    <t>Thakurgaon</t>
  </si>
  <si>
    <t>Swaranika  Enterprise</t>
  </si>
  <si>
    <t>Panchagarh</t>
  </si>
  <si>
    <t>Tarek &amp; Brothers</t>
  </si>
  <si>
    <t>World Media</t>
  </si>
  <si>
    <t>Ananda Electronics</t>
  </si>
  <si>
    <t>Dhanmondi</t>
  </si>
  <si>
    <t>Jatrabari</t>
  </si>
  <si>
    <t>Dohar Enterprise</t>
  </si>
  <si>
    <t>Munshiganj</t>
  </si>
  <si>
    <t>M K Trading Co.</t>
  </si>
  <si>
    <t>Chittagong Road</t>
  </si>
  <si>
    <t>Narayangonj</t>
  </si>
  <si>
    <t>Mehereen Telecom</t>
  </si>
  <si>
    <t>Keraniganj</t>
  </si>
  <si>
    <t>Nandan World Link</t>
  </si>
  <si>
    <t>Munshigonj</t>
  </si>
  <si>
    <t>Nishat Telecom</t>
  </si>
  <si>
    <t>Paltan</t>
  </si>
  <si>
    <t>One Telecom</t>
  </si>
  <si>
    <t>One Telecom (CTG Road)</t>
  </si>
  <si>
    <t>One Telecom* Jatrabari</t>
  </si>
  <si>
    <t>One Telecom* Narayangonj</t>
  </si>
  <si>
    <t>Tahia Enterprise</t>
  </si>
  <si>
    <t>Narayanganj</t>
  </si>
  <si>
    <t>Taj Telecom</t>
  </si>
  <si>
    <t>Competitors District wise Sales Qty Analysis</t>
  </si>
  <si>
    <t>M/S. Karachi Store</t>
  </si>
  <si>
    <t>Shifa Enterprise</t>
  </si>
  <si>
    <t>Anika Trading</t>
  </si>
  <si>
    <t>M Enterprise</t>
  </si>
  <si>
    <t>Cumilla</t>
  </si>
  <si>
    <t>New Samanta Telecom</t>
  </si>
  <si>
    <t>Narsingdhi</t>
  </si>
  <si>
    <t>Gopa Telecom</t>
  </si>
  <si>
    <t>Sunamganj</t>
  </si>
  <si>
    <t>Sunamgonj</t>
  </si>
  <si>
    <t>M/S. Murad Enterprise</t>
  </si>
  <si>
    <t>Brahmanbaria</t>
  </si>
  <si>
    <t>Nashua Associate</t>
  </si>
  <si>
    <t>New Era Telecom</t>
  </si>
  <si>
    <t>Hobiganj</t>
  </si>
  <si>
    <t>Moulvi Bazar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</si>
  <si>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</si>
  <si>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</si>
  <si>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</si>
  <si>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</si>
  <si>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</si>
  <si>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</si>
  <si>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</si>
  <si>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Hobigonj</t>
  </si>
  <si>
    <t xml:space="preserve">Competitors District wise Sales Qty Analysis </t>
  </si>
  <si>
    <t xml:space="preserve">Samiya Telecom </t>
  </si>
  <si>
    <t>itel</t>
  </si>
  <si>
    <t>OPPO</t>
  </si>
  <si>
    <t>ViVO</t>
  </si>
  <si>
    <t>realme</t>
  </si>
  <si>
    <t>Data Source</t>
  </si>
  <si>
    <t>Tecno</t>
  </si>
  <si>
    <t>* Raw Data of Samsung &amp; itel
* ViVO &amp; realme are register data
* Rest brand data are taken through register &amp; verbal consent</t>
  </si>
  <si>
    <t>Hero Model (F:03 &amp; SP:04_within 15K only)</t>
  </si>
  <si>
    <t>* Feature: itel it2171, itel it5608 &amp; Walton L6
* Smartphone: itel Vision1, Walton NH4, Samsung A2 &amp; LAVA Benco</t>
  </si>
  <si>
    <t>Thana Name</t>
  </si>
  <si>
    <t>Lohagara</t>
  </si>
  <si>
    <t>Competitors Edge</t>
  </si>
  <si>
    <t>itel/Tecno</t>
  </si>
  <si>
    <t>Action Plan</t>
  </si>
  <si>
    <t>* Req. huge feature phone support</t>
  </si>
  <si>
    <t>Bogura Sadar</t>
  </si>
  <si>
    <t>Sherpur Sadar</t>
  </si>
  <si>
    <t>Joypurhat Sadar</t>
  </si>
  <si>
    <t>Joypurhat</t>
  </si>
  <si>
    <t>Through conversations with company employees &amp; Distributors</t>
  </si>
  <si>
    <t>FP-itel-2171, 5617, 5260. SP: itel-Vision 1, Vivo-Y11, Realmi-5i, Samsung-A10s, Tecno Spark 5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</si>
</sst>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\ \C\r"/>
    <numFmt numFmtId="166" formatCode="0.00\ \K"/>
    <numFmt numFmtId="167" formatCode="0;[Red]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164" fontId="3" fillId="0" borderId="0" xfId="1" applyNumberFormat="1" applyFont="1" applyFill="1" applyBorder="1" applyAlignment="1">
      <alignment horizontal="center" vertical="center"/>
    </xf>
    <xf numFmtId="164" fontId="5" fillId="4" borderId="4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4" borderId="6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6" fillId="5" borderId="8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164" fontId="3" fillId="0" borderId="10" xfId="1" applyNumberFormat="1" applyFont="1" applyFill="1" applyBorder="1" applyAlignment="1">
      <alignment horizontal="center" vertical="center"/>
    </xf>
    <xf numFmtId="164" fontId="6" fillId="6" borderId="11" xfId="1" applyNumberFormat="1" applyFont="1" applyFill="1" applyBorder="1" applyAlignment="1">
      <alignment horizontal="center" vertical="center"/>
    </xf>
    <xf numFmtId="164" fontId="6" fillId="6" borderId="12" xfId="1" applyNumberFormat="1" applyFont="1" applyFill="1" applyBorder="1" applyAlignment="1">
      <alignment horizontal="center" vertical="center"/>
    </xf>
    <xf numFmtId="164" fontId="3" fillId="6" borderId="13" xfId="1" applyNumberFormat="1" applyFont="1" applyFill="1" applyBorder="1" applyAlignment="1">
      <alignment horizontal="center" vertical="center"/>
    </xf>
    <xf numFmtId="9" fontId="6" fillId="0" borderId="9" xfId="2" applyFont="1" applyFill="1" applyBorder="1" applyAlignment="1">
      <alignment horizontal="center" vertical="center"/>
    </xf>
    <xf numFmtId="9" fontId="6" fillId="6" borderId="12" xfId="2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vertical="center"/>
    </xf>
    <xf numFmtId="164" fontId="2" fillId="2" borderId="2" xfId="1" applyNumberFormat="1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164" fontId="4" fillId="3" borderId="1" xfId="1" applyNumberFormat="1" applyFont="1" applyFill="1" applyBorder="1" applyAlignment="1">
      <alignment vertical="center"/>
    </xf>
    <xf numFmtId="164" fontId="4" fillId="3" borderId="2" xfId="1" applyNumberFormat="1" applyFont="1" applyFill="1" applyBorder="1" applyAlignment="1">
      <alignment vertical="center"/>
    </xf>
    <xf numFmtId="164" fontId="4" fillId="3" borderId="3" xfId="1" applyNumberFormat="1" applyFont="1" applyFill="1" applyBorder="1" applyAlignment="1">
      <alignment vertical="center"/>
    </xf>
    <xf numFmtId="164" fontId="5" fillId="4" borderId="14" xfId="1" applyNumberFormat="1" applyFont="1" applyFill="1" applyBorder="1" applyAlignment="1">
      <alignment horizontal="center" vertical="center"/>
    </xf>
    <xf numFmtId="10" fontId="6" fillId="0" borderId="9" xfId="2" applyNumberFormat="1" applyFont="1" applyFill="1" applyBorder="1" applyAlignment="1">
      <alignment horizontal="center" vertical="center"/>
    </xf>
    <xf numFmtId="10" fontId="6" fillId="6" borderId="12" xfId="2" applyNumberFormat="1" applyFont="1" applyFill="1" applyBorder="1" applyAlignment="1">
      <alignment horizontal="center" vertical="center"/>
    </xf>
    <xf numFmtId="9" fontId="0" fillId="0" borderId="14" xfId="2" applyNumberFormat="1" applyFont="1" applyBorder="1" applyAlignment="1">
      <alignment horizontal="center"/>
    </xf>
    <xf numFmtId="164" fontId="6" fillId="5" borderId="14" xfId="1" applyNumberFormat="1" applyFont="1" applyFill="1" applyBorder="1" applyAlignment="1">
      <alignment horizontal="center" vertical="center"/>
    </xf>
    <xf numFmtId="166" fontId="6" fillId="0" borderId="14" xfId="1" applyNumberFormat="1" applyFont="1" applyFill="1" applyBorder="1" applyAlignment="1">
      <alignment horizontal="center" vertical="center"/>
    </xf>
    <xf numFmtId="164" fontId="6" fillId="6" borderId="14" xfId="1" applyNumberFormat="1" applyFont="1" applyFill="1" applyBorder="1" applyAlignment="1">
      <alignment horizontal="center" vertical="center"/>
    </xf>
    <xf numFmtId="165" fontId="6" fillId="0" borderId="14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164" fontId="6" fillId="0" borderId="14" xfId="1" applyNumberFormat="1" applyFont="1" applyBorder="1" applyAlignment="1">
      <alignment horizontal="center" vertical="center"/>
    </xf>
    <xf numFmtId="164" fontId="6" fillId="0" borderId="16" xfId="1" applyNumberFormat="1" applyFont="1" applyBorder="1" applyAlignment="1">
      <alignment horizontal="center" vertical="center"/>
    </xf>
    <xf numFmtId="0" fontId="6" fillId="8" borderId="14" xfId="0" applyFont="1" applyFill="1" applyBorder="1" applyAlignment="1">
      <alignment horizontal="left" vertical="center"/>
    </xf>
    <xf numFmtId="164" fontId="6" fillId="8" borderId="14" xfId="1" applyNumberFormat="1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164" fontId="6" fillId="0" borderId="17" xfId="1" applyNumberFormat="1" applyFont="1" applyBorder="1" applyAlignment="1">
      <alignment horizontal="center" vertical="center"/>
    </xf>
    <xf numFmtId="0" fontId="6" fillId="10" borderId="14" xfId="0" applyFont="1" applyFill="1" applyBorder="1" applyAlignment="1">
      <alignment horizontal="left" vertical="center"/>
    </xf>
    <xf numFmtId="164" fontId="6" fillId="9" borderId="14" xfId="1" applyNumberFormat="1" applyFont="1" applyFill="1" applyBorder="1" applyAlignment="1">
      <alignment horizontal="center" vertical="center"/>
    </xf>
    <xf numFmtId="43" fontId="3" fillId="0" borderId="0" xfId="1" applyNumberFormat="1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" fontId="6" fillId="8" borderId="14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164" fontId="6" fillId="0" borderId="0" xfId="1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6" fillId="8" borderId="14" xfId="0" applyFont="1" applyFill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167" fontId="6" fillId="0" borderId="14" xfId="0" applyNumberFormat="1" applyFont="1" applyBorder="1" applyAlignment="1">
      <alignment horizontal="left" vertical="center"/>
    </xf>
    <xf numFmtId="167" fontId="6" fillId="0" borderId="14" xfId="0" applyNumberFormat="1" applyFont="1" applyBorder="1" applyAlignment="1">
      <alignment horizontal="center" vertical="center"/>
    </xf>
    <xf numFmtId="0" fontId="6" fillId="8" borderId="14" xfId="0" applyNumberFormat="1" applyFont="1" applyFill="1" applyBorder="1" applyAlignment="1">
      <alignment horizontal="center" vertical="center"/>
    </xf>
    <xf numFmtId="164" fontId="6" fillId="8" borderId="18" xfId="1" applyNumberFormat="1" applyFont="1" applyFill="1" applyBorder="1" applyAlignment="1">
      <alignment horizontal="center" vertical="center"/>
    </xf>
    <xf numFmtId="164" fontId="8" fillId="8" borderId="14" xfId="1" applyNumberFormat="1" applyFont="1" applyFill="1" applyBorder="1" applyAlignment="1">
      <alignment horizontal="center" vertical="center" wrapText="1"/>
    </xf>
    <xf numFmtId="164" fontId="9" fillId="8" borderId="14" xfId="1" applyNumberFormat="1" applyFont="1" applyFill="1" applyBorder="1" applyAlignment="1">
      <alignment horizontal="center" vertical="center" wrapText="1"/>
    </xf>
    <xf numFmtId="164" fontId="10" fillId="0" borderId="14" xfId="1" applyNumberFormat="1" applyFont="1" applyFill="1" applyBorder="1" applyAlignment="1">
      <alignment horizontal="center" vertical="center" wrapText="1"/>
    </xf>
    <xf numFmtId="164" fontId="11" fillId="8" borderId="14" xfId="1" applyNumberFormat="1" applyFont="1" applyFill="1" applyBorder="1" applyAlignment="1">
      <alignment horizontal="center" vertical="center" wrapText="1"/>
    </xf>
    <xf numFmtId="43" fontId="6" fillId="0" borderId="0" xfId="0" applyNumberFormat="1" applyFont="1" applyAlignment="1">
      <alignment horizontal="center" vertical="center"/>
    </xf>
    <xf numFmtId="0" fontId="6" fillId="8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4" fontId="8" fillId="0" borderId="14" xfId="1" applyNumberFormat="1" applyFont="1" applyBorder="1" applyAlignment="1">
      <alignment horizontal="center" vertical="center" wrapText="1"/>
    </xf>
    <xf numFmtId="164" fontId="6" fillId="0" borderId="12" xfId="1" applyNumberFormat="1" applyFont="1" applyBorder="1" applyAlignment="1">
      <alignment horizontal="center" vertical="center"/>
    </xf>
    <xf numFmtId="164" fontId="6" fillId="8" borderId="0" xfId="1" applyNumberFormat="1" applyFont="1" applyFill="1" applyBorder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164" fontId="6" fillId="0" borderId="15" xfId="1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1" fontId="6" fillId="8" borderId="14" xfId="0" applyNumberFormat="1" applyFont="1" applyFill="1" applyBorder="1" applyAlignment="1">
      <alignment horizontal="left" vertical="center"/>
    </xf>
    <xf numFmtId="1" fontId="6" fillId="8" borderId="0" xfId="0" applyNumberFormat="1" applyFont="1" applyFill="1" applyBorder="1" applyAlignment="1">
      <alignment horizontal="left" vertical="center"/>
    </xf>
    <xf numFmtId="0" fontId="6" fillId="9" borderId="14" xfId="0" applyNumberFormat="1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2" fillId="8" borderId="20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29"/>
  <sheetViews>
    <sheetView tabSelected="1" workbookViewId="0">
      <pane xSplit="5" ySplit="2" topLeftCell="M3" activePane="bottomRight" state="frozen"/>
      <selection pane="topRight" activeCell="E1" sqref="E1"/>
      <selection pane="bottomLeft" activeCell="A3" sqref="A3"/>
      <selection pane="bottomRight" activeCell="S105" sqref="S105"/>
    </sheetView>
  </sheetViews>
  <sheetFormatPr defaultColWidth="9" defaultRowHeight="12.75" x14ac:dyDescent="0.25"/>
  <cols>
    <col min="1" max="1" width="31" style="49" bestFit="1" customWidth="1"/>
    <col min="2" max="2" width="11" style="40" bestFit="1" customWidth="1"/>
    <col min="3" max="3" width="11" style="40" customWidth="1"/>
    <col min="4" max="4" width="16" style="40" bestFit="1" customWidth="1"/>
    <col min="5" max="5" width="16" style="40" customWidth="1"/>
    <col min="6" max="6" width="16" style="40" bestFit="1" customWidth="1"/>
    <col min="7" max="11" width="11" style="40" bestFit="1" customWidth="1"/>
    <col min="12" max="15" width="10" style="40" bestFit="1" customWidth="1"/>
    <col min="16" max="16" width="11" style="40" bestFit="1" customWidth="1"/>
    <col min="17" max="17" width="10" style="40" bestFit="1" customWidth="1"/>
    <col min="18" max="18" width="8.625" style="40" bestFit="1" customWidth="1"/>
    <col min="19" max="19" width="11" style="40" bestFit="1" customWidth="1"/>
    <col min="20" max="20" width="56.625" style="49" customWidth="1"/>
    <col min="21" max="21" width="66.875" style="49" bestFit="1" customWidth="1"/>
    <col min="22" max="22" width="11.625" style="40" bestFit="1" customWidth="1"/>
    <col min="23" max="24" width="12.25" style="73" bestFit="1" customWidth="1"/>
    <col min="25" max="25" width="38.75" style="75" customWidth="1"/>
    <col min="26" max="16384" width="9" style="40"/>
  </cols>
  <sheetData>
    <row r="1" spans="1:25" x14ac:dyDescent="0.25">
      <c r="G1" s="44">
        <f>SUBTOTAL(9,G3:G124)</f>
        <v>57852255</v>
      </c>
      <c r="H1" s="44">
        <f t="shared" ref="H1:S1" si="0">SUBTOTAL(9,H3:H124)</f>
        <v>20871385.488280103</v>
      </c>
      <c r="I1" s="44">
        <f t="shared" si="0"/>
        <v>32332325.488280103</v>
      </c>
      <c r="J1" s="44">
        <f t="shared" si="0"/>
        <v>20698812</v>
      </c>
      <c r="K1" s="44">
        <f>SUBTOTAL(9,K3:K124)</f>
        <v>99662436.631456196</v>
      </c>
      <c r="L1" s="44">
        <f t="shared" si="0"/>
        <v>20580236.104454279</v>
      </c>
      <c r="M1" s="44">
        <f t="shared" si="0"/>
        <v>70741988.742323637</v>
      </c>
      <c r="N1" s="44">
        <f t="shared" si="0"/>
        <v>3027546.7556653582</v>
      </c>
      <c r="O1" s="44">
        <f t="shared" si="0"/>
        <v>9078458.8553395644</v>
      </c>
      <c r="P1" s="44">
        <f t="shared" si="0"/>
        <v>44751406</v>
      </c>
      <c r="Q1" s="44">
        <f t="shared" si="0"/>
        <v>2522951.3871585419</v>
      </c>
      <c r="R1" s="44">
        <f t="shared" si="0"/>
        <v>100300</v>
      </c>
      <c r="S1" s="44">
        <f t="shared" si="0"/>
        <v>16179838.947418012</v>
      </c>
      <c r="V1" s="76"/>
      <c r="W1" s="77" t="s">
        <v>243</v>
      </c>
      <c r="X1" s="78"/>
      <c r="Y1" s="78"/>
    </row>
    <row r="2" spans="1:25" x14ac:dyDescent="0.25">
      <c r="A2" s="39" t="s">
        <v>0</v>
      </c>
      <c r="B2" s="39" t="s">
        <v>1</v>
      </c>
      <c r="C2" s="39"/>
      <c r="D2" s="39" t="s">
        <v>2</v>
      </c>
      <c r="E2" s="39" t="s">
        <v>241</v>
      </c>
      <c r="F2" s="39" t="s">
        <v>3</v>
      </c>
      <c r="G2" s="39" t="s">
        <v>4</v>
      </c>
      <c r="H2" s="39" t="s">
        <v>6</v>
      </c>
      <c r="I2" s="39" t="s">
        <v>232</v>
      </c>
      <c r="J2" s="39" t="s">
        <v>237</v>
      </c>
      <c r="K2" s="39" t="s">
        <v>5</v>
      </c>
      <c r="L2" s="39" t="s">
        <v>233</v>
      </c>
      <c r="M2" s="39" t="s">
        <v>234</v>
      </c>
      <c r="N2" s="39" t="s">
        <v>10</v>
      </c>
      <c r="O2" s="39" t="s">
        <v>235</v>
      </c>
      <c r="P2" s="39" t="s">
        <v>12</v>
      </c>
      <c r="Q2" s="39" t="s">
        <v>13</v>
      </c>
      <c r="R2" s="39" t="s">
        <v>14</v>
      </c>
      <c r="S2" s="39" t="s">
        <v>15</v>
      </c>
      <c r="T2" s="39" t="s">
        <v>236</v>
      </c>
      <c r="U2" s="39" t="s">
        <v>239</v>
      </c>
      <c r="W2" s="71" t="s">
        <v>244</v>
      </c>
      <c r="X2" s="71" t="s">
        <v>6</v>
      </c>
      <c r="Y2" s="74" t="s">
        <v>245</v>
      </c>
    </row>
    <row r="3" spans="1:25" ht="38.25" x14ac:dyDescent="0.25">
      <c r="A3" s="68" t="s">
        <v>37</v>
      </c>
      <c r="B3" s="42" t="s">
        <v>38</v>
      </c>
      <c r="C3" s="42"/>
      <c r="D3" s="42" t="s">
        <v>39</v>
      </c>
      <c r="E3" s="42" t="s">
        <v>242</v>
      </c>
      <c r="F3" s="42" t="s">
        <v>39</v>
      </c>
      <c r="G3" s="32">
        <v>10500655</v>
      </c>
      <c r="H3" s="29">
        <v>8629215.4882801007</v>
      </c>
      <c r="I3" s="29">
        <v>9129215.4882801007</v>
      </c>
      <c r="J3" s="29">
        <v>2783932</v>
      </c>
      <c r="K3" s="29">
        <v>19241226.631456204</v>
      </c>
      <c r="L3" s="29">
        <v>3879556.1044542794</v>
      </c>
      <c r="M3" s="29">
        <v>6524788.7423236296</v>
      </c>
      <c r="N3" s="29">
        <v>1587546.7556653582</v>
      </c>
      <c r="O3" s="29">
        <v>3027558.8553395653</v>
      </c>
      <c r="P3" s="29">
        <v>11629726</v>
      </c>
      <c r="Q3" s="29">
        <v>222951.387158542</v>
      </c>
      <c r="R3" s="29">
        <v>100300</v>
      </c>
      <c r="S3" s="29">
        <v>8679838.9474180117</v>
      </c>
      <c r="T3" s="67" t="s">
        <v>238</v>
      </c>
      <c r="U3" s="67" t="s">
        <v>240</v>
      </c>
      <c r="W3" s="72">
        <f>(I3+J3)-G3</f>
        <v>1412492.4882801007</v>
      </c>
      <c r="X3" s="72">
        <f t="shared" ref="X3:X34" si="1">H3-G3</f>
        <v>-1871439.5117198993</v>
      </c>
      <c r="Y3" s="66" t="s">
        <v>246</v>
      </c>
    </row>
    <row r="4" spans="1:25" hidden="1" x14ac:dyDescent="0.25">
      <c r="A4" s="69" t="s">
        <v>207</v>
      </c>
      <c r="B4" s="42" t="s">
        <v>38</v>
      </c>
      <c r="C4" s="42"/>
      <c r="D4" s="42"/>
      <c r="E4" s="42"/>
      <c r="F4" s="42"/>
      <c r="G4" s="32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43"/>
      <c r="U4" s="43"/>
      <c r="W4" s="72">
        <f t="shared" ref="W4:W35" si="2">G4-(I4+J4)</f>
        <v>0</v>
      </c>
      <c r="X4" s="72">
        <f t="shared" si="1"/>
        <v>0</v>
      </c>
      <c r="Y4" s="66"/>
    </row>
    <row r="5" spans="1:25" hidden="1" x14ac:dyDescent="0.25">
      <c r="A5" s="68" t="s">
        <v>50</v>
      </c>
      <c r="B5" s="42" t="s">
        <v>38</v>
      </c>
      <c r="C5" s="42"/>
      <c r="D5" s="42"/>
      <c r="E5" s="42"/>
      <c r="F5" s="42"/>
      <c r="G5" s="32"/>
      <c r="H5" s="29"/>
      <c r="I5" s="29"/>
      <c r="J5" s="32"/>
      <c r="K5" s="29"/>
      <c r="L5" s="29"/>
      <c r="M5" s="29"/>
      <c r="N5" s="29"/>
      <c r="O5" s="29"/>
      <c r="P5" s="29"/>
      <c r="Q5" s="29"/>
      <c r="R5" s="29"/>
      <c r="S5" s="29"/>
      <c r="T5" s="43"/>
      <c r="U5" s="43"/>
      <c r="W5" s="72">
        <f t="shared" si="2"/>
        <v>0</v>
      </c>
      <c r="X5" s="72">
        <f t="shared" si="1"/>
        <v>0</v>
      </c>
      <c r="Y5" s="66"/>
    </row>
    <row r="6" spans="1:25" hidden="1" x14ac:dyDescent="0.25">
      <c r="A6" s="68" t="s">
        <v>53</v>
      </c>
      <c r="B6" s="42" t="s">
        <v>38</v>
      </c>
      <c r="C6" s="42"/>
      <c r="D6" s="42"/>
      <c r="E6" s="42"/>
      <c r="F6" s="42"/>
      <c r="G6" s="32"/>
      <c r="H6" s="29"/>
      <c r="I6" s="29"/>
      <c r="J6" s="32"/>
      <c r="K6" s="29"/>
      <c r="L6" s="29"/>
      <c r="M6" s="29"/>
      <c r="N6" s="29"/>
      <c r="O6" s="29"/>
      <c r="P6" s="29"/>
      <c r="Q6" s="29"/>
      <c r="R6" s="29"/>
      <c r="S6" s="29"/>
      <c r="T6" s="43"/>
      <c r="U6" s="43"/>
      <c r="W6" s="72">
        <f t="shared" si="2"/>
        <v>0</v>
      </c>
      <c r="X6" s="72">
        <f t="shared" si="1"/>
        <v>0</v>
      </c>
      <c r="Y6" s="66"/>
    </row>
    <row r="7" spans="1:25" hidden="1" x14ac:dyDescent="0.25">
      <c r="A7" s="68" t="s">
        <v>58</v>
      </c>
      <c r="B7" s="42" t="s">
        <v>38</v>
      </c>
      <c r="C7" s="42"/>
      <c r="D7" s="42"/>
      <c r="E7" s="42"/>
      <c r="F7" s="42"/>
      <c r="G7" s="32"/>
      <c r="H7" s="29"/>
      <c r="I7" s="29"/>
      <c r="J7" s="32"/>
      <c r="K7" s="29"/>
      <c r="L7" s="29"/>
      <c r="M7" s="29"/>
      <c r="N7" s="29"/>
      <c r="O7" s="29"/>
      <c r="P7" s="29"/>
      <c r="Q7" s="29"/>
      <c r="R7" s="29"/>
      <c r="S7" s="29"/>
      <c r="T7" s="43"/>
      <c r="U7" s="43"/>
      <c r="W7" s="72">
        <f t="shared" si="2"/>
        <v>0</v>
      </c>
      <c r="X7" s="72">
        <f t="shared" si="1"/>
        <v>0</v>
      </c>
      <c r="Y7" s="66"/>
    </row>
    <row r="8" spans="1:25" hidden="1" x14ac:dyDescent="0.25">
      <c r="A8" s="68" t="s">
        <v>56</v>
      </c>
      <c r="B8" s="42" t="s">
        <v>38</v>
      </c>
      <c r="C8" s="42"/>
      <c r="D8" s="42"/>
      <c r="E8" s="42"/>
      <c r="F8" s="42"/>
      <c r="G8" s="32"/>
      <c r="H8" s="34"/>
      <c r="I8" s="34"/>
      <c r="J8" s="32"/>
      <c r="K8" s="34"/>
      <c r="L8" s="34"/>
      <c r="M8" s="34"/>
      <c r="N8" s="34"/>
      <c r="O8" s="34"/>
      <c r="P8" s="34"/>
      <c r="Q8" s="34"/>
      <c r="R8" s="34"/>
      <c r="S8" s="34"/>
      <c r="T8" s="43"/>
      <c r="U8" s="43"/>
      <c r="W8" s="72">
        <f t="shared" si="2"/>
        <v>0</v>
      </c>
      <c r="X8" s="72">
        <f t="shared" si="1"/>
        <v>0</v>
      </c>
      <c r="Y8" s="66"/>
    </row>
    <row r="9" spans="1:25" hidden="1" x14ac:dyDescent="0.25">
      <c r="A9" s="68" t="s">
        <v>61</v>
      </c>
      <c r="B9" s="42" t="s">
        <v>38</v>
      </c>
      <c r="C9" s="42"/>
      <c r="D9" s="42"/>
      <c r="E9" s="42"/>
      <c r="F9" s="42"/>
      <c r="G9" s="32"/>
      <c r="H9" s="34"/>
      <c r="I9" s="34"/>
      <c r="J9" s="32"/>
      <c r="K9" s="34"/>
      <c r="L9" s="34"/>
      <c r="M9" s="34"/>
      <c r="N9" s="34"/>
      <c r="O9" s="34"/>
      <c r="P9" s="34"/>
      <c r="Q9" s="34"/>
      <c r="R9" s="34"/>
      <c r="S9" s="34"/>
      <c r="T9" s="43"/>
      <c r="U9" s="43"/>
      <c r="W9" s="72">
        <f t="shared" si="2"/>
        <v>0</v>
      </c>
      <c r="X9" s="72">
        <f t="shared" si="1"/>
        <v>0</v>
      </c>
      <c r="Y9" s="66"/>
    </row>
    <row r="10" spans="1:25" hidden="1" x14ac:dyDescent="0.25">
      <c r="A10" s="68" t="s">
        <v>67</v>
      </c>
      <c r="B10" s="42" t="s">
        <v>38</v>
      </c>
      <c r="C10" s="42"/>
      <c r="D10" s="42"/>
      <c r="E10" s="42"/>
      <c r="F10" s="42"/>
      <c r="G10" s="32"/>
      <c r="H10" s="34"/>
      <c r="I10" s="34"/>
      <c r="J10" s="32"/>
      <c r="K10" s="34"/>
      <c r="L10" s="34"/>
      <c r="M10" s="34"/>
      <c r="N10" s="34"/>
      <c r="O10" s="34"/>
      <c r="P10" s="34"/>
      <c r="Q10" s="34"/>
      <c r="R10" s="34"/>
      <c r="S10" s="34"/>
      <c r="T10" s="43"/>
      <c r="U10" s="43"/>
      <c r="W10" s="72">
        <f t="shared" si="2"/>
        <v>0</v>
      </c>
      <c r="X10" s="72">
        <f t="shared" si="1"/>
        <v>0</v>
      </c>
      <c r="Y10" s="66"/>
    </row>
    <row r="11" spans="1:25" hidden="1" x14ac:dyDescent="0.25">
      <c r="A11" s="31" t="s">
        <v>42</v>
      </c>
      <c r="B11" s="33" t="s">
        <v>38</v>
      </c>
      <c r="C11" s="33"/>
      <c r="D11" s="33"/>
      <c r="E11" s="33"/>
      <c r="F11" s="33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43"/>
      <c r="U11" s="43"/>
      <c r="W11" s="72">
        <f t="shared" si="2"/>
        <v>0</v>
      </c>
      <c r="X11" s="72">
        <f t="shared" si="1"/>
        <v>0</v>
      </c>
      <c r="Y11" s="66"/>
    </row>
    <row r="12" spans="1:25" hidden="1" x14ac:dyDescent="0.25">
      <c r="A12" s="31" t="s">
        <v>63</v>
      </c>
      <c r="B12" s="33" t="s">
        <v>38</v>
      </c>
      <c r="C12" s="33"/>
      <c r="D12" s="33"/>
      <c r="E12" s="33"/>
      <c r="F12" s="33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43"/>
      <c r="U12" s="43"/>
      <c r="W12" s="72">
        <f t="shared" si="2"/>
        <v>0</v>
      </c>
      <c r="X12" s="72">
        <f t="shared" si="1"/>
        <v>0</v>
      </c>
      <c r="Y12" s="66"/>
    </row>
    <row r="13" spans="1:25" hidden="1" x14ac:dyDescent="0.25">
      <c r="A13" s="59" t="s">
        <v>48</v>
      </c>
      <c r="B13" s="33" t="s">
        <v>38</v>
      </c>
      <c r="C13" s="33"/>
      <c r="D13" s="33"/>
      <c r="E13" s="33"/>
      <c r="F13" s="33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43"/>
      <c r="U13" s="43"/>
      <c r="W13" s="72">
        <f t="shared" si="2"/>
        <v>0</v>
      </c>
      <c r="X13" s="72">
        <f t="shared" si="1"/>
        <v>0</v>
      </c>
      <c r="Y13" s="66"/>
    </row>
    <row r="14" spans="1:25" hidden="1" x14ac:dyDescent="0.25">
      <c r="A14" s="31" t="s">
        <v>49</v>
      </c>
      <c r="B14" s="33" t="s">
        <v>38</v>
      </c>
      <c r="C14" s="33"/>
      <c r="D14" s="33"/>
      <c r="E14" s="33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43"/>
      <c r="U14" s="43"/>
      <c r="W14" s="72">
        <f t="shared" si="2"/>
        <v>0</v>
      </c>
      <c r="X14" s="72">
        <f t="shared" si="1"/>
        <v>0</v>
      </c>
      <c r="Y14" s="66"/>
    </row>
    <row r="15" spans="1:25" hidden="1" x14ac:dyDescent="0.25">
      <c r="A15" s="31" t="s">
        <v>59</v>
      </c>
      <c r="B15" s="33" t="s">
        <v>38</v>
      </c>
      <c r="C15" s="33"/>
      <c r="D15" s="33"/>
      <c r="E15" s="33"/>
      <c r="F15" s="33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43"/>
      <c r="U15" s="43"/>
      <c r="W15" s="72">
        <f t="shared" si="2"/>
        <v>0</v>
      </c>
      <c r="X15" s="72">
        <f t="shared" si="1"/>
        <v>0</v>
      </c>
      <c r="Y15" s="66"/>
    </row>
    <row r="16" spans="1:25" hidden="1" x14ac:dyDescent="0.25">
      <c r="A16" s="31" t="s">
        <v>46</v>
      </c>
      <c r="B16" s="33" t="s">
        <v>38</v>
      </c>
      <c r="C16" s="33"/>
      <c r="D16" s="33"/>
      <c r="E16" s="33"/>
      <c r="F16" s="52"/>
      <c r="G16" s="32"/>
      <c r="H16" s="29"/>
      <c r="I16" s="29"/>
      <c r="J16" s="32"/>
      <c r="K16" s="29"/>
      <c r="L16" s="29"/>
      <c r="M16" s="29"/>
      <c r="N16" s="29"/>
      <c r="O16" s="29"/>
      <c r="P16" s="29"/>
      <c r="Q16" s="29"/>
      <c r="R16" s="29"/>
      <c r="S16" s="29"/>
      <c r="T16" s="43"/>
      <c r="U16" s="43"/>
      <c r="W16" s="72">
        <f t="shared" si="2"/>
        <v>0</v>
      </c>
      <c r="X16" s="72">
        <f t="shared" si="1"/>
        <v>0</v>
      </c>
      <c r="Y16" s="66"/>
    </row>
    <row r="17" spans="1:25" hidden="1" x14ac:dyDescent="0.25">
      <c r="A17" s="31" t="s">
        <v>66</v>
      </c>
      <c r="B17" s="33" t="s">
        <v>38</v>
      </c>
      <c r="C17" s="33"/>
      <c r="D17" s="33"/>
      <c r="E17" s="33"/>
      <c r="F17" s="33"/>
      <c r="G17" s="32"/>
      <c r="H17" s="29"/>
      <c r="I17" s="29"/>
      <c r="J17" s="32"/>
      <c r="K17" s="29"/>
      <c r="L17" s="29"/>
      <c r="M17" s="29"/>
      <c r="N17" s="29"/>
      <c r="O17" s="29"/>
      <c r="P17" s="29"/>
      <c r="Q17" s="29"/>
      <c r="R17" s="29"/>
      <c r="S17" s="29"/>
      <c r="T17" s="43"/>
      <c r="U17" s="43"/>
      <c r="W17" s="72">
        <f t="shared" si="2"/>
        <v>0</v>
      </c>
      <c r="X17" s="72">
        <f t="shared" si="1"/>
        <v>0</v>
      </c>
      <c r="Y17" s="66"/>
    </row>
    <row r="18" spans="1:25" hidden="1" x14ac:dyDescent="0.25">
      <c r="A18" s="31" t="s">
        <v>55</v>
      </c>
      <c r="B18" s="33" t="s">
        <v>38</v>
      </c>
      <c r="C18" s="33"/>
      <c r="D18" s="33"/>
      <c r="E18" s="33"/>
      <c r="F18" s="33"/>
      <c r="G18" s="32"/>
      <c r="H18" s="29"/>
      <c r="I18" s="29"/>
      <c r="J18" s="32"/>
      <c r="K18" s="29"/>
      <c r="L18" s="29"/>
      <c r="M18" s="29"/>
      <c r="N18" s="29"/>
      <c r="O18" s="29"/>
      <c r="P18" s="29"/>
      <c r="Q18" s="29"/>
      <c r="R18" s="29"/>
      <c r="S18" s="29"/>
      <c r="T18" s="43"/>
      <c r="U18" s="43"/>
      <c r="W18" s="72">
        <f t="shared" si="2"/>
        <v>0</v>
      </c>
      <c r="X18" s="72">
        <f t="shared" si="1"/>
        <v>0</v>
      </c>
      <c r="Y18" s="66"/>
    </row>
    <row r="19" spans="1:25" hidden="1" x14ac:dyDescent="0.25">
      <c r="A19" s="31" t="s">
        <v>52</v>
      </c>
      <c r="B19" s="33" t="s">
        <v>38</v>
      </c>
      <c r="C19" s="33"/>
      <c r="D19" s="33"/>
      <c r="E19" s="33"/>
      <c r="F19" s="33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43"/>
      <c r="U19" s="43"/>
      <c r="W19" s="72">
        <f t="shared" si="2"/>
        <v>0</v>
      </c>
      <c r="X19" s="72">
        <f t="shared" si="1"/>
        <v>0</v>
      </c>
      <c r="Y19" s="66"/>
    </row>
    <row r="20" spans="1:25" hidden="1" x14ac:dyDescent="0.25">
      <c r="A20" s="31" t="s">
        <v>44</v>
      </c>
      <c r="B20" s="33" t="s">
        <v>38</v>
      </c>
      <c r="C20" s="33"/>
      <c r="D20" s="33"/>
      <c r="E20" s="33"/>
      <c r="F20" s="33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43"/>
      <c r="U20" s="43"/>
      <c r="W20" s="72">
        <f t="shared" si="2"/>
        <v>0</v>
      </c>
      <c r="X20" s="72">
        <f t="shared" si="1"/>
        <v>0</v>
      </c>
      <c r="Y20" s="66"/>
    </row>
    <row r="21" spans="1:25" hidden="1" x14ac:dyDescent="0.25">
      <c r="A21" s="31" t="s">
        <v>40</v>
      </c>
      <c r="B21" s="33" t="s">
        <v>38</v>
      </c>
      <c r="C21" s="33"/>
      <c r="D21" s="33"/>
      <c r="E21" s="33"/>
      <c r="F21" s="33"/>
      <c r="G21" s="32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43"/>
      <c r="U21" s="43"/>
      <c r="W21" s="72">
        <f t="shared" si="2"/>
        <v>0</v>
      </c>
      <c r="X21" s="72">
        <f t="shared" si="1"/>
        <v>0</v>
      </c>
      <c r="Y21" s="66"/>
    </row>
    <row r="22" spans="1:25" hidden="1" x14ac:dyDescent="0.25">
      <c r="A22" s="31" t="s">
        <v>51</v>
      </c>
      <c r="B22" s="33" t="s">
        <v>38</v>
      </c>
      <c r="C22" s="33"/>
      <c r="D22" s="33"/>
      <c r="E22" s="33"/>
      <c r="F22" s="33"/>
      <c r="G22" s="32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43"/>
      <c r="U22" s="43"/>
      <c r="W22" s="72">
        <f t="shared" si="2"/>
        <v>0</v>
      </c>
      <c r="X22" s="72">
        <f t="shared" si="1"/>
        <v>0</v>
      </c>
      <c r="Y22" s="66"/>
    </row>
    <row r="23" spans="1:25" hidden="1" x14ac:dyDescent="0.25">
      <c r="A23" s="43" t="s">
        <v>209</v>
      </c>
      <c r="B23" s="41" t="s">
        <v>38</v>
      </c>
      <c r="C23" s="41"/>
      <c r="D23" s="41"/>
      <c r="E23" s="41"/>
      <c r="F23" s="4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43"/>
      <c r="U23" s="43"/>
      <c r="W23" s="72">
        <f t="shared" si="2"/>
        <v>0</v>
      </c>
      <c r="X23" s="72">
        <f t="shared" si="1"/>
        <v>0</v>
      </c>
      <c r="Y23" s="66"/>
    </row>
    <row r="24" spans="1:25" hidden="1" x14ac:dyDescent="0.25">
      <c r="A24" s="43" t="s">
        <v>216</v>
      </c>
      <c r="B24" s="41" t="s">
        <v>38</v>
      </c>
      <c r="C24" s="41"/>
      <c r="D24" s="41"/>
      <c r="E24" s="41"/>
      <c r="F24" s="41"/>
      <c r="G24" s="32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43"/>
      <c r="U24" s="43"/>
      <c r="W24" s="72">
        <f t="shared" si="2"/>
        <v>0</v>
      </c>
      <c r="X24" s="72">
        <f t="shared" si="1"/>
        <v>0</v>
      </c>
      <c r="Y24" s="66"/>
    </row>
    <row r="25" spans="1:25" hidden="1" x14ac:dyDescent="0.25">
      <c r="A25" s="43" t="s">
        <v>218</v>
      </c>
      <c r="B25" s="41" t="s">
        <v>38</v>
      </c>
      <c r="C25" s="41"/>
      <c r="D25" s="41"/>
      <c r="E25" s="41"/>
      <c r="F25" s="41"/>
      <c r="G25" s="32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43"/>
      <c r="U25" s="43"/>
      <c r="W25" s="72">
        <f t="shared" si="2"/>
        <v>0</v>
      </c>
      <c r="X25" s="72">
        <f t="shared" si="1"/>
        <v>0</v>
      </c>
      <c r="Y25" s="66"/>
    </row>
    <row r="26" spans="1:25" hidden="1" x14ac:dyDescent="0.25">
      <c r="A26" s="43" t="s">
        <v>224</v>
      </c>
      <c r="B26" s="41" t="s">
        <v>38</v>
      </c>
      <c r="C26" s="41"/>
      <c r="D26" s="41"/>
      <c r="E26" s="41"/>
      <c r="F26" s="41"/>
      <c r="G26" s="32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43"/>
      <c r="U26" s="43"/>
      <c r="W26" s="72">
        <f t="shared" si="2"/>
        <v>0</v>
      </c>
      <c r="X26" s="72">
        <f t="shared" si="1"/>
        <v>0</v>
      </c>
      <c r="Y26" s="66"/>
    </row>
    <row r="27" spans="1:25" hidden="1" x14ac:dyDescent="0.25">
      <c r="A27" s="43" t="s">
        <v>92</v>
      </c>
      <c r="B27" s="41" t="s">
        <v>68</v>
      </c>
      <c r="C27" s="41"/>
      <c r="D27" s="41"/>
      <c r="E27" s="41"/>
      <c r="F27" s="41"/>
      <c r="G27" s="32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43"/>
      <c r="U27" s="43"/>
      <c r="W27" s="72">
        <f t="shared" si="2"/>
        <v>0</v>
      </c>
      <c r="X27" s="72">
        <f t="shared" si="1"/>
        <v>0</v>
      </c>
      <c r="Y27" s="66"/>
    </row>
    <row r="28" spans="1:25" hidden="1" x14ac:dyDescent="0.25">
      <c r="A28" s="43" t="s">
        <v>97</v>
      </c>
      <c r="B28" s="41" t="s">
        <v>68</v>
      </c>
      <c r="C28" s="41"/>
      <c r="D28" s="41"/>
      <c r="E28" s="41"/>
      <c r="F28" s="41"/>
      <c r="G28" s="32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43"/>
      <c r="U28" s="43"/>
      <c r="W28" s="72">
        <f t="shared" si="2"/>
        <v>0</v>
      </c>
      <c r="X28" s="72">
        <f t="shared" si="1"/>
        <v>0</v>
      </c>
      <c r="Y28" s="66"/>
    </row>
    <row r="29" spans="1:25" hidden="1" x14ac:dyDescent="0.25">
      <c r="A29" s="43" t="s">
        <v>100</v>
      </c>
      <c r="B29" s="41" t="s">
        <v>68</v>
      </c>
      <c r="C29" s="41"/>
      <c r="D29" s="41"/>
      <c r="E29" s="41"/>
      <c r="F29" s="41"/>
      <c r="G29" s="32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43"/>
      <c r="U29" s="43"/>
      <c r="W29" s="72">
        <f t="shared" si="2"/>
        <v>0</v>
      </c>
      <c r="X29" s="72">
        <f t="shared" si="1"/>
        <v>0</v>
      </c>
      <c r="Y29" s="66"/>
    </row>
    <row r="30" spans="1:25" hidden="1" x14ac:dyDescent="0.25">
      <c r="A30" s="43" t="s">
        <v>116</v>
      </c>
      <c r="B30" s="41" t="s">
        <v>68</v>
      </c>
      <c r="C30" s="41"/>
      <c r="D30" s="41"/>
      <c r="E30" s="41"/>
      <c r="F30" s="41"/>
      <c r="G30" s="32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43"/>
      <c r="U30" s="43"/>
      <c r="W30" s="72">
        <f t="shared" si="2"/>
        <v>0</v>
      </c>
      <c r="X30" s="72">
        <f t="shared" si="1"/>
        <v>0</v>
      </c>
      <c r="Y30" s="66"/>
    </row>
    <row r="31" spans="1:25" hidden="1" x14ac:dyDescent="0.25">
      <c r="A31" s="43" t="s">
        <v>103</v>
      </c>
      <c r="B31" s="41" t="s">
        <v>68</v>
      </c>
      <c r="C31" s="41"/>
      <c r="D31" s="41"/>
      <c r="E31" s="41"/>
      <c r="F31" s="41"/>
      <c r="G31" s="32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43"/>
      <c r="U31" s="43"/>
      <c r="W31" s="72">
        <f t="shared" si="2"/>
        <v>0</v>
      </c>
      <c r="X31" s="72">
        <f t="shared" si="1"/>
        <v>0</v>
      </c>
      <c r="Y31" s="66"/>
    </row>
    <row r="32" spans="1:25" hidden="1" x14ac:dyDescent="0.25">
      <c r="A32" s="31" t="s">
        <v>106</v>
      </c>
      <c r="B32" s="41" t="s">
        <v>68</v>
      </c>
      <c r="C32" s="41"/>
      <c r="D32" s="33"/>
      <c r="E32" s="33"/>
      <c r="F32" s="33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43"/>
      <c r="U32" s="43"/>
      <c r="W32" s="72">
        <f t="shared" si="2"/>
        <v>0</v>
      </c>
      <c r="X32" s="72">
        <f t="shared" si="1"/>
        <v>0</v>
      </c>
      <c r="Y32" s="66"/>
    </row>
    <row r="33" spans="1:25" hidden="1" x14ac:dyDescent="0.25">
      <c r="A33" s="31" t="s">
        <v>111</v>
      </c>
      <c r="B33" s="41" t="s">
        <v>68</v>
      </c>
      <c r="C33" s="41"/>
      <c r="D33" s="33"/>
      <c r="E33" s="33"/>
      <c r="F33" s="33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43"/>
      <c r="U33" s="43"/>
      <c r="W33" s="72">
        <f t="shared" si="2"/>
        <v>0</v>
      </c>
      <c r="X33" s="72">
        <f t="shared" si="1"/>
        <v>0</v>
      </c>
      <c r="Y33" s="66"/>
    </row>
    <row r="34" spans="1:25" hidden="1" x14ac:dyDescent="0.25">
      <c r="A34" s="43" t="s">
        <v>113</v>
      </c>
      <c r="B34" s="41" t="s">
        <v>68</v>
      </c>
      <c r="C34" s="41"/>
      <c r="D34" s="41"/>
      <c r="E34" s="41"/>
      <c r="F34" s="41"/>
      <c r="G34" s="32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43"/>
      <c r="U34" s="43"/>
      <c r="W34" s="72">
        <f t="shared" si="2"/>
        <v>0</v>
      </c>
      <c r="X34" s="72">
        <f t="shared" si="1"/>
        <v>0</v>
      </c>
      <c r="Y34" s="66"/>
    </row>
    <row r="35" spans="1:25" hidden="1" x14ac:dyDescent="0.25">
      <c r="A35" s="43" t="s">
        <v>115</v>
      </c>
      <c r="B35" s="41" t="s">
        <v>68</v>
      </c>
      <c r="C35" s="41"/>
      <c r="D35" s="41"/>
      <c r="E35" s="41"/>
      <c r="F35" s="41"/>
      <c r="G35" s="32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43"/>
      <c r="U35" s="43"/>
      <c r="W35" s="72">
        <f t="shared" si="2"/>
        <v>0</v>
      </c>
      <c r="X35" s="72">
        <f t="shared" ref="X35:X66" si="3">H35-G35</f>
        <v>0</v>
      </c>
      <c r="Y35" s="66"/>
    </row>
    <row r="36" spans="1:25" hidden="1" x14ac:dyDescent="0.25">
      <c r="A36" s="43" t="s">
        <v>99</v>
      </c>
      <c r="B36" s="41" t="s">
        <v>68</v>
      </c>
      <c r="C36" s="41"/>
      <c r="D36" s="41"/>
      <c r="E36" s="41"/>
      <c r="F36" s="41"/>
      <c r="G36" s="32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43"/>
      <c r="U36" s="43"/>
      <c r="W36" s="72">
        <f t="shared" ref="W36:W67" si="4">G36-(I36+J36)</f>
        <v>0</v>
      </c>
      <c r="X36" s="72">
        <f t="shared" si="3"/>
        <v>0</v>
      </c>
      <c r="Y36" s="66"/>
    </row>
    <row r="37" spans="1:25" hidden="1" x14ac:dyDescent="0.25">
      <c r="A37" s="43" t="s">
        <v>101</v>
      </c>
      <c r="B37" s="41" t="s">
        <v>68</v>
      </c>
      <c r="C37" s="41"/>
      <c r="D37" s="41"/>
      <c r="E37" s="41"/>
      <c r="F37" s="41"/>
      <c r="G37" s="32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43"/>
      <c r="U37" s="43"/>
      <c r="W37" s="72">
        <f t="shared" si="4"/>
        <v>0</v>
      </c>
      <c r="X37" s="72">
        <f t="shared" si="3"/>
        <v>0</v>
      </c>
      <c r="Y37" s="66"/>
    </row>
    <row r="38" spans="1:25" hidden="1" x14ac:dyDescent="0.25">
      <c r="A38" s="43" t="s">
        <v>95</v>
      </c>
      <c r="B38" s="41" t="s">
        <v>68</v>
      </c>
      <c r="C38" s="41"/>
      <c r="D38" s="41"/>
      <c r="E38" s="41"/>
      <c r="F38" s="41"/>
      <c r="G38" s="32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43"/>
      <c r="U38" s="43"/>
      <c r="W38" s="72">
        <f t="shared" si="4"/>
        <v>0</v>
      </c>
      <c r="X38" s="72">
        <f t="shared" si="3"/>
        <v>0</v>
      </c>
      <c r="Y38" s="66"/>
    </row>
    <row r="39" spans="1:25" hidden="1" x14ac:dyDescent="0.25">
      <c r="A39" s="43" t="s">
        <v>105</v>
      </c>
      <c r="B39" s="41" t="s">
        <v>68</v>
      </c>
      <c r="C39" s="41"/>
      <c r="D39" s="41"/>
      <c r="E39" s="41"/>
      <c r="F39" s="41"/>
      <c r="G39" s="32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43"/>
      <c r="U39" s="43"/>
      <c r="W39" s="72">
        <f t="shared" si="4"/>
        <v>0</v>
      </c>
      <c r="X39" s="72">
        <f t="shared" si="3"/>
        <v>0</v>
      </c>
      <c r="Y39" s="66"/>
    </row>
    <row r="40" spans="1:25" hidden="1" x14ac:dyDescent="0.25">
      <c r="A40" s="43" t="s">
        <v>112</v>
      </c>
      <c r="B40" s="41" t="s">
        <v>68</v>
      </c>
      <c r="C40" s="41"/>
      <c r="D40" s="41"/>
      <c r="E40" s="41"/>
      <c r="F40" s="41"/>
      <c r="G40" s="32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43"/>
      <c r="U40" s="43"/>
      <c r="W40" s="72">
        <f t="shared" si="4"/>
        <v>0</v>
      </c>
      <c r="X40" s="72">
        <f t="shared" si="3"/>
        <v>0</v>
      </c>
      <c r="Y40" s="66"/>
    </row>
    <row r="41" spans="1:25" hidden="1" x14ac:dyDescent="0.25">
      <c r="A41" s="43" t="s">
        <v>149</v>
      </c>
      <c r="B41" s="41" t="s">
        <v>68</v>
      </c>
      <c r="C41" s="41"/>
      <c r="D41" s="41"/>
      <c r="E41" s="41"/>
      <c r="F41" s="41"/>
      <c r="G41" s="32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43"/>
      <c r="U41" s="43"/>
      <c r="W41" s="72">
        <f t="shared" si="4"/>
        <v>0</v>
      </c>
      <c r="X41" s="72">
        <f t="shared" si="3"/>
        <v>0</v>
      </c>
      <c r="Y41" s="66"/>
    </row>
    <row r="42" spans="1:25" hidden="1" x14ac:dyDescent="0.25">
      <c r="A42" s="43" t="s">
        <v>152</v>
      </c>
      <c r="B42" s="41" t="s">
        <v>68</v>
      </c>
      <c r="C42" s="41"/>
      <c r="D42" s="41"/>
      <c r="E42" s="41"/>
      <c r="F42" s="41"/>
      <c r="G42" s="32"/>
      <c r="H42" s="29"/>
      <c r="I42" s="64"/>
      <c r="J42" s="64"/>
      <c r="K42" s="29"/>
      <c r="L42" s="29"/>
      <c r="M42" s="29"/>
      <c r="N42" s="29"/>
      <c r="O42" s="29"/>
      <c r="P42" s="29"/>
      <c r="Q42" s="29"/>
      <c r="R42" s="29"/>
      <c r="S42" s="29"/>
      <c r="T42" s="43"/>
      <c r="U42" s="43"/>
      <c r="W42" s="72">
        <f t="shared" si="4"/>
        <v>0</v>
      </c>
      <c r="X42" s="72">
        <f t="shared" si="3"/>
        <v>0</v>
      </c>
      <c r="Y42" s="66"/>
    </row>
    <row r="43" spans="1:25" hidden="1" x14ac:dyDescent="0.25">
      <c r="A43" s="43" t="s">
        <v>154</v>
      </c>
      <c r="B43" s="41" t="s">
        <v>68</v>
      </c>
      <c r="C43" s="41"/>
      <c r="D43" s="41"/>
      <c r="E43" s="41"/>
      <c r="F43" s="41"/>
      <c r="G43" s="32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43"/>
      <c r="U43" s="43"/>
      <c r="W43" s="72">
        <f t="shared" si="4"/>
        <v>0</v>
      </c>
      <c r="X43" s="72">
        <f t="shared" si="3"/>
        <v>0</v>
      </c>
      <c r="Y43" s="66"/>
    </row>
    <row r="44" spans="1:25" hidden="1" x14ac:dyDescent="0.25">
      <c r="A44" s="43" t="s">
        <v>158</v>
      </c>
      <c r="B44" s="41" t="s">
        <v>68</v>
      </c>
      <c r="C44" s="41"/>
      <c r="D44" s="41"/>
      <c r="E44" s="41"/>
      <c r="F44" s="41"/>
      <c r="G44" s="32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65"/>
      <c r="T44" s="43"/>
      <c r="U44" s="43"/>
      <c r="W44" s="72">
        <f t="shared" si="4"/>
        <v>0</v>
      </c>
      <c r="X44" s="72">
        <f t="shared" si="3"/>
        <v>0</v>
      </c>
      <c r="Y44" s="66"/>
    </row>
    <row r="45" spans="1:25" hidden="1" x14ac:dyDescent="0.25">
      <c r="A45" s="43" t="s">
        <v>159</v>
      </c>
      <c r="B45" s="41" t="s">
        <v>68</v>
      </c>
      <c r="C45" s="41"/>
      <c r="D45" s="41"/>
      <c r="E45" s="41"/>
      <c r="F45" s="41"/>
      <c r="G45" s="32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43"/>
      <c r="U45" s="43"/>
      <c r="W45" s="72">
        <f t="shared" si="4"/>
        <v>0</v>
      </c>
      <c r="X45" s="72">
        <f t="shared" si="3"/>
        <v>0</v>
      </c>
      <c r="Y45" s="66"/>
    </row>
    <row r="46" spans="1:25" hidden="1" x14ac:dyDescent="0.25">
      <c r="A46" s="43" t="s">
        <v>161</v>
      </c>
      <c r="B46" s="41" t="s">
        <v>68</v>
      </c>
      <c r="C46" s="41"/>
      <c r="D46" s="41"/>
      <c r="E46" s="41"/>
      <c r="F46" s="41"/>
      <c r="G46" s="32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43"/>
      <c r="U46" s="43"/>
      <c r="W46" s="72">
        <f t="shared" si="4"/>
        <v>0</v>
      </c>
      <c r="X46" s="72">
        <f t="shared" si="3"/>
        <v>0</v>
      </c>
      <c r="Y46" s="66"/>
    </row>
    <row r="47" spans="1:25" hidden="1" x14ac:dyDescent="0.25">
      <c r="A47" s="43" t="s">
        <v>163</v>
      </c>
      <c r="B47" s="41" t="s">
        <v>68</v>
      </c>
      <c r="C47" s="41"/>
      <c r="D47" s="41"/>
      <c r="E47" s="41"/>
      <c r="F47" s="41"/>
      <c r="G47" s="32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43"/>
      <c r="U47" s="43"/>
      <c r="W47" s="72">
        <f t="shared" si="4"/>
        <v>0</v>
      </c>
      <c r="X47" s="72">
        <f t="shared" si="3"/>
        <v>0</v>
      </c>
      <c r="Y47" s="66"/>
    </row>
    <row r="48" spans="1:25" hidden="1" x14ac:dyDescent="0.25">
      <c r="A48" s="43" t="s">
        <v>164</v>
      </c>
      <c r="B48" s="41" t="s">
        <v>68</v>
      </c>
      <c r="C48" s="41"/>
      <c r="D48" s="41"/>
      <c r="E48" s="41"/>
      <c r="F48" s="41"/>
      <c r="G48" s="32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43"/>
      <c r="U48" s="43"/>
      <c r="W48" s="72">
        <f t="shared" si="4"/>
        <v>0</v>
      </c>
      <c r="X48" s="72">
        <f t="shared" si="3"/>
        <v>0</v>
      </c>
      <c r="Y48" s="66"/>
    </row>
    <row r="49" spans="1:25" hidden="1" x14ac:dyDescent="0.25">
      <c r="A49" s="43" t="s">
        <v>156</v>
      </c>
      <c r="B49" s="41" t="s">
        <v>69</v>
      </c>
      <c r="C49" s="41"/>
      <c r="D49" s="41"/>
      <c r="E49" s="41"/>
      <c r="F49" s="41"/>
      <c r="G49" s="32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43"/>
      <c r="U49" s="43"/>
      <c r="W49" s="72">
        <f t="shared" si="4"/>
        <v>0</v>
      </c>
      <c r="X49" s="72">
        <f t="shared" si="3"/>
        <v>0</v>
      </c>
      <c r="Y49" s="66"/>
    </row>
    <row r="50" spans="1:25" hidden="1" x14ac:dyDescent="0.25">
      <c r="A50" s="43" t="s">
        <v>184</v>
      </c>
      <c r="B50" s="41" t="s">
        <v>69</v>
      </c>
      <c r="C50" s="41"/>
      <c r="D50" s="41"/>
      <c r="E50" s="41"/>
      <c r="F50" s="41"/>
      <c r="G50" s="4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43"/>
      <c r="U50" s="43"/>
      <c r="W50" s="72">
        <f t="shared" si="4"/>
        <v>0</v>
      </c>
      <c r="X50" s="72">
        <f t="shared" si="3"/>
        <v>0</v>
      </c>
      <c r="Y50" s="66"/>
    </row>
    <row r="51" spans="1:25" hidden="1" x14ac:dyDescent="0.25">
      <c r="A51" s="46" t="s">
        <v>208</v>
      </c>
      <c r="B51" s="41" t="s">
        <v>69</v>
      </c>
      <c r="C51" s="41"/>
      <c r="D51" s="41"/>
      <c r="E51" s="41"/>
      <c r="F51" s="41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43"/>
      <c r="U51" s="43"/>
      <c r="W51" s="72">
        <f t="shared" si="4"/>
        <v>0</v>
      </c>
      <c r="X51" s="72">
        <f t="shared" si="3"/>
        <v>0</v>
      </c>
      <c r="Y51" s="66"/>
    </row>
    <row r="52" spans="1:25" hidden="1" x14ac:dyDescent="0.25">
      <c r="A52" s="43" t="s">
        <v>187</v>
      </c>
      <c r="B52" s="41" t="s">
        <v>69</v>
      </c>
      <c r="C52" s="41"/>
      <c r="D52" s="41"/>
      <c r="E52" s="41"/>
      <c r="F52" s="41"/>
      <c r="G52" s="48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3"/>
      <c r="U52" s="43"/>
      <c r="W52" s="72">
        <f t="shared" si="4"/>
        <v>0</v>
      </c>
      <c r="X52" s="72">
        <f t="shared" si="3"/>
        <v>0</v>
      </c>
      <c r="Y52" s="66"/>
    </row>
    <row r="53" spans="1:25" hidden="1" x14ac:dyDescent="0.25">
      <c r="A53" s="43" t="s">
        <v>189</v>
      </c>
      <c r="B53" s="41" t="s">
        <v>69</v>
      </c>
      <c r="C53" s="41"/>
      <c r="D53" s="41"/>
      <c r="E53" s="41"/>
      <c r="F53" s="41"/>
      <c r="G53" s="32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43"/>
      <c r="U53" s="43"/>
      <c r="W53" s="72">
        <f t="shared" si="4"/>
        <v>0</v>
      </c>
      <c r="X53" s="72">
        <f t="shared" si="3"/>
        <v>0</v>
      </c>
      <c r="Y53" s="66"/>
    </row>
    <row r="54" spans="1:25" hidden="1" x14ac:dyDescent="0.25">
      <c r="A54" s="43" t="s">
        <v>192</v>
      </c>
      <c r="B54" s="41" t="s">
        <v>69</v>
      </c>
      <c r="C54" s="41"/>
      <c r="D54" s="41"/>
      <c r="E54" s="41"/>
      <c r="F54" s="41"/>
      <c r="G54" s="32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43"/>
      <c r="U54" s="43"/>
      <c r="W54" s="72">
        <f t="shared" si="4"/>
        <v>0</v>
      </c>
      <c r="X54" s="72">
        <f t="shared" si="3"/>
        <v>0</v>
      </c>
      <c r="Y54" s="66"/>
    </row>
    <row r="55" spans="1:25" hidden="1" x14ac:dyDescent="0.25">
      <c r="A55" s="43" t="s">
        <v>194</v>
      </c>
      <c r="B55" s="41" t="s">
        <v>69</v>
      </c>
      <c r="C55" s="41"/>
      <c r="D55" s="41"/>
      <c r="E55" s="41"/>
      <c r="F55" s="41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3"/>
      <c r="U55" s="43"/>
      <c r="W55" s="72">
        <f t="shared" si="4"/>
        <v>0</v>
      </c>
      <c r="X55" s="72">
        <f t="shared" si="3"/>
        <v>0</v>
      </c>
      <c r="Y55" s="66"/>
    </row>
    <row r="56" spans="1:25" hidden="1" x14ac:dyDescent="0.25">
      <c r="A56" s="43" t="s">
        <v>196</v>
      </c>
      <c r="B56" s="41" t="s">
        <v>69</v>
      </c>
      <c r="C56" s="41"/>
      <c r="D56" s="41"/>
      <c r="E56" s="41"/>
      <c r="F56" s="41"/>
      <c r="G56" s="32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43"/>
      <c r="U56" s="43"/>
      <c r="W56" s="72">
        <f t="shared" si="4"/>
        <v>0</v>
      </c>
      <c r="X56" s="72">
        <f t="shared" si="3"/>
        <v>0</v>
      </c>
      <c r="Y56" s="66"/>
    </row>
    <row r="57" spans="1:25" hidden="1" x14ac:dyDescent="0.25">
      <c r="A57" s="43" t="s">
        <v>198</v>
      </c>
      <c r="B57" s="41" t="s">
        <v>69</v>
      </c>
      <c r="C57" s="41"/>
      <c r="D57" s="41"/>
      <c r="E57" s="41"/>
      <c r="F57" s="41"/>
      <c r="G57" s="32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43"/>
      <c r="U57" s="43"/>
      <c r="W57" s="72">
        <f t="shared" si="4"/>
        <v>0</v>
      </c>
      <c r="X57" s="72">
        <f t="shared" si="3"/>
        <v>0</v>
      </c>
      <c r="Y57" s="66"/>
    </row>
    <row r="58" spans="1:25" ht="13.5" hidden="1" thickBot="1" x14ac:dyDescent="0.3">
      <c r="A58" s="43" t="s">
        <v>199</v>
      </c>
      <c r="B58" s="41" t="s">
        <v>69</v>
      </c>
      <c r="C58" s="41"/>
      <c r="D58" s="41"/>
      <c r="E58" s="41"/>
      <c r="F58" s="41"/>
      <c r="G58" s="32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5"/>
      <c r="T58" s="43"/>
      <c r="U58" s="43"/>
      <c r="W58" s="72">
        <f t="shared" si="4"/>
        <v>0</v>
      </c>
      <c r="X58" s="72">
        <f t="shared" si="3"/>
        <v>0</v>
      </c>
      <c r="Y58" s="66"/>
    </row>
    <row r="59" spans="1:25" hidden="1" x14ac:dyDescent="0.25">
      <c r="A59" s="43" t="s">
        <v>200</v>
      </c>
      <c r="B59" s="41" t="s">
        <v>69</v>
      </c>
      <c r="C59" s="41"/>
      <c r="D59" s="41"/>
      <c r="E59" s="41"/>
      <c r="F59" s="41"/>
      <c r="T59" s="43"/>
      <c r="U59" s="43"/>
      <c r="W59" s="72">
        <f t="shared" si="4"/>
        <v>0</v>
      </c>
      <c r="X59" s="72">
        <f t="shared" si="3"/>
        <v>0</v>
      </c>
      <c r="Y59" s="66"/>
    </row>
    <row r="60" spans="1:25" hidden="1" x14ac:dyDescent="0.25">
      <c r="A60" s="43" t="s">
        <v>201</v>
      </c>
      <c r="B60" s="41" t="s">
        <v>69</v>
      </c>
      <c r="C60" s="41"/>
      <c r="D60" s="41"/>
      <c r="E60" s="41"/>
      <c r="F60" s="41"/>
      <c r="T60" s="43"/>
      <c r="U60" s="43"/>
      <c r="W60" s="72">
        <f t="shared" si="4"/>
        <v>0</v>
      </c>
      <c r="X60" s="72">
        <f t="shared" si="3"/>
        <v>0</v>
      </c>
      <c r="Y60" s="66"/>
    </row>
    <row r="61" spans="1:25" hidden="1" x14ac:dyDescent="0.25">
      <c r="A61" s="43" t="s">
        <v>202</v>
      </c>
      <c r="B61" s="41" t="s">
        <v>69</v>
      </c>
      <c r="C61" s="41"/>
      <c r="D61" s="41"/>
      <c r="E61" s="41"/>
      <c r="F61" s="41"/>
      <c r="G61" s="32"/>
      <c r="H61" s="29"/>
      <c r="I61" s="29"/>
      <c r="J61" s="29"/>
      <c r="K61" s="64"/>
      <c r="L61" s="29"/>
      <c r="M61" s="29"/>
      <c r="N61" s="29"/>
      <c r="O61" s="29"/>
      <c r="P61" s="29"/>
      <c r="Q61" s="29"/>
      <c r="R61" s="29"/>
      <c r="S61" s="29"/>
      <c r="T61" s="43"/>
      <c r="U61" s="43"/>
      <c r="W61" s="72">
        <f t="shared" si="4"/>
        <v>0</v>
      </c>
      <c r="X61" s="72">
        <f t="shared" si="3"/>
        <v>0</v>
      </c>
      <c r="Y61" s="66"/>
    </row>
    <row r="62" spans="1:25" hidden="1" x14ac:dyDescent="0.25">
      <c r="A62" s="43" t="s">
        <v>204</v>
      </c>
      <c r="B62" s="41" t="s">
        <v>69</v>
      </c>
      <c r="C62" s="41"/>
      <c r="D62" s="41"/>
      <c r="E62" s="41"/>
      <c r="F62" s="41"/>
      <c r="G62" s="32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43"/>
      <c r="U62" s="43"/>
      <c r="W62" s="72">
        <f t="shared" si="4"/>
        <v>0</v>
      </c>
      <c r="X62" s="72">
        <f t="shared" si="3"/>
        <v>0</v>
      </c>
      <c r="Y62" s="66"/>
    </row>
    <row r="63" spans="1:25" hidden="1" x14ac:dyDescent="0.25">
      <c r="A63" s="43" t="s">
        <v>211</v>
      </c>
      <c r="B63" s="41" t="s">
        <v>69</v>
      </c>
      <c r="C63" s="41"/>
      <c r="D63" s="41"/>
      <c r="E63" s="41"/>
      <c r="F63" s="4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43"/>
      <c r="U63" s="43"/>
      <c r="W63" s="72">
        <f t="shared" si="4"/>
        <v>0</v>
      </c>
      <c r="X63" s="72">
        <f t="shared" si="3"/>
        <v>0</v>
      </c>
      <c r="Y63" s="66"/>
    </row>
    <row r="64" spans="1:25" hidden="1" x14ac:dyDescent="0.25">
      <c r="A64" s="43" t="s">
        <v>213</v>
      </c>
      <c r="B64" s="41" t="s">
        <v>69</v>
      </c>
      <c r="C64" s="41"/>
      <c r="D64" s="41"/>
      <c r="E64" s="41"/>
      <c r="F64" s="41"/>
      <c r="G64" s="32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43"/>
      <c r="U64" s="43"/>
      <c r="W64" s="72">
        <f t="shared" si="4"/>
        <v>0</v>
      </c>
      <c r="X64" s="72">
        <f t="shared" si="3"/>
        <v>0</v>
      </c>
      <c r="Y64" s="66"/>
    </row>
    <row r="65" spans="1:25" hidden="1" x14ac:dyDescent="0.25">
      <c r="A65" s="43" t="s">
        <v>219</v>
      </c>
      <c r="B65" s="41" t="s">
        <v>69</v>
      </c>
      <c r="C65" s="41"/>
      <c r="D65" s="41"/>
      <c r="E65" s="41"/>
      <c r="F65" s="41"/>
      <c r="G65" s="32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43"/>
      <c r="U65" s="43"/>
      <c r="W65" s="72">
        <f t="shared" si="4"/>
        <v>0</v>
      </c>
      <c r="X65" s="72">
        <f t="shared" si="3"/>
        <v>0</v>
      </c>
      <c r="Y65" s="66"/>
    </row>
    <row r="66" spans="1:25" hidden="1" x14ac:dyDescent="0.25">
      <c r="A66" s="43" t="s">
        <v>231</v>
      </c>
      <c r="B66" s="41" t="s">
        <v>69</v>
      </c>
      <c r="C66" s="41"/>
      <c r="D66" s="41"/>
      <c r="E66" s="41"/>
      <c r="F66" s="41"/>
      <c r="G66" s="32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43"/>
      <c r="U66" s="43"/>
      <c r="W66" s="72">
        <f t="shared" si="4"/>
        <v>0</v>
      </c>
      <c r="X66" s="72">
        <f t="shared" si="3"/>
        <v>0</v>
      </c>
      <c r="Y66" s="66"/>
    </row>
    <row r="67" spans="1:25" hidden="1" x14ac:dyDescent="0.25">
      <c r="A67" s="43" t="s">
        <v>223</v>
      </c>
      <c r="B67" s="41" t="s">
        <v>69</v>
      </c>
      <c r="C67" s="41"/>
      <c r="D67" s="41"/>
      <c r="E67" s="41"/>
      <c r="F67" s="41"/>
      <c r="G67" s="32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43"/>
      <c r="U67" s="43"/>
      <c r="W67" s="72">
        <f t="shared" si="4"/>
        <v>0</v>
      </c>
      <c r="X67" s="72">
        <f t="shared" ref="X67:X98" si="5">H67-G67</f>
        <v>0</v>
      </c>
      <c r="Y67" s="66"/>
    </row>
    <row r="68" spans="1:25" hidden="1" x14ac:dyDescent="0.25">
      <c r="A68" s="43" t="s">
        <v>225</v>
      </c>
      <c r="B68" s="41" t="s">
        <v>69</v>
      </c>
      <c r="C68" s="41"/>
      <c r="D68" s="41"/>
      <c r="E68" s="41"/>
      <c r="F68" s="41"/>
      <c r="G68" s="32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43"/>
      <c r="U68" s="43"/>
      <c r="W68" s="72">
        <f t="shared" ref="W68:W99" si="6">G68-(I68+J68)</f>
        <v>0</v>
      </c>
      <c r="X68" s="72">
        <f t="shared" si="5"/>
        <v>0</v>
      </c>
      <c r="Y68" s="66"/>
    </row>
    <row r="69" spans="1:25" hidden="1" x14ac:dyDescent="0.25">
      <c r="A69" s="43" t="s">
        <v>226</v>
      </c>
      <c r="B69" s="41" t="s">
        <v>69</v>
      </c>
      <c r="C69" s="41"/>
      <c r="D69" s="41"/>
      <c r="E69" s="41"/>
      <c r="F69" s="41"/>
      <c r="G69" s="32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43"/>
      <c r="U69" s="43"/>
      <c r="W69" s="72">
        <f t="shared" si="6"/>
        <v>0</v>
      </c>
      <c r="X69" s="72">
        <f t="shared" si="5"/>
        <v>0</v>
      </c>
      <c r="Y69" s="66"/>
    </row>
    <row r="70" spans="1:25" hidden="1" x14ac:dyDescent="0.25">
      <c r="A70" s="43" t="s">
        <v>227</v>
      </c>
      <c r="B70" s="41" t="s">
        <v>69</v>
      </c>
      <c r="C70" s="41"/>
      <c r="D70" s="41"/>
      <c r="E70" s="41"/>
      <c r="F70" s="41"/>
      <c r="G70" s="32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43"/>
      <c r="U70" s="43"/>
      <c r="W70" s="72">
        <f t="shared" si="6"/>
        <v>0</v>
      </c>
      <c r="X70" s="72">
        <f t="shared" si="5"/>
        <v>0</v>
      </c>
      <c r="Y70" s="66"/>
    </row>
    <row r="71" spans="1:25" hidden="1" x14ac:dyDescent="0.25">
      <c r="A71" s="43" t="s">
        <v>228</v>
      </c>
      <c r="B71" s="41" t="s">
        <v>69</v>
      </c>
      <c r="C71" s="41"/>
      <c r="D71" s="41"/>
      <c r="E71" s="41"/>
      <c r="F71" s="41"/>
      <c r="G71" s="32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43"/>
      <c r="U71" s="43"/>
      <c r="W71" s="72">
        <f t="shared" si="6"/>
        <v>0</v>
      </c>
      <c r="X71" s="72">
        <f t="shared" si="5"/>
        <v>0</v>
      </c>
      <c r="Y71" s="66"/>
    </row>
    <row r="72" spans="1:25" hidden="1" x14ac:dyDescent="0.25">
      <c r="A72" s="43" t="s">
        <v>16</v>
      </c>
      <c r="B72" s="41" t="s">
        <v>71</v>
      </c>
      <c r="C72" s="41"/>
      <c r="D72" s="41"/>
      <c r="E72" s="41"/>
      <c r="F72" s="41"/>
      <c r="G72" s="32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43"/>
      <c r="U72" s="43"/>
      <c r="W72" s="72">
        <f t="shared" si="6"/>
        <v>0</v>
      </c>
      <c r="X72" s="72">
        <f t="shared" si="5"/>
        <v>0</v>
      </c>
      <c r="Y72" s="66"/>
    </row>
    <row r="73" spans="1:25" hidden="1" x14ac:dyDescent="0.25">
      <c r="A73" s="43" t="s">
        <v>147</v>
      </c>
      <c r="B73" s="41" t="s">
        <v>71</v>
      </c>
      <c r="C73" s="41"/>
      <c r="D73" s="41"/>
      <c r="E73" s="41"/>
      <c r="F73" s="41"/>
      <c r="G73" s="32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43"/>
      <c r="U73" s="43"/>
      <c r="W73" s="72">
        <f t="shared" si="6"/>
        <v>0</v>
      </c>
      <c r="X73" s="72">
        <f t="shared" si="5"/>
        <v>0</v>
      </c>
      <c r="Y73" s="66"/>
    </row>
    <row r="74" spans="1:25" hidden="1" x14ac:dyDescent="0.25">
      <c r="A74" s="43" t="s">
        <v>19</v>
      </c>
      <c r="B74" s="41" t="s">
        <v>71</v>
      </c>
      <c r="C74" s="41"/>
      <c r="D74" s="41"/>
      <c r="E74" s="41"/>
      <c r="F74" s="41"/>
      <c r="G74" s="32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43"/>
      <c r="U74" s="43"/>
      <c r="W74" s="72">
        <f t="shared" si="6"/>
        <v>0</v>
      </c>
      <c r="X74" s="72">
        <f t="shared" si="5"/>
        <v>0</v>
      </c>
      <c r="Y74" s="66"/>
    </row>
    <row r="75" spans="1:25" hidden="1" x14ac:dyDescent="0.25">
      <c r="A75" s="43" t="s">
        <v>21</v>
      </c>
      <c r="B75" s="41" t="s">
        <v>71</v>
      </c>
      <c r="C75" s="41"/>
      <c r="D75" s="41"/>
      <c r="E75" s="41"/>
      <c r="F75" s="41"/>
      <c r="G75" s="32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43"/>
      <c r="U75" s="43"/>
      <c r="W75" s="72">
        <f t="shared" si="6"/>
        <v>0</v>
      </c>
      <c r="X75" s="72">
        <f t="shared" si="5"/>
        <v>0</v>
      </c>
      <c r="Y75" s="66"/>
    </row>
    <row r="76" spans="1:25" hidden="1" x14ac:dyDescent="0.25">
      <c r="A76" s="43" t="s">
        <v>24</v>
      </c>
      <c r="B76" s="41" t="s">
        <v>71</v>
      </c>
      <c r="C76" s="41"/>
      <c r="D76" s="41"/>
      <c r="E76" s="41"/>
      <c r="F76" s="41"/>
      <c r="G76" s="32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43"/>
      <c r="U76" s="43"/>
      <c r="W76" s="72">
        <f t="shared" si="6"/>
        <v>0</v>
      </c>
      <c r="X76" s="72">
        <f t="shared" si="5"/>
        <v>0</v>
      </c>
      <c r="Y76" s="66"/>
    </row>
    <row r="77" spans="1:25" hidden="1" x14ac:dyDescent="0.25">
      <c r="A77" s="43" t="s">
        <v>26</v>
      </c>
      <c r="B77" s="41" t="s">
        <v>71</v>
      </c>
      <c r="C77" s="41"/>
      <c r="D77" s="41"/>
      <c r="E77" s="41"/>
      <c r="F77" s="41"/>
      <c r="G77" s="32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43"/>
      <c r="U77" s="43"/>
      <c r="W77" s="72">
        <f t="shared" si="6"/>
        <v>0</v>
      </c>
      <c r="X77" s="72">
        <f t="shared" si="5"/>
        <v>0</v>
      </c>
      <c r="Y77" s="66"/>
    </row>
    <row r="78" spans="1:25" hidden="1" x14ac:dyDescent="0.25">
      <c r="A78" s="43" t="s">
        <v>27</v>
      </c>
      <c r="B78" s="41" t="s">
        <v>71</v>
      </c>
      <c r="C78" s="41"/>
      <c r="D78" s="41"/>
      <c r="E78" s="41"/>
      <c r="F78" s="41"/>
      <c r="G78" s="32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43"/>
      <c r="U78" s="43"/>
      <c r="W78" s="72">
        <f t="shared" si="6"/>
        <v>0</v>
      </c>
      <c r="X78" s="72">
        <f t="shared" si="5"/>
        <v>0</v>
      </c>
      <c r="Y78" s="66"/>
    </row>
    <row r="79" spans="1:25" hidden="1" x14ac:dyDescent="0.25">
      <c r="A79" s="43" t="s">
        <v>28</v>
      </c>
      <c r="B79" s="41" t="s">
        <v>71</v>
      </c>
      <c r="C79" s="41"/>
      <c r="D79" s="41"/>
      <c r="E79" s="41"/>
      <c r="F79" s="41"/>
      <c r="G79" s="32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43"/>
      <c r="U79" s="43"/>
      <c r="W79" s="72">
        <f t="shared" si="6"/>
        <v>0</v>
      </c>
      <c r="X79" s="72">
        <f t="shared" si="5"/>
        <v>0</v>
      </c>
      <c r="Y79" s="66"/>
    </row>
    <row r="80" spans="1:25" hidden="1" x14ac:dyDescent="0.25">
      <c r="A80" s="43" t="s">
        <v>29</v>
      </c>
      <c r="B80" s="41" t="s">
        <v>71</v>
      </c>
      <c r="C80" s="41"/>
      <c r="D80" s="41"/>
      <c r="E80" s="41"/>
      <c r="F80" s="41"/>
      <c r="G80" s="32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43"/>
      <c r="U80" s="43"/>
      <c r="W80" s="72">
        <f t="shared" si="6"/>
        <v>0</v>
      </c>
      <c r="X80" s="72">
        <f t="shared" si="5"/>
        <v>0</v>
      </c>
      <c r="Y80" s="66"/>
    </row>
    <row r="81" spans="1:25" hidden="1" x14ac:dyDescent="0.25">
      <c r="A81" s="43" t="s">
        <v>31</v>
      </c>
      <c r="B81" s="41" t="s">
        <v>71</v>
      </c>
      <c r="C81" s="41"/>
      <c r="D81" s="41"/>
      <c r="E81" s="41"/>
      <c r="F81" s="41"/>
      <c r="G81" s="32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43"/>
      <c r="U81" s="43"/>
      <c r="W81" s="72">
        <f t="shared" si="6"/>
        <v>0</v>
      </c>
      <c r="X81" s="72">
        <f t="shared" si="5"/>
        <v>0</v>
      </c>
      <c r="Y81" s="66"/>
    </row>
    <row r="82" spans="1:25" hidden="1" x14ac:dyDescent="0.25">
      <c r="A82" s="36" t="s">
        <v>206</v>
      </c>
      <c r="B82" s="41" t="s">
        <v>71</v>
      </c>
      <c r="C82" s="41"/>
      <c r="D82" s="41"/>
      <c r="E82" s="41"/>
      <c r="F82" s="41"/>
      <c r="G82" s="32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43"/>
      <c r="U82" s="43"/>
      <c r="W82" s="72">
        <f t="shared" si="6"/>
        <v>0</v>
      </c>
      <c r="X82" s="72">
        <f t="shared" si="5"/>
        <v>0</v>
      </c>
      <c r="Y82" s="66"/>
    </row>
    <row r="83" spans="1:25" hidden="1" x14ac:dyDescent="0.25">
      <c r="A83" s="43" t="s">
        <v>33</v>
      </c>
      <c r="B83" s="41" t="s">
        <v>71</v>
      </c>
      <c r="C83" s="41"/>
      <c r="D83" s="41"/>
      <c r="E83" s="41"/>
      <c r="F83" s="41"/>
      <c r="G83" s="32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43"/>
      <c r="U83" s="43"/>
      <c r="W83" s="72">
        <f t="shared" si="6"/>
        <v>0</v>
      </c>
      <c r="X83" s="72">
        <f t="shared" si="5"/>
        <v>0</v>
      </c>
      <c r="Y83" s="66"/>
    </row>
    <row r="84" spans="1:25" hidden="1" x14ac:dyDescent="0.25">
      <c r="A84" s="43" t="s">
        <v>34</v>
      </c>
      <c r="B84" s="41" t="s">
        <v>71</v>
      </c>
      <c r="C84" s="41"/>
      <c r="D84" s="41"/>
      <c r="E84" s="41"/>
      <c r="F84" s="41"/>
      <c r="G84" s="32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43"/>
      <c r="U84" s="43"/>
      <c r="W84" s="72">
        <f t="shared" si="6"/>
        <v>0</v>
      </c>
      <c r="X84" s="72">
        <f t="shared" si="5"/>
        <v>0</v>
      </c>
      <c r="Y84" s="66"/>
    </row>
    <row r="85" spans="1:25" hidden="1" x14ac:dyDescent="0.25">
      <c r="A85" s="43" t="s">
        <v>35</v>
      </c>
      <c r="B85" s="41" t="s">
        <v>71</v>
      </c>
      <c r="C85" s="41"/>
      <c r="D85" s="41"/>
      <c r="E85" s="41"/>
      <c r="F85" s="41"/>
      <c r="G85" s="32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43"/>
      <c r="U85" s="43"/>
      <c r="W85" s="72">
        <f t="shared" si="6"/>
        <v>0</v>
      </c>
      <c r="X85" s="72">
        <f t="shared" si="5"/>
        <v>0</v>
      </c>
      <c r="Y85" s="66"/>
    </row>
    <row r="86" spans="1:25" hidden="1" x14ac:dyDescent="0.25">
      <c r="A86" s="43" t="s">
        <v>74</v>
      </c>
      <c r="B86" s="41" t="s">
        <v>71</v>
      </c>
      <c r="C86" s="41"/>
      <c r="D86" s="41"/>
      <c r="E86" s="41"/>
      <c r="F86" s="41"/>
      <c r="G86" s="32"/>
      <c r="H86" s="29"/>
      <c r="I86" s="64"/>
      <c r="J86" s="64"/>
      <c r="K86" s="29"/>
      <c r="L86" s="29"/>
      <c r="M86" s="29"/>
      <c r="N86" s="29"/>
      <c r="O86" s="29"/>
      <c r="P86" s="29"/>
      <c r="Q86" s="29"/>
      <c r="R86" s="29"/>
      <c r="S86" s="29"/>
      <c r="T86" s="43"/>
      <c r="U86" s="43"/>
      <c r="W86" s="72">
        <f t="shared" si="6"/>
        <v>0</v>
      </c>
      <c r="X86" s="72">
        <f t="shared" si="5"/>
        <v>0</v>
      </c>
      <c r="Y86" s="66"/>
    </row>
    <row r="87" spans="1:25" hidden="1" x14ac:dyDescent="0.25">
      <c r="A87" s="43" t="s">
        <v>77</v>
      </c>
      <c r="B87" s="41" t="s">
        <v>71</v>
      </c>
      <c r="C87" s="41"/>
      <c r="D87" s="41"/>
      <c r="E87" s="41"/>
      <c r="F87" s="41"/>
      <c r="G87" s="32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43"/>
      <c r="U87" s="43"/>
      <c r="W87" s="72">
        <f t="shared" si="6"/>
        <v>0</v>
      </c>
      <c r="X87" s="72">
        <f t="shared" si="5"/>
        <v>0</v>
      </c>
      <c r="Y87" s="66"/>
    </row>
    <row r="88" spans="1:25" hidden="1" x14ac:dyDescent="0.25">
      <c r="A88" s="43" t="s">
        <v>78</v>
      </c>
      <c r="B88" s="41" t="s">
        <v>71</v>
      </c>
      <c r="C88" s="41"/>
      <c r="D88" s="41"/>
      <c r="E88" s="41"/>
      <c r="F88" s="41"/>
      <c r="G88" s="32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43"/>
      <c r="U88" s="43"/>
      <c r="W88" s="72">
        <f t="shared" si="6"/>
        <v>0</v>
      </c>
      <c r="X88" s="72">
        <f t="shared" si="5"/>
        <v>0</v>
      </c>
      <c r="Y88" s="66"/>
    </row>
    <row r="89" spans="1:25" hidden="1" x14ac:dyDescent="0.25">
      <c r="A89" s="43" t="s">
        <v>82</v>
      </c>
      <c r="B89" s="41" t="s">
        <v>71</v>
      </c>
      <c r="C89" s="41"/>
      <c r="D89" s="41"/>
      <c r="E89" s="41"/>
      <c r="F89" s="41"/>
      <c r="G89" s="32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43"/>
      <c r="U89" s="43"/>
      <c r="W89" s="72">
        <f t="shared" si="6"/>
        <v>0</v>
      </c>
      <c r="X89" s="72">
        <f t="shared" si="5"/>
        <v>0</v>
      </c>
      <c r="Y89" s="66"/>
    </row>
    <row r="90" spans="1:25" hidden="1" x14ac:dyDescent="0.25">
      <c r="A90" s="31" t="s">
        <v>85</v>
      </c>
      <c r="B90" s="33" t="s">
        <v>71</v>
      </c>
      <c r="C90" s="33"/>
      <c r="D90" s="33"/>
      <c r="E90" s="33"/>
      <c r="F90" s="33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43"/>
      <c r="U90" s="43"/>
      <c r="W90" s="72">
        <f t="shared" si="6"/>
        <v>0</v>
      </c>
      <c r="X90" s="72">
        <f t="shared" si="5"/>
        <v>0</v>
      </c>
      <c r="Y90" s="66"/>
    </row>
    <row r="91" spans="1:25" hidden="1" x14ac:dyDescent="0.25">
      <c r="A91" s="31" t="s">
        <v>86</v>
      </c>
      <c r="B91" s="33" t="s">
        <v>71</v>
      </c>
      <c r="C91" s="33"/>
      <c r="D91" s="33"/>
      <c r="E91" s="33"/>
      <c r="F91" s="33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43"/>
      <c r="U91" s="43"/>
      <c r="W91" s="72">
        <f t="shared" si="6"/>
        <v>0</v>
      </c>
      <c r="X91" s="72">
        <f t="shared" si="5"/>
        <v>0</v>
      </c>
      <c r="Y91" s="66"/>
    </row>
    <row r="92" spans="1:25" hidden="1" x14ac:dyDescent="0.25">
      <c r="A92" s="43" t="s">
        <v>89</v>
      </c>
      <c r="B92" s="41" t="s">
        <v>71</v>
      </c>
      <c r="C92" s="41"/>
      <c r="D92" s="41"/>
      <c r="E92" s="41"/>
      <c r="F92" s="41"/>
      <c r="G92" s="32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43"/>
      <c r="U92" s="43"/>
      <c r="W92" s="72">
        <f t="shared" si="6"/>
        <v>0</v>
      </c>
      <c r="X92" s="72">
        <f t="shared" si="5"/>
        <v>0</v>
      </c>
      <c r="Y92" s="66"/>
    </row>
    <row r="93" spans="1:25" hidden="1" x14ac:dyDescent="0.25">
      <c r="A93" s="43" t="s">
        <v>91</v>
      </c>
      <c r="B93" s="41" t="s">
        <v>71</v>
      </c>
      <c r="C93" s="41"/>
      <c r="D93" s="41"/>
      <c r="E93" s="41"/>
      <c r="F93" s="41"/>
      <c r="G93" s="32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43"/>
      <c r="U93" s="43"/>
      <c r="W93" s="72">
        <f t="shared" si="6"/>
        <v>0</v>
      </c>
      <c r="X93" s="72">
        <f t="shared" si="5"/>
        <v>0</v>
      </c>
      <c r="Y93" s="66"/>
    </row>
    <row r="94" spans="1:25" x14ac:dyDescent="0.25">
      <c r="A94" s="43" t="s">
        <v>70</v>
      </c>
      <c r="B94" s="41" t="s">
        <v>118</v>
      </c>
      <c r="C94" s="41"/>
      <c r="D94" s="41"/>
      <c r="E94" s="41"/>
      <c r="F94" s="41"/>
      <c r="G94" s="32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43"/>
      <c r="U94" s="43"/>
      <c r="W94" s="72">
        <f t="shared" si="6"/>
        <v>0</v>
      </c>
      <c r="X94" s="72">
        <f t="shared" si="5"/>
        <v>0</v>
      </c>
      <c r="Y94" s="66"/>
    </row>
    <row r="95" spans="1:25" x14ac:dyDescent="0.25">
      <c r="A95" s="43" t="s">
        <v>80</v>
      </c>
      <c r="B95" s="41" t="s">
        <v>118</v>
      </c>
      <c r="C95" s="41"/>
      <c r="D95" s="41"/>
      <c r="E95" s="41"/>
      <c r="F95" s="41"/>
      <c r="G95" s="32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43"/>
      <c r="U95" s="43"/>
      <c r="W95" s="72">
        <f t="shared" si="6"/>
        <v>0</v>
      </c>
      <c r="X95" s="72">
        <f t="shared" si="5"/>
        <v>0</v>
      </c>
      <c r="Y95" s="66"/>
    </row>
    <row r="96" spans="1:25" x14ac:dyDescent="0.25">
      <c r="A96" s="43" t="s">
        <v>88</v>
      </c>
      <c r="B96" s="41" t="s">
        <v>118</v>
      </c>
      <c r="C96" s="41"/>
      <c r="D96" s="41"/>
      <c r="E96" s="41"/>
      <c r="F96" s="41"/>
      <c r="G96" s="32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43"/>
      <c r="U96" s="43"/>
      <c r="W96" s="72">
        <f t="shared" si="6"/>
        <v>0</v>
      </c>
      <c r="X96" s="72">
        <f t="shared" si="5"/>
        <v>0</v>
      </c>
      <c r="Y96" s="66"/>
    </row>
    <row r="97" spans="1:25" x14ac:dyDescent="0.25">
      <c r="A97" s="43" t="s">
        <v>109</v>
      </c>
      <c r="B97" s="41" t="s">
        <v>118</v>
      </c>
      <c r="C97" s="41"/>
      <c r="D97" s="41"/>
      <c r="E97" s="41"/>
      <c r="F97" s="41"/>
      <c r="G97" s="32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43"/>
      <c r="U97" s="43"/>
      <c r="W97" s="72">
        <f t="shared" si="6"/>
        <v>0</v>
      </c>
      <c r="X97" s="72">
        <f t="shared" si="5"/>
        <v>0</v>
      </c>
      <c r="Y97" s="66"/>
    </row>
    <row r="98" spans="1:25" x14ac:dyDescent="0.25">
      <c r="A98" s="43" t="s">
        <v>114</v>
      </c>
      <c r="B98" s="41" t="s">
        <v>118</v>
      </c>
      <c r="C98" s="41"/>
      <c r="D98" s="41"/>
      <c r="E98" s="41"/>
      <c r="F98" s="41"/>
      <c r="G98" s="32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43"/>
      <c r="U98" s="43"/>
      <c r="W98" s="72">
        <f t="shared" si="6"/>
        <v>0</v>
      </c>
      <c r="X98" s="72">
        <f t="shared" si="5"/>
        <v>0</v>
      </c>
      <c r="Y98" s="66"/>
    </row>
    <row r="99" spans="1:25" x14ac:dyDescent="0.25">
      <c r="A99" s="31" t="s">
        <v>117</v>
      </c>
      <c r="B99" s="33" t="s">
        <v>118</v>
      </c>
      <c r="C99" s="33"/>
      <c r="D99" s="33"/>
      <c r="E99" s="33"/>
      <c r="F99" s="33"/>
      <c r="G99" s="63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43"/>
      <c r="U99" s="43"/>
      <c r="V99" s="45"/>
      <c r="W99" s="72">
        <f t="shared" si="6"/>
        <v>0</v>
      </c>
      <c r="X99" s="72">
        <f t="shared" ref="X99:X124" si="7">H99-G99</f>
        <v>0</v>
      </c>
      <c r="Y99" s="66"/>
    </row>
    <row r="100" spans="1:25" x14ac:dyDescent="0.25">
      <c r="A100" s="31" t="s">
        <v>120</v>
      </c>
      <c r="B100" s="33" t="s">
        <v>118</v>
      </c>
      <c r="C100" s="33"/>
      <c r="D100" s="33"/>
      <c r="E100" s="33"/>
      <c r="F100" s="33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43"/>
      <c r="U100" s="43"/>
      <c r="V100" s="45"/>
      <c r="W100" s="72">
        <f t="shared" ref="W100:W124" si="8">G100-(I100+J100)</f>
        <v>0</v>
      </c>
      <c r="X100" s="72">
        <f t="shared" si="7"/>
        <v>0</v>
      </c>
      <c r="Y100" s="66"/>
    </row>
    <row r="101" spans="1:25" x14ac:dyDescent="0.25">
      <c r="A101" s="31" t="s">
        <v>122</v>
      </c>
      <c r="B101" s="33" t="s">
        <v>118</v>
      </c>
      <c r="C101" s="33"/>
      <c r="D101" s="33"/>
      <c r="E101" s="33"/>
      <c r="F101" s="33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43"/>
      <c r="U101" s="43"/>
      <c r="V101" s="45"/>
      <c r="W101" s="72">
        <f t="shared" si="8"/>
        <v>0</v>
      </c>
      <c r="X101" s="72">
        <f t="shared" si="7"/>
        <v>0</v>
      </c>
      <c r="Y101" s="66"/>
    </row>
    <row r="102" spans="1:25" x14ac:dyDescent="0.25">
      <c r="A102" s="31" t="s">
        <v>123</v>
      </c>
      <c r="B102" s="33" t="s">
        <v>118</v>
      </c>
      <c r="C102" s="33"/>
      <c r="D102" s="33"/>
      <c r="E102" s="33"/>
      <c r="F102" s="33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43"/>
      <c r="U102" s="43"/>
      <c r="V102" s="45"/>
      <c r="W102" s="72">
        <f t="shared" si="8"/>
        <v>0</v>
      </c>
      <c r="X102" s="72">
        <f t="shared" si="7"/>
        <v>0</v>
      </c>
      <c r="Y102" s="66"/>
    </row>
    <row r="103" spans="1:25" x14ac:dyDescent="0.25">
      <c r="A103" s="31" t="s">
        <v>125</v>
      </c>
      <c r="B103" s="33" t="s">
        <v>118</v>
      </c>
      <c r="C103" s="33"/>
      <c r="D103" s="33" t="s">
        <v>127</v>
      </c>
      <c r="E103" s="33" t="s">
        <v>249</v>
      </c>
      <c r="F103" s="33" t="s">
        <v>250</v>
      </c>
      <c r="G103" s="32">
        <v>12405905</v>
      </c>
      <c r="H103" s="32">
        <v>2590640</v>
      </c>
      <c r="I103" s="32">
        <v>6182340</v>
      </c>
      <c r="J103" s="32">
        <v>5067230</v>
      </c>
      <c r="K103" s="32">
        <v>15340780</v>
      </c>
      <c r="L103" s="32">
        <v>4120750</v>
      </c>
      <c r="M103" s="32">
        <v>13975800</v>
      </c>
      <c r="N103" s="32">
        <v>450000</v>
      </c>
      <c r="O103" s="32">
        <v>1560900</v>
      </c>
      <c r="P103" s="32">
        <v>7340780</v>
      </c>
      <c r="Q103" s="32">
        <v>750000</v>
      </c>
      <c r="R103" s="32">
        <v>0</v>
      </c>
      <c r="S103" s="32">
        <v>2000000</v>
      </c>
      <c r="T103" s="43" t="s">
        <v>251</v>
      </c>
      <c r="U103" s="43" t="s">
        <v>252</v>
      </c>
      <c r="V103" s="45"/>
      <c r="W103" s="72">
        <f t="shared" si="8"/>
        <v>1156335</v>
      </c>
      <c r="X103" s="72">
        <f t="shared" si="7"/>
        <v>-9815265</v>
      </c>
      <c r="Y103" s="66"/>
    </row>
    <row r="104" spans="1:25" x14ac:dyDescent="0.25">
      <c r="A104" s="31" t="s">
        <v>126</v>
      </c>
      <c r="B104" s="33" t="s">
        <v>118</v>
      </c>
      <c r="C104" s="33"/>
      <c r="D104" s="33" t="s">
        <v>127</v>
      </c>
      <c r="E104" s="33" t="s">
        <v>248</v>
      </c>
      <c r="F104" s="33" t="s">
        <v>127</v>
      </c>
      <c r="G104" s="32">
        <v>9847865</v>
      </c>
      <c r="H104" s="32">
        <v>3222740</v>
      </c>
      <c r="I104" s="32">
        <v>4512380</v>
      </c>
      <c r="J104" s="32">
        <v>3160625</v>
      </c>
      <c r="K104" s="32">
        <v>16270175</v>
      </c>
      <c r="L104" s="32">
        <v>2870980</v>
      </c>
      <c r="M104" s="32">
        <v>10680900</v>
      </c>
      <c r="N104" s="32">
        <v>340000</v>
      </c>
      <c r="O104" s="32">
        <v>950000</v>
      </c>
      <c r="P104" s="32">
        <v>7690650</v>
      </c>
      <c r="Q104" s="32">
        <v>400000</v>
      </c>
      <c r="R104" s="32">
        <v>0</v>
      </c>
      <c r="S104" s="32">
        <v>1500000</v>
      </c>
      <c r="T104" s="43" t="s">
        <v>251</v>
      </c>
      <c r="U104" s="43" t="s">
        <v>252</v>
      </c>
      <c r="V104" s="45"/>
      <c r="W104" s="72">
        <f t="shared" si="8"/>
        <v>2174860</v>
      </c>
      <c r="X104" s="72">
        <f t="shared" si="7"/>
        <v>-6625125</v>
      </c>
      <c r="Y104" s="66"/>
    </row>
    <row r="105" spans="1:25" x14ac:dyDescent="0.25">
      <c r="A105" s="31" t="s">
        <v>129</v>
      </c>
      <c r="B105" s="33" t="s">
        <v>118</v>
      </c>
      <c r="C105" s="33"/>
      <c r="D105" s="33" t="s">
        <v>127</v>
      </c>
      <c r="E105" s="33" t="s">
        <v>247</v>
      </c>
      <c r="F105" s="33" t="s">
        <v>127</v>
      </c>
      <c r="G105" s="32">
        <v>25097830</v>
      </c>
      <c r="H105" s="32">
        <v>6428790</v>
      </c>
      <c r="I105" s="32">
        <v>12508390</v>
      </c>
      <c r="J105" s="32">
        <v>9687025</v>
      </c>
      <c r="K105" s="32">
        <v>48810255</v>
      </c>
      <c r="L105" s="32">
        <v>9708950</v>
      </c>
      <c r="M105" s="32">
        <v>39560500</v>
      </c>
      <c r="N105" s="32">
        <v>650000</v>
      </c>
      <c r="O105" s="32">
        <v>3540000</v>
      </c>
      <c r="P105" s="32">
        <v>18090250</v>
      </c>
      <c r="Q105" s="32">
        <v>1150000</v>
      </c>
      <c r="R105" s="32">
        <v>0</v>
      </c>
      <c r="S105" s="32">
        <v>4000000</v>
      </c>
      <c r="T105" s="43" t="s">
        <v>251</v>
      </c>
      <c r="U105" s="43" t="s">
        <v>252</v>
      </c>
      <c r="V105" s="45"/>
      <c r="W105" s="72">
        <f t="shared" si="8"/>
        <v>2902415</v>
      </c>
      <c r="X105" s="72">
        <f t="shared" si="7"/>
        <v>-18669040</v>
      </c>
      <c r="Y105" s="66"/>
    </row>
    <row r="106" spans="1:25" x14ac:dyDescent="0.25">
      <c r="A106" s="31" t="s">
        <v>130</v>
      </c>
      <c r="B106" s="33" t="s">
        <v>118</v>
      </c>
      <c r="C106" s="33"/>
      <c r="D106" s="33"/>
      <c r="E106" s="33"/>
      <c r="F106" s="33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43"/>
      <c r="U106" s="43"/>
      <c r="V106" s="45"/>
      <c r="W106" s="72">
        <f t="shared" si="8"/>
        <v>0</v>
      </c>
      <c r="X106" s="72">
        <f t="shared" si="7"/>
        <v>0</v>
      </c>
      <c r="Y106" s="66"/>
    </row>
    <row r="107" spans="1:25" x14ac:dyDescent="0.25">
      <c r="A107" s="36" t="s">
        <v>148</v>
      </c>
      <c r="B107" s="33" t="s">
        <v>118</v>
      </c>
      <c r="C107" s="33"/>
      <c r="D107" s="33"/>
      <c r="E107" s="33"/>
      <c r="F107" s="33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43"/>
      <c r="U107" s="43"/>
      <c r="V107" s="45"/>
      <c r="W107" s="72">
        <f t="shared" si="8"/>
        <v>0</v>
      </c>
      <c r="X107" s="72">
        <f t="shared" si="7"/>
        <v>0</v>
      </c>
      <c r="Y107" s="66"/>
    </row>
    <row r="108" spans="1:25" x14ac:dyDescent="0.25">
      <c r="A108" s="31" t="s">
        <v>131</v>
      </c>
      <c r="B108" s="33" t="s">
        <v>118</v>
      </c>
      <c r="C108" s="33"/>
      <c r="D108" s="33"/>
      <c r="E108" s="33"/>
      <c r="F108" s="33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43"/>
      <c r="U108" s="43"/>
      <c r="V108" s="45"/>
      <c r="W108" s="72">
        <f t="shared" si="8"/>
        <v>0</v>
      </c>
      <c r="X108" s="72">
        <f t="shared" si="7"/>
        <v>0</v>
      </c>
      <c r="Y108" s="66"/>
    </row>
    <row r="109" spans="1:25" x14ac:dyDescent="0.25">
      <c r="A109" s="31" t="s">
        <v>132</v>
      </c>
      <c r="B109" s="33" t="s">
        <v>118</v>
      </c>
      <c r="C109" s="33"/>
      <c r="D109" s="33"/>
      <c r="E109" s="33"/>
      <c r="F109" s="33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43"/>
      <c r="U109" s="43"/>
      <c r="V109" s="45"/>
      <c r="W109" s="72">
        <f t="shared" si="8"/>
        <v>0</v>
      </c>
      <c r="X109" s="72">
        <f t="shared" si="7"/>
        <v>0</v>
      </c>
      <c r="Y109" s="66"/>
    </row>
    <row r="110" spans="1:25" x14ac:dyDescent="0.25">
      <c r="A110" s="31" t="s">
        <v>134</v>
      </c>
      <c r="B110" s="33" t="s">
        <v>118</v>
      </c>
      <c r="C110" s="33"/>
      <c r="D110" s="33"/>
      <c r="E110" s="33"/>
      <c r="F110" s="33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43"/>
      <c r="U110" s="43"/>
      <c r="V110" s="45"/>
      <c r="W110" s="72">
        <f t="shared" si="8"/>
        <v>0</v>
      </c>
      <c r="X110" s="72">
        <f t="shared" si="7"/>
        <v>0</v>
      </c>
      <c r="Y110" s="66"/>
    </row>
    <row r="111" spans="1:25" x14ac:dyDescent="0.25">
      <c r="A111" s="31" t="s">
        <v>136</v>
      </c>
      <c r="B111" s="33" t="s">
        <v>118</v>
      </c>
      <c r="C111" s="33"/>
      <c r="D111" s="33"/>
      <c r="E111" s="33"/>
      <c r="F111" s="33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43"/>
      <c r="U111" s="43"/>
      <c r="V111" s="45"/>
      <c r="W111" s="72">
        <f t="shared" si="8"/>
        <v>0</v>
      </c>
      <c r="X111" s="72">
        <f t="shared" si="7"/>
        <v>0</v>
      </c>
      <c r="Y111" s="66"/>
    </row>
    <row r="112" spans="1:25" x14ac:dyDescent="0.25">
      <c r="A112" s="31" t="s">
        <v>138</v>
      </c>
      <c r="B112" s="33" t="s">
        <v>118</v>
      </c>
      <c r="C112" s="33"/>
      <c r="D112" s="33"/>
      <c r="E112" s="33"/>
      <c r="F112" s="33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43"/>
      <c r="U112" s="43"/>
      <c r="W112" s="72">
        <f t="shared" si="8"/>
        <v>0</v>
      </c>
      <c r="X112" s="72">
        <f t="shared" si="7"/>
        <v>0</v>
      </c>
      <c r="Y112" s="66"/>
    </row>
    <row r="113" spans="1:25" hidden="1" x14ac:dyDescent="0.25">
      <c r="A113" s="43" t="s">
        <v>165</v>
      </c>
      <c r="B113" s="41" t="s">
        <v>139</v>
      </c>
      <c r="C113" s="41"/>
      <c r="D113" s="41"/>
      <c r="E113" s="41"/>
      <c r="F113" s="29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43"/>
      <c r="U113" s="43"/>
      <c r="W113" s="72">
        <f t="shared" si="8"/>
        <v>0</v>
      </c>
      <c r="X113" s="72">
        <f t="shared" si="7"/>
        <v>0</v>
      </c>
      <c r="Y113" s="66"/>
    </row>
    <row r="114" spans="1:25" hidden="1" x14ac:dyDescent="0.25">
      <c r="A114" s="43" t="s">
        <v>167</v>
      </c>
      <c r="B114" s="41" t="s">
        <v>139</v>
      </c>
      <c r="C114" s="41"/>
      <c r="D114" s="41"/>
      <c r="E114" s="41"/>
      <c r="F114" s="4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43"/>
      <c r="U114" s="43"/>
      <c r="W114" s="72">
        <f t="shared" si="8"/>
        <v>0</v>
      </c>
      <c r="X114" s="72">
        <f t="shared" si="7"/>
        <v>0</v>
      </c>
      <c r="Y114" s="66"/>
    </row>
    <row r="115" spans="1:25" hidden="1" x14ac:dyDescent="0.25">
      <c r="A115" s="43" t="s">
        <v>169</v>
      </c>
      <c r="B115" s="41" t="s">
        <v>139</v>
      </c>
      <c r="C115" s="41"/>
      <c r="D115" s="41"/>
      <c r="E115" s="41"/>
      <c r="F115" s="33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29"/>
      <c r="T115" s="43"/>
      <c r="U115" s="43"/>
      <c r="W115" s="72">
        <f t="shared" si="8"/>
        <v>0</v>
      </c>
      <c r="X115" s="72">
        <f t="shared" si="7"/>
        <v>0</v>
      </c>
      <c r="Y115" s="66"/>
    </row>
    <row r="116" spans="1:25" hidden="1" x14ac:dyDescent="0.25">
      <c r="A116" s="43" t="s">
        <v>171</v>
      </c>
      <c r="B116" s="41" t="s">
        <v>139</v>
      </c>
      <c r="C116" s="41"/>
      <c r="D116" s="41"/>
      <c r="E116" s="41"/>
      <c r="F116" s="42"/>
      <c r="G116" s="32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29"/>
      <c r="T116" s="43"/>
      <c r="U116" s="43"/>
      <c r="W116" s="72">
        <f t="shared" si="8"/>
        <v>0</v>
      </c>
      <c r="X116" s="72">
        <f t="shared" si="7"/>
        <v>0</v>
      </c>
      <c r="Y116" s="66"/>
    </row>
    <row r="117" spans="1:25" hidden="1" x14ac:dyDescent="0.25">
      <c r="A117" s="43" t="s">
        <v>172</v>
      </c>
      <c r="B117" s="41" t="s">
        <v>139</v>
      </c>
      <c r="C117" s="41"/>
      <c r="D117" s="41"/>
      <c r="E117" s="41"/>
      <c r="F117" s="70"/>
      <c r="G117" s="32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29"/>
      <c r="T117" s="43"/>
      <c r="U117" s="43"/>
      <c r="W117" s="72">
        <f t="shared" si="8"/>
        <v>0</v>
      </c>
      <c r="X117" s="72">
        <f t="shared" si="7"/>
        <v>0</v>
      </c>
      <c r="Y117" s="66"/>
    </row>
    <row r="118" spans="1:25" hidden="1" x14ac:dyDescent="0.25">
      <c r="A118" s="60" t="s">
        <v>173</v>
      </c>
      <c r="B118" s="41" t="s">
        <v>139</v>
      </c>
      <c r="C118" s="41"/>
      <c r="D118" s="41"/>
      <c r="E118" s="41"/>
      <c r="F118" s="33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29"/>
      <c r="T118" s="43"/>
      <c r="U118" s="43"/>
      <c r="W118" s="72">
        <f t="shared" si="8"/>
        <v>0</v>
      </c>
      <c r="X118" s="72">
        <f t="shared" si="7"/>
        <v>0</v>
      </c>
      <c r="Y118" s="66"/>
    </row>
    <row r="119" spans="1:25" hidden="1" x14ac:dyDescent="0.25">
      <c r="A119" s="43" t="s">
        <v>175</v>
      </c>
      <c r="B119" s="41" t="s">
        <v>139</v>
      </c>
      <c r="C119" s="41"/>
      <c r="D119" s="41"/>
      <c r="E119" s="41"/>
      <c r="F119" s="4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29"/>
      <c r="T119" s="43"/>
      <c r="U119" s="43"/>
      <c r="W119" s="72">
        <f t="shared" si="8"/>
        <v>0</v>
      </c>
      <c r="X119" s="72">
        <f t="shared" si="7"/>
        <v>0</v>
      </c>
      <c r="Y119" s="66"/>
    </row>
    <row r="120" spans="1:25" hidden="1" x14ac:dyDescent="0.25">
      <c r="A120" s="43" t="s">
        <v>176</v>
      </c>
      <c r="B120" s="41" t="s">
        <v>139</v>
      </c>
      <c r="C120" s="41"/>
      <c r="D120" s="41"/>
      <c r="E120" s="41"/>
      <c r="F120" s="4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29"/>
      <c r="T120" s="43"/>
      <c r="U120" s="43"/>
      <c r="W120" s="72">
        <f t="shared" si="8"/>
        <v>0</v>
      </c>
      <c r="X120" s="72">
        <f t="shared" si="7"/>
        <v>0</v>
      </c>
      <c r="Y120" s="66"/>
    </row>
    <row r="121" spans="1:25" hidden="1" x14ac:dyDescent="0.25">
      <c r="A121" s="43" t="s">
        <v>178</v>
      </c>
      <c r="B121" s="41" t="s">
        <v>139</v>
      </c>
      <c r="C121" s="41"/>
      <c r="D121" s="41"/>
      <c r="E121" s="41"/>
      <c r="F121" s="4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29"/>
      <c r="T121" s="43"/>
      <c r="U121" s="43"/>
      <c r="W121" s="72">
        <f t="shared" si="8"/>
        <v>0</v>
      </c>
      <c r="X121" s="72">
        <f t="shared" si="7"/>
        <v>0</v>
      </c>
      <c r="Y121" s="66"/>
    </row>
    <row r="122" spans="1:25" hidden="1" x14ac:dyDescent="0.25">
      <c r="A122" s="43" t="s">
        <v>180</v>
      </c>
      <c r="B122" s="41" t="s">
        <v>139</v>
      </c>
      <c r="C122" s="41"/>
      <c r="D122" s="41"/>
      <c r="E122" s="41"/>
      <c r="F122" s="5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29"/>
      <c r="T122" s="43"/>
      <c r="U122" s="43"/>
      <c r="W122" s="72">
        <f t="shared" si="8"/>
        <v>0</v>
      </c>
      <c r="X122" s="72">
        <f t="shared" si="7"/>
        <v>0</v>
      </c>
      <c r="Y122" s="66"/>
    </row>
    <row r="123" spans="1:25" hidden="1" x14ac:dyDescent="0.25">
      <c r="A123" s="43" t="s">
        <v>182</v>
      </c>
      <c r="B123" s="41" t="s">
        <v>139</v>
      </c>
      <c r="C123" s="41"/>
      <c r="D123" s="41"/>
      <c r="E123" s="41"/>
      <c r="F123" s="4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29"/>
      <c r="T123" s="43"/>
      <c r="U123" s="43"/>
      <c r="W123" s="72">
        <f t="shared" si="8"/>
        <v>0</v>
      </c>
      <c r="X123" s="72">
        <f t="shared" si="7"/>
        <v>0</v>
      </c>
      <c r="Y123" s="66"/>
    </row>
    <row r="124" spans="1:25" hidden="1" x14ac:dyDescent="0.25">
      <c r="A124" s="43" t="s">
        <v>183</v>
      </c>
      <c r="B124" s="41" t="s">
        <v>139</v>
      </c>
      <c r="C124" s="41"/>
      <c r="D124" s="41"/>
      <c r="E124" s="41"/>
      <c r="F124" s="4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29"/>
      <c r="T124" s="43"/>
      <c r="U124" s="43"/>
      <c r="W124" s="72">
        <f t="shared" si="8"/>
        <v>0</v>
      </c>
      <c r="X124" s="72">
        <f t="shared" si="7"/>
        <v>0</v>
      </c>
      <c r="Y124" s="66"/>
    </row>
    <row r="126" spans="1:25" x14ac:dyDescent="0.25"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</row>
    <row r="127" spans="1:25" x14ac:dyDescent="0.25"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</row>
    <row r="128" spans="1:25" x14ac:dyDescent="0.25"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</row>
    <row r="129" spans="7:19" x14ac:dyDescent="0.25"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</row>
  </sheetData>
  <autoFilter ref="A3:Y124">
    <filterColumn colId="1">
      <filters>
        <filter val="Rajshahi"/>
      </filters>
    </filterColumn>
  </autoFilter>
  <mergeCells count="1">
    <mergeCell ref="W1:Y1"/>
  </mergeCells>
  <conditionalFormatting sqref="W3:X1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28"/>
  <sheetViews>
    <sheetView workbookViewId="0">
      <selection activeCell="A105" sqref="A105"/>
    </sheetView>
  </sheetViews>
  <sheetFormatPr defaultColWidth="9.125" defaultRowHeight="12.75" x14ac:dyDescent="0.25"/>
  <cols>
    <col min="1" max="1" width="26.125" style="49" bestFit="1" customWidth="1"/>
    <col min="2" max="2" width="9.5" style="40" bestFit="1" customWidth="1"/>
    <col min="3" max="3" width="8.375" style="40" bestFit="1" customWidth="1"/>
    <col min="4" max="4" width="13.375" style="40" bestFit="1" customWidth="1"/>
    <col min="5" max="5" width="9.75" style="40" bestFit="1" customWidth="1"/>
    <col min="6" max="6" width="12" style="40" bestFit="1" customWidth="1"/>
    <col min="7" max="7" width="9.875" style="40" bestFit="1" customWidth="1"/>
    <col min="8" max="8" width="7.125" style="40" bestFit="1" customWidth="1"/>
    <col min="9" max="9" width="8.875" style="40" bestFit="1" customWidth="1"/>
    <col min="10" max="10" width="10.875" style="40" bestFit="1" customWidth="1"/>
    <col min="11" max="11" width="8.875" style="40" bestFit="1" customWidth="1"/>
    <col min="12" max="12" width="8.375" style="40" bestFit="1" customWidth="1"/>
    <col min="13" max="13" width="8.75" style="40" bestFit="1" customWidth="1"/>
    <col min="14" max="14" width="9.75" style="40" bestFit="1" customWidth="1"/>
    <col min="15" max="15" width="9.5" style="40" bestFit="1" customWidth="1"/>
    <col min="16" max="16" width="10.5" style="40" bestFit="1" customWidth="1"/>
    <col min="17" max="17" width="10.375" style="40" bestFit="1" customWidth="1"/>
    <col min="18" max="18" width="9.625" style="40" bestFit="1" customWidth="1"/>
    <col min="19" max="19" width="43.75" style="40" bestFit="1" customWidth="1"/>
    <col min="20" max="20" width="66.875" style="40" bestFit="1" customWidth="1"/>
    <col min="21" max="16384" width="9.125" style="40"/>
  </cols>
  <sheetData>
    <row r="1" spans="1:20" x14ac:dyDescent="0.25">
      <c r="F1" s="44">
        <f>SUBTOTAL(9,F3:F124)</f>
        <v>26556</v>
      </c>
      <c r="G1" s="44">
        <f t="shared" ref="G1:R1" si="0">SUBTOTAL(9,G3:G124)</f>
        <v>10580</v>
      </c>
      <c r="H1" s="44">
        <f t="shared" si="0"/>
        <v>13733</v>
      </c>
      <c r="I1" s="44">
        <f t="shared" si="0"/>
        <v>1917</v>
      </c>
      <c r="J1" s="44">
        <f>SUBTOTAL(9,J3:J124)</f>
        <v>5397</v>
      </c>
      <c r="K1" s="44">
        <f t="shared" si="0"/>
        <v>1227</v>
      </c>
      <c r="L1" s="44">
        <f t="shared" si="0"/>
        <v>5118</v>
      </c>
      <c r="M1" s="44">
        <f t="shared" si="0"/>
        <v>1050</v>
      </c>
      <c r="N1" s="44">
        <f t="shared" si="0"/>
        <v>634</v>
      </c>
      <c r="O1" s="44">
        <f t="shared" si="0"/>
        <v>2460</v>
      </c>
      <c r="P1" s="44">
        <f t="shared" si="0"/>
        <v>2370</v>
      </c>
      <c r="Q1" s="44">
        <f t="shared" si="0"/>
        <v>0</v>
      </c>
      <c r="R1" s="44">
        <f t="shared" si="0"/>
        <v>5600</v>
      </c>
    </row>
    <row r="2" spans="1:20" x14ac:dyDescent="0.25">
      <c r="A2" s="39" t="s">
        <v>0</v>
      </c>
      <c r="B2" s="39" t="s">
        <v>1</v>
      </c>
      <c r="C2" s="39" t="s">
        <v>2</v>
      </c>
      <c r="D2" s="39" t="s">
        <v>241</v>
      </c>
      <c r="E2" s="39" t="s">
        <v>3</v>
      </c>
      <c r="F2" s="39" t="s">
        <v>4</v>
      </c>
      <c r="G2" s="39" t="s">
        <v>6</v>
      </c>
      <c r="H2" s="39" t="s">
        <v>232</v>
      </c>
      <c r="I2" s="39" t="s">
        <v>237</v>
      </c>
      <c r="J2" s="39" t="s">
        <v>5</v>
      </c>
      <c r="K2" s="39" t="s">
        <v>233</v>
      </c>
      <c r="L2" s="39" t="s">
        <v>234</v>
      </c>
      <c r="M2" s="39" t="s">
        <v>10</v>
      </c>
      <c r="N2" s="39" t="s">
        <v>235</v>
      </c>
      <c r="O2" s="39" t="s">
        <v>12</v>
      </c>
      <c r="P2" s="39" t="s">
        <v>13</v>
      </c>
      <c r="Q2" s="39" t="s">
        <v>14</v>
      </c>
      <c r="R2" s="39" t="s">
        <v>15</v>
      </c>
      <c r="S2" s="39" t="s">
        <v>236</v>
      </c>
      <c r="T2" s="39" t="s">
        <v>239</v>
      </c>
    </row>
    <row r="3" spans="1:20" ht="51" hidden="1" x14ac:dyDescent="0.25">
      <c r="A3" s="43" t="s">
        <v>37</v>
      </c>
      <c r="B3" s="41" t="s">
        <v>38</v>
      </c>
      <c r="C3" s="41" t="s">
        <v>39</v>
      </c>
      <c r="D3" s="41" t="s">
        <v>242</v>
      </c>
      <c r="E3" s="41" t="s">
        <v>39</v>
      </c>
      <c r="F3" s="29">
        <v>4470</v>
      </c>
      <c r="G3" s="29">
        <v>978.14117647058822</v>
      </c>
      <c r="H3" s="29">
        <v>1290</v>
      </c>
      <c r="I3" s="29">
        <v>1239</v>
      </c>
      <c r="J3" s="29">
        <v>910</v>
      </c>
      <c r="K3" s="29">
        <v>131.47058823529412</v>
      </c>
      <c r="L3" s="29">
        <v>268.2</v>
      </c>
      <c r="M3" s="29">
        <v>420.70588235294116</v>
      </c>
      <c r="N3" s="29">
        <v>209.423529411765</v>
      </c>
      <c r="O3" s="29">
        <v>345</v>
      </c>
      <c r="P3" s="29">
        <v>54</v>
      </c>
      <c r="Q3" s="29">
        <v>81.511764705882356</v>
      </c>
      <c r="R3" s="29">
        <v>1319.30588235294</v>
      </c>
      <c r="S3" s="67" t="s">
        <v>238</v>
      </c>
      <c r="T3" s="67" t="s">
        <v>240</v>
      </c>
    </row>
    <row r="4" spans="1:20" hidden="1" x14ac:dyDescent="0.25">
      <c r="A4" s="60" t="s">
        <v>207</v>
      </c>
      <c r="B4" s="41" t="s">
        <v>38</v>
      </c>
      <c r="C4" s="41"/>
      <c r="D4" s="41"/>
      <c r="E4" s="41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41">
        <f>'Value Sales'!T4</f>
        <v>0</v>
      </c>
      <c r="T4" s="41">
        <f>'Value Sales'!U4</f>
        <v>0</v>
      </c>
    </row>
    <row r="5" spans="1:20" hidden="1" x14ac:dyDescent="0.25">
      <c r="A5" s="43" t="s">
        <v>50</v>
      </c>
      <c r="B5" s="41" t="s">
        <v>38</v>
      </c>
      <c r="C5" s="41"/>
      <c r="D5" s="41"/>
      <c r="E5" s="41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41">
        <f>'Value Sales'!T5</f>
        <v>0</v>
      </c>
      <c r="T5" s="41">
        <f>'Value Sales'!U5</f>
        <v>0</v>
      </c>
    </row>
    <row r="6" spans="1:20" hidden="1" x14ac:dyDescent="0.25">
      <c r="A6" s="43" t="s">
        <v>53</v>
      </c>
      <c r="B6" s="41" t="s">
        <v>38</v>
      </c>
      <c r="C6" s="41"/>
      <c r="D6" s="41"/>
      <c r="E6" s="41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41">
        <f>'Value Sales'!T6</f>
        <v>0</v>
      </c>
      <c r="T6" s="41">
        <f>'Value Sales'!U6</f>
        <v>0</v>
      </c>
    </row>
    <row r="7" spans="1:20" hidden="1" x14ac:dyDescent="0.25">
      <c r="A7" s="43" t="s">
        <v>58</v>
      </c>
      <c r="B7" s="41" t="s">
        <v>38</v>
      </c>
      <c r="C7" s="41"/>
      <c r="D7" s="41"/>
      <c r="E7" s="41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41">
        <f>'Value Sales'!T7</f>
        <v>0</v>
      </c>
      <c r="T7" s="41">
        <f>'Value Sales'!U7</f>
        <v>0</v>
      </c>
    </row>
    <row r="8" spans="1:20" hidden="1" x14ac:dyDescent="0.25">
      <c r="A8" s="50" t="s">
        <v>56</v>
      </c>
      <c r="B8" s="41" t="s">
        <v>38</v>
      </c>
      <c r="C8" s="51"/>
      <c r="D8" s="51"/>
      <c r="E8" s="51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41">
        <f>'Value Sales'!T8</f>
        <v>0</v>
      </c>
      <c r="T8" s="41">
        <f>'Value Sales'!U8</f>
        <v>0</v>
      </c>
    </row>
    <row r="9" spans="1:20" hidden="1" x14ac:dyDescent="0.25">
      <c r="A9" s="50" t="s">
        <v>61</v>
      </c>
      <c r="B9" s="41" t="s">
        <v>38</v>
      </c>
      <c r="C9" s="51"/>
      <c r="D9" s="51"/>
      <c r="E9" s="5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41">
        <f>'Value Sales'!T9</f>
        <v>0</v>
      </c>
      <c r="T9" s="41">
        <f>'Value Sales'!U9</f>
        <v>0</v>
      </c>
    </row>
    <row r="10" spans="1:20" hidden="1" x14ac:dyDescent="0.25">
      <c r="A10" s="50" t="s">
        <v>67</v>
      </c>
      <c r="B10" s="41" t="s">
        <v>38</v>
      </c>
      <c r="C10" s="51"/>
      <c r="D10" s="51"/>
      <c r="E10" s="51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41">
        <f>'Value Sales'!T10</f>
        <v>0</v>
      </c>
      <c r="T10" s="41">
        <f>'Value Sales'!U10</f>
        <v>0</v>
      </c>
    </row>
    <row r="11" spans="1:20" hidden="1" x14ac:dyDescent="0.25">
      <c r="A11" s="43" t="s">
        <v>42</v>
      </c>
      <c r="B11" s="41" t="s">
        <v>38</v>
      </c>
      <c r="C11" s="41"/>
      <c r="D11" s="41"/>
      <c r="E11" s="41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41">
        <f>'Value Sales'!T11</f>
        <v>0</v>
      </c>
      <c r="T11" s="41">
        <f>'Value Sales'!U11</f>
        <v>0</v>
      </c>
    </row>
    <row r="12" spans="1:20" hidden="1" x14ac:dyDescent="0.25">
      <c r="A12" s="43" t="s">
        <v>63</v>
      </c>
      <c r="B12" s="41" t="s">
        <v>38</v>
      </c>
      <c r="C12" s="41"/>
      <c r="D12" s="41"/>
      <c r="E12" s="41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41">
        <f>'Value Sales'!T12</f>
        <v>0</v>
      </c>
      <c r="T12" s="41">
        <f>'Value Sales'!U12</f>
        <v>0</v>
      </c>
    </row>
    <row r="13" spans="1:20" hidden="1" x14ac:dyDescent="0.25">
      <c r="A13" s="59" t="s">
        <v>48</v>
      </c>
      <c r="B13" s="41" t="s">
        <v>38</v>
      </c>
      <c r="C13" s="33"/>
      <c r="D13" s="33"/>
      <c r="E13" s="33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41">
        <f>'Value Sales'!T13</f>
        <v>0</v>
      </c>
      <c r="T13" s="41">
        <f>'Value Sales'!U13</f>
        <v>0</v>
      </c>
    </row>
    <row r="14" spans="1:20" hidden="1" x14ac:dyDescent="0.25">
      <c r="A14" s="31" t="s">
        <v>49</v>
      </c>
      <c r="B14" s="41" t="s">
        <v>38</v>
      </c>
      <c r="C14" s="33"/>
      <c r="D14" s="33"/>
      <c r="E14" s="33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41">
        <f>'Value Sales'!T14</f>
        <v>0</v>
      </c>
      <c r="T14" s="41">
        <f>'Value Sales'!U14</f>
        <v>0</v>
      </c>
    </row>
    <row r="15" spans="1:20" hidden="1" x14ac:dyDescent="0.25">
      <c r="A15" s="31" t="s">
        <v>59</v>
      </c>
      <c r="B15" s="41" t="s">
        <v>38</v>
      </c>
      <c r="C15" s="33"/>
      <c r="D15" s="33"/>
      <c r="E15" s="33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41">
        <f>'Value Sales'!T15</f>
        <v>0</v>
      </c>
      <c r="T15" s="41">
        <f>'Value Sales'!U15</f>
        <v>0</v>
      </c>
    </row>
    <row r="16" spans="1:20" hidden="1" x14ac:dyDescent="0.25">
      <c r="A16" s="31" t="s">
        <v>46</v>
      </c>
      <c r="B16" s="41" t="s">
        <v>38</v>
      </c>
      <c r="C16" s="33"/>
      <c r="D16" s="33"/>
      <c r="E16" s="52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41">
        <f>'Value Sales'!T16</f>
        <v>0</v>
      </c>
      <c r="T16" s="41">
        <f>'Value Sales'!U16</f>
        <v>0</v>
      </c>
    </row>
    <row r="17" spans="1:20" hidden="1" x14ac:dyDescent="0.25">
      <c r="A17" s="31" t="s">
        <v>66</v>
      </c>
      <c r="B17" s="41" t="s">
        <v>38</v>
      </c>
      <c r="C17" s="33"/>
      <c r="D17" s="33"/>
      <c r="E17" s="33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41">
        <f>'Value Sales'!T17</f>
        <v>0</v>
      </c>
      <c r="T17" s="41">
        <f>'Value Sales'!U17</f>
        <v>0</v>
      </c>
    </row>
    <row r="18" spans="1:20" hidden="1" x14ac:dyDescent="0.25">
      <c r="A18" s="31" t="s">
        <v>55</v>
      </c>
      <c r="B18" s="41" t="s">
        <v>38</v>
      </c>
      <c r="C18" s="33"/>
      <c r="D18" s="33"/>
      <c r="E18" s="33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41">
        <f>'Value Sales'!T18</f>
        <v>0</v>
      </c>
      <c r="T18" s="41">
        <f>'Value Sales'!U18</f>
        <v>0</v>
      </c>
    </row>
    <row r="19" spans="1:20" hidden="1" x14ac:dyDescent="0.25">
      <c r="A19" s="31" t="s">
        <v>52</v>
      </c>
      <c r="B19" s="41" t="s">
        <v>38</v>
      </c>
      <c r="C19" s="33"/>
      <c r="D19" s="33"/>
      <c r="E19" s="33"/>
      <c r="F19" s="29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29"/>
      <c r="S19" s="41">
        <f>'Value Sales'!T19</f>
        <v>0</v>
      </c>
      <c r="T19" s="41">
        <f>'Value Sales'!U19</f>
        <v>0</v>
      </c>
    </row>
    <row r="20" spans="1:20" hidden="1" x14ac:dyDescent="0.25">
      <c r="A20" s="31" t="s">
        <v>44</v>
      </c>
      <c r="B20" s="41" t="s">
        <v>38</v>
      </c>
      <c r="C20" s="33"/>
      <c r="D20" s="33"/>
      <c r="E20" s="33"/>
      <c r="F20" s="29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29"/>
      <c r="S20" s="41">
        <f>'Value Sales'!T20</f>
        <v>0</v>
      </c>
      <c r="T20" s="41">
        <f>'Value Sales'!U20</f>
        <v>0</v>
      </c>
    </row>
    <row r="21" spans="1:20" hidden="1" x14ac:dyDescent="0.25">
      <c r="A21" s="31" t="s">
        <v>40</v>
      </c>
      <c r="B21" s="41" t="s">
        <v>38</v>
      </c>
      <c r="C21" s="33"/>
      <c r="D21" s="33"/>
      <c r="E21" s="33"/>
      <c r="F21" s="29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29"/>
      <c r="S21" s="41">
        <f>'Value Sales'!T21</f>
        <v>0</v>
      </c>
      <c r="T21" s="41">
        <f>'Value Sales'!U21</f>
        <v>0</v>
      </c>
    </row>
    <row r="22" spans="1:20" hidden="1" x14ac:dyDescent="0.25">
      <c r="A22" s="31" t="s">
        <v>51</v>
      </c>
      <c r="B22" s="41" t="s">
        <v>38</v>
      </c>
      <c r="C22" s="33"/>
      <c r="D22" s="33"/>
      <c r="E22" s="33"/>
      <c r="F22" s="29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29"/>
      <c r="S22" s="41">
        <f>'Value Sales'!T22</f>
        <v>0</v>
      </c>
      <c r="T22" s="41">
        <f>'Value Sales'!U22</f>
        <v>0</v>
      </c>
    </row>
    <row r="23" spans="1:20" hidden="1" x14ac:dyDescent="0.25">
      <c r="A23" s="43" t="s">
        <v>209</v>
      </c>
      <c r="B23" s="41" t="s">
        <v>38</v>
      </c>
      <c r="C23" s="41"/>
      <c r="D23" s="41"/>
      <c r="E23" s="41"/>
      <c r="F23" s="29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41">
        <f>'Value Sales'!T23</f>
        <v>0</v>
      </c>
      <c r="T23" s="41">
        <f>'Value Sales'!U23</f>
        <v>0</v>
      </c>
    </row>
    <row r="24" spans="1:20" hidden="1" x14ac:dyDescent="0.25">
      <c r="A24" s="43" t="s">
        <v>216</v>
      </c>
      <c r="B24" s="41" t="s">
        <v>38</v>
      </c>
      <c r="C24" s="41"/>
      <c r="D24" s="41"/>
      <c r="E24" s="41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41">
        <f>'Value Sales'!T24</f>
        <v>0</v>
      </c>
      <c r="T24" s="41">
        <f>'Value Sales'!U24</f>
        <v>0</v>
      </c>
    </row>
    <row r="25" spans="1:20" hidden="1" x14ac:dyDescent="0.25">
      <c r="A25" s="43" t="s">
        <v>218</v>
      </c>
      <c r="B25" s="41" t="s">
        <v>38</v>
      </c>
      <c r="C25" s="41"/>
      <c r="D25" s="41"/>
      <c r="E25" s="41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41">
        <f>'Value Sales'!T25</f>
        <v>0</v>
      </c>
      <c r="T25" s="41">
        <f>'Value Sales'!U25</f>
        <v>0</v>
      </c>
    </row>
    <row r="26" spans="1:20" hidden="1" x14ac:dyDescent="0.25">
      <c r="A26" s="43" t="s">
        <v>224</v>
      </c>
      <c r="B26" s="41" t="s">
        <v>38</v>
      </c>
      <c r="C26" s="41"/>
      <c r="D26" s="41"/>
      <c r="E26" s="41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41">
        <f>'Value Sales'!T26</f>
        <v>0</v>
      </c>
      <c r="T26" s="41">
        <f>'Value Sales'!U26</f>
        <v>0</v>
      </c>
    </row>
    <row r="27" spans="1:20" hidden="1" x14ac:dyDescent="0.25">
      <c r="A27" s="43" t="s">
        <v>92</v>
      </c>
      <c r="B27" s="41" t="s">
        <v>68</v>
      </c>
      <c r="C27" s="41"/>
      <c r="D27" s="41"/>
      <c r="E27" s="41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41">
        <f>'Value Sales'!T27</f>
        <v>0</v>
      </c>
      <c r="T27" s="41">
        <f>'Value Sales'!U27</f>
        <v>0</v>
      </c>
    </row>
    <row r="28" spans="1:20" hidden="1" x14ac:dyDescent="0.25">
      <c r="A28" s="43" t="s">
        <v>97</v>
      </c>
      <c r="B28" s="41" t="s">
        <v>68</v>
      </c>
      <c r="C28" s="41"/>
      <c r="D28" s="41"/>
      <c r="E28" s="41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41">
        <f>'Value Sales'!T28</f>
        <v>0</v>
      </c>
      <c r="T28" s="41">
        <f>'Value Sales'!U28</f>
        <v>0</v>
      </c>
    </row>
    <row r="29" spans="1:20" hidden="1" x14ac:dyDescent="0.25">
      <c r="A29" s="43" t="s">
        <v>100</v>
      </c>
      <c r="B29" s="41" t="s">
        <v>68</v>
      </c>
      <c r="C29" s="41"/>
      <c r="D29" s="41"/>
      <c r="E29" s="41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41">
        <f>'Value Sales'!T29</f>
        <v>0</v>
      </c>
      <c r="T29" s="41">
        <f>'Value Sales'!U29</f>
        <v>0</v>
      </c>
    </row>
    <row r="30" spans="1:20" hidden="1" x14ac:dyDescent="0.25">
      <c r="A30" s="31" t="s">
        <v>106</v>
      </c>
      <c r="B30" s="41" t="s">
        <v>68</v>
      </c>
      <c r="C30" s="33"/>
      <c r="D30" s="33"/>
      <c r="E30" s="33"/>
      <c r="F30" s="29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41">
        <f>'Value Sales'!T30</f>
        <v>0</v>
      </c>
      <c r="T30" s="41">
        <f>'Value Sales'!U30</f>
        <v>0</v>
      </c>
    </row>
    <row r="31" spans="1:20" hidden="1" x14ac:dyDescent="0.25">
      <c r="A31" s="31" t="s">
        <v>111</v>
      </c>
      <c r="B31" s="41" t="s">
        <v>68</v>
      </c>
      <c r="C31" s="33"/>
      <c r="D31" s="33"/>
      <c r="E31" s="33"/>
      <c r="F31" s="29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41">
        <f>'Value Sales'!T31</f>
        <v>0</v>
      </c>
      <c r="T31" s="41">
        <f>'Value Sales'!U31</f>
        <v>0</v>
      </c>
    </row>
    <row r="32" spans="1:20" hidden="1" x14ac:dyDescent="0.25">
      <c r="A32" s="43" t="s">
        <v>116</v>
      </c>
      <c r="B32" s="41" t="s">
        <v>68</v>
      </c>
      <c r="C32" s="41"/>
      <c r="D32" s="41"/>
      <c r="E32" s="41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41">
        <f>'Value Sales'!T32</f>
        <v>0</v>
      </c>
      <c r="T32" s="41">
        <f>'Value Sales'!U32</f>
        <v>0</v>
      </c>
    </row>
    <row r="33" spans="1:20" hidden="1" x14ac:dyDescent="0.25">
      <c r="A33" s="43" t="s">
        <v>103</v>
      </c>
      <c r="B33" s="41" t="s">
        <v>68</v>
      </c>
      <c r="C33" s="41"/>
      <c r="D33" s="41"/>
      <c r="E33" s="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41">
        <f>'Value Sales'!T33</f>
        <v>0</v>
      </c>
      <c r="T33" s="41">
        <f>'Value Sales'!U33</f>
        <v>0</v>
      </c>
    </row>
    <row r="34" spans="1:20" hidden="1" x14ac:dyDescent="0.25">
      <c r="A34" s="43" t="s">
        <v>113</v>
      </c>
      <c r="B34" s="41" t="s">
        <v>68</v>
      </c>
      <c r="C34" s="41"/>
      <c r="D34" s="41"/>
      <c r="E34" s="41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41">
        <f>'Value Sales'!T34</f>
        <v>0</v>
      </c>
      <c r="T34" s="41">
        <f>'Value Sales'!U34</f>
        <v>0</v>
      </c>
    </row>
    <row r="35" spans="1:20" hidden="1" x14ac:dyDescent="0.25">
      <c r="A35" s="43" t="s">
        <v>115</v>
      </c>
      <c r="B35" s="41" t="s">
        <v>68</v>
      </c>
      <c r="C35" s="41"/>
      <c r="D35" s="41"/>
      <c r="E35" s="41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41">
        <f>'Value Sales'!T35</f>
        <v>0</v>
      </c>
      <c r="T35" s="41">
        <f>'Value Sales'!U35</f>
        <v>0</v>
      </c>
    </row>
    <row r="36" spans="1:20" hidden="1" x14ac:dyDescent="0.25">
      <c r="A36" s="43" t="s">
        <v>99</v>
      </c>
      <c r="B36" s="41" t="s">
        <v>68</v>
      </c>
      <c r="C36" s="41"/>
      <c r="D36" s="41"/>
      <c r="E36" s="41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41">
        <f>'Value Sales'!T36</f>
        <v>0</v>
      </c>
      <c r="T36" s="41">
        <f>'Value Sales'!U36</f>
        <v>0</v>
      </c>
    </row>
    <row r="37" spans="1:20" hidden="1" x14ac:dyDescent="0.25">
      <c r="A37" s="43" t="s">
        <v>101</v>
      </c>
      <c r="B37" s="41" t="s">
        <v>68</v>
      </c>
      <c r="C37" s="41"/>
      <c r="D37" s="41"/>
      <c r="E37" s="41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41">
        <f>'Value Sales'!T37</f>
        <v>0</v>
      </c>
      <c r="T37" s="41">
        <f>'Value Sales'!U37</f>
        <v>0</v>
      </c>
    </row>
    <row r="38" spans="1:20" hidden="1" x14ac:dyDescent="0.25">
      <c r="A38" s="43" t="s">
        <v>95</v>
      </c>
      <c r="B38" s="41" t="s">
        <v>68</v>
      </c>
      <c r="C38" s="41"/>
      <c r="D38" s="41"/>
      <c r="E38" s="41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41">
        <f>'Value Sales'!T38</f>
        <v>0</v>
      </c>
      <c r="T38" s="41">
        <f>'Value Sales'!U38</f>
        <v>0</v>
      </c>
    </row>
    <row r="39" spans="1:20" hidden="1" x14ac:dyDescent="0.25">
      <c r="A39" s="43" t="s">
        <v>105</v>
      </c>
      <c r="B39" s="41" t="s">
        <v>68</v>
      </c>
      <c r="C39" s="41"/>
      <c r="D39" s="41"/>
      <c r="E39" s="41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41">
        <f>'Value Sales'!T39</f>
        <v>0</v>
      </c>
      <c r="T39" s="41">
        <f>'Value Sales'!U39</f>
        <v>0</v>
      </c>
    </row>
    <row r="40" spans="1:20" hidden="1" x14ac:dyDescent="0.25">
      <c r="A40" s="43" t="s">
        <v>112</v>
      </c>
      <c r="B40" s="41" t="s">
        <v>68</v>
      </c>
      <c r="C40" s="41"/>
      <c r="D40" s="41"/>
      <c r="E40" s="41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41">
        <f>'Value Sales'!T40</f>
        <v>0</v>
      </c>
      <c r="T40" s="41">
        <f>'Value Sales'!U40</f>
        <v>0</v>
      </c>
    </row>
    <row r="41" spans="1:20" hidden="1" x14ac:dyDescent="0.25">
      <c r="A41" s="43" t="s">
        <v>149</v>
      </c>
      <c r="B41" s="41" t="s">
        <v>68</v>
      </c>
      <c r="C41" s="41"/>
      <c r="D41" s="41"/>
      <c r="E41" s="41"/>
      <c r="F41" s="29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41">
        <f>'Value Sales'!T41</f>
        <v>0</v>
      </c>
      <c r="T41" s="41">
        <f>'Value Sales'!U41</f>
        <v>0</v>
      </c>
    </row>
    <row r="42" spans="1:20" hidden="1" x14ac:dyDescent="0.25">
      <c r="A42" s="43" t="s">
        <v>152</v>
      </c>
      <c r="B42" s="41" t="s">
        <v>68</v>
      </c>
      <c r="C42" s="41"/>
      <c r="D42" s="41"/>
      <c r="E42" s="41"/>
      <c r="F42" s="29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41">
        <f>'Value Sales'!T42</f>
        <v>0</v>
      </c>
      <c r="T42" s="41">
        <f>'Value Sales'!U42</f>
        <v>0</v>
      </c>
    </row>
    <row r="43" spans="1:20" hidden="1" x14ac:dyDescent="0.25">
      <c r="A43" s="43" t="s">
        <v>154</v>
      </c>
      <c r="B43" s="41" t="s">
        <v>68</v>
      </c>
      <c r="C43" s="41"/>
      <c r="D43" s="41"/>
      <c r="E43" s="41"/>
      <c r="F43" s="29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41">
        <f>'Value Sales'!T43</f>
        <v>0</v>
      </c>
      <c r="T43" s="41">
        <f>'Value Sales'!U43</f>
        <v>0</v>
      </c>
    </row>
    <row r="44" spans="1:20" hidden="1" x14ac:dyDescent="0.25">
      <c r="A44" s="43" t="s">
        <v>158</v>
      </c>
      <c r="B44" s="41" t="s">
        <v>68</v>
      </c>
      <c r="C44" s="41"/>
      <c r="D44" s="41"/>
      <c r="E44" s="41"/>
      <c r="F44" s="29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53"/>
      <c r="R44" s="32"/>
      <c r="S44" s="41">
        <f>'Value Sales'!T44</f>
        <v>0</v>
      </c>
      <c r="T44" s="41">
        <f>'Value Sales'!U44</f>
        <v>0</v>
      </c>
    </row>
    <row r="45" spans="1:20" hidden="1" x14ac:dyDescent="0.25">
      <c r="A45" s="43" t="s">
        <v>159</v>
      </c>
      <c r="B45" s="41" t="s">
        <v>68</v>
      </c>
      <c r="C45" s="41"/>
      <c r="D45" s="41"/>
      <c r="E45" s="41"/>
      <c r="F45" s="29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41">
        <f>'Value Sales'!T45</f>
        <v>0</v>
      </c>
      <c r="T45" s="41">
        <f>'Value Sales'!U45</f>
        <v>0</v>
      </c>
    </row>
    <row r="46" spans="1:20" hidden="1" x14ac:dyDescent="0.25">
      <c r="A46" s="43" t="s">
        <v>161</v>
      </c>
      <c r="B46" s="41" t="s">
        <v>68</v>
      </c>
      <c r="C46" s="41"/>
      <c r="D46" s="41"/>
      <c r="E46" s="41"/>
      <c r="F46" s="29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41">
        <f>'Value Sales'!T46</f>
        <v>0</v>
      </c>
      <c r="T46" s="41">
        <f>'Value Sales'!U46</f>
        <v>0</v>
      </c>
    </row>
    <row r="47" spans="1:20" hidden="1" x14ac:dyDescent="0.25">
      <c r="A47" s="43" t="s">
        <v>163</v>
      </c>
      <c r="B47" s="41" t="s">
        <v>68</v>
      </c>
      <c r="C47" s="41"/>
      <c r="D47" s="41"/>
      <c r="E47" s="41"/>
      <c r="F47" s="29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41">
        <f>'Value Sales'!T47</f>
        <v>0</v>
      </c>
      <c r="T47" s="41">
        <f>'Value Sales'!U47</f>
        <v>0</v>
      </c>
    </row>
    <row r="48" spans="1:20" hidden="1" x14ac:dyDescent="0.25">
      <c r="A48" s="43" t="s">
        <v>164</v>
      </c>
      <c r="B48" s="41" t="s">
        <v>68</v>
      </c>
      <c r="C48" s="41"/>
      <c r="D48" s="41"/>
      <c r="E48" s="41"/>
      <c r="F48" s="29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41">
        <f>'Value Sales'!T48</f>
        <v>0</v>
      </c>
      <c r="T48" s="41">
        <f>'Value Sales'!U48</f>
        <v>0</v>
      </c>
    </row>
    <row r="49" spans="1:20" hidden="1" x14ac:dyDescent="0.25">
      <c r="A49" s="43" t="s">
        <v>156</v>
      </c>
      <c r="B49" s="41" t="s">
        <v>69</v>
      </c>
      <c r="C49" s="41"/>
      <c r="D49" s="41"/>
      <c r="E49" s="41"/>
      <c r="F49" s="29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41">
        <f>'Value Sales'!T49</f>
        <v>0</v>
      </c>
      <c r="T49" s="41">
        <f>'Value Sales'!U49</f>
        <v>0</v>
      </c>
    </row>
    <row r="50" spans="1:20" hidden="1" x14ac:dyDescent="0.25">
      <c r="A50" s="43" t="s">
        <v>184</v>
      </c>
      <c r="B50" s="41" t="s">
        <v>69</v>
      </c>
      <c r="C50" s="41"/>
      <c r="D50" s="41"/>
      <c r="E50" s="41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41">
        <f>'Value Sales'!T50</f>
        <v>0</v>
      </c>
      <c r="T50" s="41">
        <f>'Value Sales'!U50</f>
        <v>0</v>
      </c>
    </row>
    <row r="51" spans="1:20" hidden="1" x14ac:dyDescent="0.25">
      <c r="A51" s="46" t="s">
        <v>208</v>
      </c>
      <c r="B51" s="41" t="s">
        <v>69</v>
      </c>
      <c r="C51" s="41"/>
      <c r="D51" s="41"/>
      <c r="E51" s="41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41">
        <f>'Value Sales'!T51</f>
        <v>0</v>
      </c>
      <c r="T51" s="41">
        <f>'Value Sales'!U51</f>
        <v>0</v>
      </c>
    </row>
    <row r="52" spans="1:20" hidden="1" x14ac:dyDescent="0.25">
      <c r="A52" s="43" t="s">
        <v>187</v>
      </c>
      <c r="B52" s="41" t="s">
        <v>69</v>
      </c>
      <c r="C52" s="41"/>
      <c r="D52" s="41"/>
      <c r="E52" s="41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41">
        <f>'Value Sales'!T52</f>
        <v>0</v>
      </c>
      <c r="T52" s="41">
        <f>'Value Sales'!U52</f>
        <v>0</v>
      </c>
    </row>
    <row r="53" spans="1:20" hidden="1" x14ac:dyDescent="0.25">
      <c r="A53" s="43" t="s">
        <v>189</v>
      </c>
      <c r="B53" s="41" t="s">
        <v>69</v>
      </c>
      <c r="C53" s="41"/>
      <c r="D53" s="41"/>
      <c r="E53" s="41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41">
        <f>'Value Sales'!T53</f>
        <v>0</v>
      </c>
      <c r="T53" s="41">
        <f>'Value Sales'!U53</f>
        <v>0</v>
      </c>
    </row>
    <row r="54" spans="1:20" hidden="1" x14ac:dyDescent="0.25">
      <c r="A54" s="43" t="s">
        <v>192</v>
      </c>
      <c r="B54" s="41" t="s">
        <v>69</v>
      </c>
      <c r="C54" s="41"/>
      <c r="D54" s="41"/>
      <c r="E54" s="41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41">
        <f>'Value Sales'!T54</f>
        <v>0</v>
      </c>
      <c r="T54" s="41">
        <f>'Value Sales'!U54</f>
        <v>0</v>
      </c>
    </row>
    <row r="55" spans="1:20" hidden="1" x14ac:dyDescent="0.25">
      <c r="A55" s="43" t="s">
        <v>194</v>
      </c>
      <c r="B55" s="41" t="s">
        <v>69</v>
      </c>
      <c r="C55" s="41"/>
      <c r="D55" s="41"/>
      <c r="E55" s="41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41">
        <f>'Value Sales'!T55</f>
        <v>0</v>
      </c>
      <c r="T55" s="41">
        <f>'Value Sales'!U55</f>
        <v>0</v>
      </c>
    </row>
    <row r="56" spans="1:20" hidden="1" x14ac:dyDescent="0.25">
      <c r="A56" s="43" t="s">
        <v>196</v>
      </c>
      <c r="B56" s="41" t="s">
        <v>69</v>
      </c>
      <c r="C56" s="41"/>
      <c r="D56" s="41"/>
      <c r="E56" s="41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41">
        <f>'Value Sales'!T56</f>
        <v>0</v>
      </c>
      <c r="T56" s="41">
        <f>'Value Sales'!U56</f>
        <v>0</v>
      </c>
    </row>
    <row r="57" spans="1:20" hidden="1" x14ac:dyDescent="0.25">
      <c r="A57" s="43" t="s">
        <v>198</v>
      </c>
      <c r="B57" s="41" t="s">
        <v>69</v>
      </c>
      <c r="C57" s="41"/>
      <c r="D57" s="41"/>
      <c r="E57" s="41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41">
        <f>'Value Sales'!T57</f>
        <v>0</v>
      </c>
      <c r="T57" s="41">
        <f>'Value Sales'!U57</f>
        <v>0</v>
      </c>
    </row>
    <row r="58" spans="1:20" hidden="1" x14ac:dyDescent="0.25">
      <c r="A58" s="43" t="s">
        <v>199</v>
      </c>
      <c r="B58" s="41" t="s">
        <v>69</v>
      </c>
      <c r="C58" s="41"/>
      <c r="D58" s="41"/>
      <c r="E58" s="41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41">
        <f>'Value Sales'!T58</f>
        <v>0</v>
      </c>
      <c r="T58" s="41">
        <f>'Value Sales'!U58</f>
        <v>0</v>
      </c>
    </row>
    <row r="59" spans="1:20" hidden="1" x14ac:dyDescent="0.25">
      <c r="A59" s="43" t="s">
        <v>200</v>
      </c>
      <c r="B59" s="41" t="s">
        <v>69</v>
      </c>
      <c r="C59" s="41"/>
      <c r="D59" s="41"/>
      <c r="E59" s="41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41">
        <f>'Value Sales'!T59</f>
        <v>0</v>
      </c>
      <c r="T59" s="41">
        <f>'Value Sales'!U59</f>
        <v>0</v>
      </c>
    </row>
    <row r="60" spans="1:20" hidden="1" x14ac:dyDescent="0.25">
      <c r="A60" s="43" t="s">
        <v>201</v>
      </c>
      <c r="B60" s="41" t="s">
        <v>69</v>
      </c>
      <c r="C60" s="41"/>
      <c r="D60" s="41"/>
      <c r="E60" s="41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41">
        <f>'Value Sales'!T60</f>
        <v>0</v>
      </c>
      <c r="T60" s="41">
        <f>'Value Sales'!U60</f>
        <v>0</v>
      </c>
    </row>
    <row r="61" spans="1:20" hidden="1" x14ac:dyDescent="0.25">
      <c r="A61" s="43" t="s">
        <v>202</v>
      </c>
      <c r="B61" s="41" t="s">
        <v>69</v>
      </c>
      <c r="C61" s="41"/>
      <c r="D61" s="41"/>
      <c r="E61" s="41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41">
        <f>'Value Sales'!T61</f>
        <v>0</v>
      </c>
      <c r="T61" s="41">
        <f>'Value Sales'!U61</f>
        <v>0</v>
      </c>
    </row>
    <row r="62" spans="1:20" hidden="1" x14ac:dyDescent="0.25">
      <c r="A62" s="43" t="s">
        <v>204</v>
      </c>
      <c r="B62" s="41" t="s">
        <v>69</v>
      </c>
      <c r="C62" s="41"/>
      <c r="D62" s="41"/>
      <c r="E62" s="41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41">
        <f>'Value Sales'!T62</f>
        <v>0</v>
      </c>
      <c r="T62" s="41">
        <f>'Value Sales'!U62</f>
        <v>0</v>
      </c>
    </row>
    <row r="63" spans="1:20" hidden="1" x14ac:dyDescent="0.25">
      <c r="A63" s="43" t="s">
        <v>222</v>
      </c>
      <c r="B63" s="41" t="s">
        <v>69</v>
      </c>
      <c r="C63" s="41"/>
      <c r="D63" s="41"/>
      <c r="E63" s="41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41">
        <f>'Value Sales'!T63</f>
        <v>0</v>
      </c>
      <c r="T63" s="41">
        <f>'Value Sales'!U63</f>
        <v>0</v>
      </c>
    </row>
    <row r="64" spans="1:20" hidden="1" x14ac:dyDescent="0.25">
      <c r="A64" s="43" t="s">
        <v>211</v>
      </c>
      <c r="B64" s="41" t="s">
        <v>69</v>
      </c>
      <c r="C64" s="41"/>
      <c r="D64" s="41"/>
      <c r="E64" s="41"/>
      <c r="F64" s="29"/>
      <c r="G64" s="29"/>
      <c r="H64" s="29"/>
      <c r="I64" s="29"/>
      <c r="J64" s="37"/>
      <c r="K64" s="29"/>
      <c r="L64" s="29"/>
      <c r="M64" s="29"/>
      <c r="N64" s="29"/>
      <c r="O64" s="29"/>
      <c r="P64" s="29"/>
      <c r="Q64" s="29"/>
      <c r="R64" s="29"/>
      <c r="S64" s="41">
        <f>'Value Sales'!T64</f>
        <v>0</v>
      </c>
      <c r="T64" s="41">
        <f>'Value Sales'!U64</f>
        <v>0</v>
      </c>
    </row>
    <row r="65" spans="1:20" hidden="1" x14ac:dyDescent="0.25">
      <c r="A65" s="43" t="s">
        <v>213</v>
      </c>
      <c r="B65" s="41" t="s">
        <v>69</v>
      </c>
      <c r="C65" s="41"/>
      <c r="D65" s="41"/>
      <c r="E65" s="41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41">
        <f>'Value Sales'!T65</f>
        <v>0</v>
      </c>
      <c r="T65" s="41">
        <f>'Value Sales'!U65</f>
        <v>0</v>
      </c>
    </row>
    <row r="66" spans="1:20" hidden="1" x14ac:dyDescent="0.25">
      <c r="A66" s="43" t="s">
        <v>219</v>
      </c>
      <c r="B66" s="41" t="s">
        <v>69</v>
      </c>
      <c r="C66" s="41"/>
      <c r="D66" s="41"/>
      <c r="E66" s="41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41">
        <f>'Value Sales'!T66</f>
        <v>0</v>
      </c>
      <c r="T66" s="41">
        <f>'Value Sales'!U66</f>
        <v>0</v>
      </c>
    </row>
    <row r="67" spans="1:20" hidden="1" x14ac:dyDescent="0.25">
      <c r="A67" s="43" t="s">
        <v>223</v>
      </c>
      <c r="B67" s="41" t="s">
        <v>69</v>
      </c>
      <c r="C67" s="41"/>
      <c r="D67" s="41"/>
      <c r="E67" s="41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41">
        <f>'Value Sales'!T67</f>
        <v>0</v>
      </c>
      <c r="T67" s="41">
        <f>'Value Sales'!U67</f>
        <v>0</v>
      </c>
    </row>
    <row r="68" spans="1:20" hidden="1" x14ac:dyDescent="0.25">
      <c r="A68" s="43" t="s">
        <v>225</v>
      </c>
      <c r="B68" s="41" t="s">
        <v>69</v>
      </c>
      <c r="C68" s="41"/>
      <c r="D68" s="41"/>
      <c r="E68" s="41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41">
        <f>'Value Sales'!T68</f>
        <v>0</v>
      </c>
      <c r="T68" s="41">
        <f>'Value Sales'!U68</f>
        <v>0</v>
      </c>
    </row>
    <row r="69" spans="1:20" hidden="1" x14ac:dyDescent="0.25">
      <c r="A69" s="43" t="s">
        <v>226</v>
      </c>
      <c r="B69" s="41" t="s">
        <v>69</v>
      </c>
      <c r="C69" s="41"/>
      <c r="D69" s="41"/>
      <c r="E69" s="41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41">
        <f>'Value Sales'!T69</f>
        <v>0</v>
      </c>
      <c r="T69" s="41">
        <f>'Value Sales'!U69</f>
        <v>0</v>
      </c>
    </row>
    <row r="70" spans="1:20" hidden="1" x14ac:dyDescent="0.25">
      <c r="A70" s="43" t="s">
        <v>227</v>
      </c>
      <c r="B70" s="41" t="s">
        <v>69</v>
      </c>
      <c r="C70" s="41"/>
      <c r="D70" s="41"/>
      <c r="E70" s="41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41">
        <f>'Value Sales'!T70</f>
        <v>0</v>
      </c>
      <c r="T70" s="41">
        <f>'Value Sales'!U70</f>
        <v>0</v>
      </c>
    </row>
    <row r="71" spans="1:20" hidden="1" x14ac:dyDescent="0.25">
      <c r="A71" s="43" t="s">
        <v>228</v>
      </c>
      <c r="B71" s="41" t="s">
        <v>69</v>
      </c>
      <c r="C71" s="41"/>
      <c r="D71" s="41"/>
      <c r="E71" s="41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41">
        <f>'Value Sales'!T71</f>
        <v>0</v>
      </c>
      <c r="T71" s="41">
        <f>'Value Sales'!U71</f>
        <v>0</v>
      </c>
    </row>
    <row r="72" spans="1:20" hidden="1" x14ac:dyDescent="0.25">
      <c r="A72" s="43" t="s">
        <v>16</v>
      </c>
      <c r="B72" s="41" t="s">
        <v>71</v>
      </c>
      <c r="C72" s="41"/>
      <c r="D72" s="41"/>
      <c r="E72" s="41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41">
        <f>'Value Sales'!T72</f>
        <v>0</v>
      </c>
      <c r="T72" s="41">
        <f>'Value Sales'!U72</f>
        <v>0</v>
      </c>
    </row>
    <row r="73" spans="1:20" hidden="1" x14ac:dyDescent="0.25">
      <c r="A73" s="43" t="s">
        <v>147</v>
      </c>
      <c r="B73" s="41" t="s">
        <v>71</v>
      </c>
      <c r="C73" s="41"/>
      <c r="D73" s="41"/>
      <c r="E73" s="41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41">
        <f>'Value Sales'!T73</f>
        <v>0</v>
      </c>
      <c r="T73" s="41">
        <f>'Value Sales'!U73</f>
        <v>0</v>
      </c>
    </row>
    <row r="74" spans="1:20" hidden="1" x14ac:dyDescent="0.25">
      <c r="A74" s="43" t="s">
        <v>19</v>
      </c>
      <c r="B74" s="41" t="s">
        <v>71</v>
      </c>
      <c r="C74" s="41"/>
      <c r="D74" s="41"/>
      <c r="E74" s="41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41">
        <f>'Value Sales'!T74</f>
        <v>0</v>
      </c>
      <c r="T74" s="41">
        <f>'Value Sales'!U74</f>
        <v>0</v>
      </c>
    </row>
    <row r="75" spans="1:20" hidden="1" x14ac:dyDescent="0.25">
      <c r="A75" s="43" t="s">
        <v>21</v>
      </c>
      <c r="B75" s="41" t="s">
        <v>71</v>
      </c>
      <c r="C75" s="41"/>
      <c r="D75" s="41"/>
      <c r="E75" s="41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41">
        <f>'Value Sales'!T75</f>
        <v>0</v>
      </c>
      <c r="T75" s="41">
        <f>'Value Sales'!U75</f>
        <v>0</v>
      </c>
    </row>
    <row r="76" spans="1:20" hidden="1" x14ac:dyDescent="0.25">
      <c r="A76" s="43" t="s">
        <v>24</v>
      </c>
      <c r="B76" s="41" t="s">
        <v>71</v>
      </c>
      <c r="C76" s="41"/>
      <c r="D76" s="41"/>
      <c r="E76" s="41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41">
        <f>'Value Sales'!T76</f>
        <v>0</v>
      </c>
      <c r="T76" s="41">
        <f>'Value Sales'!U76</f>
        <v>0</v>
      </c>
    </row>
    <row r="77" spans="1:20" hidden="1" x14ac:dyDescent="0.25">
      <c r="A77" s="43" t="s">
        <v>26</v>
      </c>
      <c r="B77" s="41" t="s">
        <v>71</v>
      </c>
      <c r="C77" s="41"/>
      <c r="D77" s="41"/>
      <c r="E77" s="41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41">
        <f>'Value Sales'!T77</f>
        <v>0</v>
      </c>
      <c r="T77" s="41">
        <f>'Value Sales'!U77</f>
        <v>0</v>
      </c>
    </row>
    <row r="78" spans="1:20" hidden="1" x14ac:dyDescent="0.25">
      <c r="A78" s="43" t="s">
        <v>27</v>
      </c>
      <c r="B78" s="41" t="s">
        <v>71</v>
      </c>
      <c r="C78" s="41"/>
      <c r="D78" s="41"/>
      <c r="E78" s="41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41">
        <f>'Value Sales'!T78</f>
        <v>0</v>
      </c>
      <c r="T78" s="41">
        <f>'Value Sales'!U78</f>
        <v>0</v>
      </c>
    </row>
    <row r="79" spans="1:20" hidden="1" x14ac:dyDescent="0.25">
      <c r="A79" s="43" t="s">
        <v>28</v>
      </c>
      <c r="B79" s="41" t="s">
        <v>71</v>
      </c>
      <c r="C79" s="41"/>
      <c r="D79" s="41"/>
      <c r="E79" s="41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41">
        <f>'Value Sales'!T79</f>
        <v>0</v>
      </c>
      <c r="T79" s="41">
        <f>'Value Sales'!U79</f>
        <v>0</v>
      </c>
    </row>
    <row r="80" spans="1:20" hidden="1" x14ac:dyDescent="0.25">
      <c r="A80" s="43" t="s">
        <v>29</v>
      </c>
      <c r="B80" s="41" t="s">
        <v>71</v>
      </c>
      <c r="C80" s="41"/>
      <c r="D80" s="41"/>
      <c r="E80" s="41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41">
        <f>'Value Sales'!T80</f>
        <v>0</v>
      </c>
      <c r="T80" s="41">
        <f>'Value Sales'!U80</f>
        <v>0</v>
      </c>
    </row>
    <row r="81" spans="1:20" hidden="1" x14ac:dyDescent="0.25">
      <c r="A81" s="43" t="s">
        <v>31</v>
      </c>
      <c r="B81" s="41" t="s">
        <v>71</v>
      </c>
      <c r="C81" s="41"/>
      <c r="D81" s="41"/>
      <c r="E81" s="41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41">
        <f>'Value Sales'!T81</f>
        <v>0</v>
      </c>
      <c r="T81" s="41">
        <f>'Value Sales'!U81</f>
        <v>0</v>
      </c>
    </row>
    <row r="82" spans="1:20" hidden="1" x14ac:dyDescent="0.25">
      <c r="A82" s="36" t="s">
        <v>206</v>
      </c>
      <c r="B82" s="41" t="s">
        <v>71</v>
      </c>
      <c r="C82" s="41"/>
      <c r="D82" s="41"/>
      <c r="E82" s="41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41">
        <f>'Value Sales'!T82</f>
        <v>0</v>
      </c>
      <c r="T82" s="41">
        <f>'Value Sales'!U82</f>
        <v>0</v>
      </c>
    </row>
    <row r="83" spans="1:20" hidden="1" x14ac:dyDescent="0.25">
      <c r="A83" s="43" t="s">
        <v>33</v>
      </c>
      <c r="B83" s="41" t="s">
        <v>71</v>
      </c>
      <c r="C83" s="41"/>
      <c r="D83" s="41"/>
      <c r="E83" s="41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41">
        <f>'Value Sales'!T83</f>
        <v>0</v>
      </c>
      <c r="T83" s="41">
        <f>'Value Sales'!U83</f>
        <v>0</v>
      </c>
    </row>
    <row r="84" spans="1:20" hidden="1" x14ac:dyDescent="0.25">
      <c r="A84" s="43" t="s">
        <v>34</v>
      </c>
      <c r="B84" s="41" t="s">
        <v>71</v>
      </c>
      <c r="C84" s="41"/>
      <c r="D84" s="41"/>
      <c r="E84" s="41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41">
        <f>'Value Sales'!T84</f>
        <v>0</v>
      </c>
      <c r="T84" s="41">
        <f>'Value Sales'!U84</f>
        <v>0</v>
      </c>
    </row>
    <row r="85" spans="1:20" hidden="1" x14ac:dyDescent="0.25">
      <c r="A85" s="43" t="s">
        <v>35</v>
      </c>
      <c r="B85" s="41" t="s">
        <v>71</v>
      </c>
      <c r="C85" s="41"/>
      <c r="D85" s="41"/>
      <c r="E85" s="41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41">
        <f>'Value Sales'!T85</f>
        <v>0</v>
      </c>
      <c r="T85" s="41">
        <f>'Value Sales'!U85</f>
        <v>0</v>
      </c>
    </row>
    <row r="86" spans="1:20" hidden="1" x14ac:dyDescent="0.25">
      <c r="A86" s="43" t="s">
        <v>74</v>
      </c>
      <c r="B86" s="41" t="s">
        <v>71</v>
      </c>
      <c r="C86" s="41"/>
      <c r="D86" s="41"/>
      <c r="E86" s="41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41">
        <f>'Value Sales'!T86</f>
        <v>0</v>
      </c>
      <c r="T86" s="41">
        <f>'Value Sales'!U86</f>
        <v>0</v>
      </c>
    </row>
    <row r="87" spans="1:20" hidden="1" x14ac:dyDescent="0.25">
      <c r="A87" s="43" t="s">
        <v>77</v>
      </c>
      <c r="B87" s="41" t="s">
        <v>71</v>
      </c>
      <c r="C87" s="41"/>
      <c r="D87" s="41"/>
      <c r="E87" s="41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41">
        <f>'Value Sales'!T87</f>
        <v>0</v>
      </c>
      <c r="T87" s="41">
        <f>'Value Sales'!U87</f>
        <v>0</v>
      </c>
    </row>
    <row r="88" spans="1:20" hidden="1" x14ac:dyDescent="0.25">
      <c r="A88" s="43" t="s">
        <v>78</v>
      </c>
      <c r="B88" s="41" t="s">
        <v>71</v>
      </c>
      <c r="C88" s="41"/>
      <c r="D88" s="41"/>
      <c r="E88" s="41"/>
      <c r="F88" s="29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41">
        <f>'Value Sales'!T88</f>
        <v>0</v>
      </c>
      <c r="T88" s="41">
        <f>'Value Sales'!U88</f>
        <v>0</v>
      </c>
    </row>
    <row r="89" spans="1:20" hidden="1" x14ac:dyDescent="0.25">
      <c r="A89" s="43" t="s">
        <v>82</v>
      </c>
      <c r="B89" s="41" t="s">
        <v>71</v>
      </c>
      <c r="C89" s="41"/>
      <c r="D89" s="41"/>
      <c r="E89" s="41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41">
        <f>'Value Sales'!T89</f>
        <v>0</v>
      </c>
      <c r="T89" s="41">
        <f>'Value Sales'!U89</f>
        <v>0</v>
      </c>
    </row>
    <row r="90" spans="1:20" hidden="1" x14ac:dyDescent="0.25">
      <c r="A90" s="43" t="s">
        <v>85</v>
      </c>
      <c r="B90" s="41" t="s">
        <v>71</v>
      </c>
      <c r="C90" s="41"/>
      <c r="D90" s="41"/>
      <c r="E90" s="41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41">
        <f>'Value Sales'!T90</f>
        <v>0</v>
      </c>
      <c r="T90" s="41">
        <f>'Value Sales'!U90</f>
        <v>0</v>
      </c>
    </row>
    <row r="91" spans="1:20" hidden="1" x14ac:dyDescent="0.25">
      <c r="A91" s="31" t="s">
        <v>86</v>
      </c>
      <c r="B91" s="41" t="s">
        <v>71</v>
      </c>
      <c r="C91" s="33"/>
      <c r="D91" s="33"/>
      <c r="E91" s="33"/>
      <c r="F91" s="29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41">
        <f>'Value Sales'!T91</f>
        <v>0</v>
      </c>
      <c r="T91" s="41">
        <f>'Value Sales'!U91</f>
        <v>0</v>
      </c>
    </row>
    <row r="92" spans="1:20" hidden="1" x14ac:dyDescent="0.25">
      <c r="A92" s="43" t="s">
        <v>89</v>
      </c>
      <c r="B92" s="41" t="s">
        <v>71</v>
      </c>
      <c r="C92" s="41"/>
      <c r="D92" s="41"/>
      <c r="E92" s="41"/>
      <c r="F92" s="29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41">
        <f>'Value Sales'!T92</f>
        <v>0</v>
      </c>
      <c r="T92" s="41">
        <f>'Value Sales'!U92</f>
        <v>0</v>
      </c>
    </row>
    <row r="93" spans="1:20" hidden="1" x14ac:dyDescent="0.25">
      <c r="A93" s="43" t="s">
        <v>91</v>
      </c>
      <c r="B93" s="41" t="s">
        <v>71</v>
      </c>
      <c r="C93" s="41"/>
      <c r="D93" s="41"/>
      <c r="E93" s="41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41">
        <f>'Value Sales'!T93</f>
        <v>0</v>
      </c>
      <c r="T93" s="41">
        <f>'Value Sales'!U93</f>
        <v>0</v>
      </c>
    </row>
    <row r="94" spans="1:20" x14ac:dyDescent="0.25">
      <c r="A94" s="43" t="s">
        <v>70</v>
      </c>
      <c r="B94" s="41" t="s">
        <v>118</v>
      </c>
      <c r="C94" s="41"/>
      <c r="D94" s="41"/>
      <c r="E94" s="41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41">
        <f>'Value Sales'!T94</f>
        <v>0</v>
      </c>
      <c r="T94" s="41">
        <f>'Value Sales'!U94</f>
        <v>0</v>
      </c>
    </row>
    <row r="95" spans="1:20" x14ac:dyDescent="0.25">
      <c r="A95" s="43" t="s">
        <v>80</v>
      </c>
      <c r="B95" s="41" t="s">
        <v>118</v>
      </c>
      <c r="C95" s="41"/>
      <c r="D95" s="41"/>
      <c r="E95" s="41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41">
        <f>'Value Sales'!T95</f>
        <v>0</v>
      </c>
      <c r="T95" s="41">
        <f>'Value Sales'!U95</f>
        <v>0</v>
      </c>
    </row>
    <row r="96" spans="1:20" ht="13.5" thickBot="1" x14ac:dyDescent="0.3">
      <c r="A96" s="43" t="s">
        <v>88</v>
      </c>
      <c r="B96" s="41" t="s">
        <v>118</v>
      </c>
      <c r="C96" s="41"/>
      <c r="D96" s="41"/>
      <c r="E96" s="41"/>
      <c r="F96" s="29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29"/>
      <c r="S96" s="41">
        <f>'Value Sales'!T96</f>
        <v>0</v>
      </c>
      <c r="T96" s="41">
        <f>'Value Sales'!U96</f>
        <v>0</v>
      </c>
    </row>
    <row r="97" spans="1:20" x14ac:dyDescent="0.25">
      <c r="A97" s="43" t="s">
        <v>109</v>
      </c>
      <c r="B97" s="41" t="s">
        <v>118</v>
      </c>
      <c r="C97" s="41"/>
      <c r="D97" s="41"/>
      <c r="E97" s="41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41">
        <f>'Value Sales'!T97</f>
        <v>0</v>
      </c>
      <c r="T97" s="41">
        <f>'Value Sales'!U97</f>
        <v>0</v>
      </c>
    </row>
    <row r="98" spans="1:20" x14ac:dyDescent="0.25">
      <c r="A98" s="43" t="s">
        <v>114</v>
      </c>
      <c r="B98" s="41" t="s">
        <v>118</v>
      </c>
      <c r="C98" s="41"/>
      <c r="D98" s="41"/>
      <c r="E98" s="41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41">
        <f>'Value Sales'!T98</f>
        <v>0</v>
      </c>
      <c r="T98" s="41">
        <f>'Value Sales'!U98</f>
        <v>0</v>
      </c>
    </row>
    <row r="99" spans="1:20" x14ac:dyDescent="0.25">
      <c r="A99" s="31" t="s">
        <v>117</v>
      </c>
      <c r="B99" s="41" t="s">
        <v>118</v>
      </c>
      <c r="C99" s="33"/>
      <c r="D99" s="33"/>
      <c r="E99" s="33"/>
      <c r="F99" s="29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41">
        <f>'Value Sales'!T99</f>
        <v>0</v>
      </c>
      <c r="T99" s="41">
        <f>'Value Sales'!U99</f>
        <v>0</v>
      </c>
    </row>
    <row r="100" spans="1:20" x14ac:dyDescent="0.25">
      <c r="A100" s="31" t="s">
        <v>120</v>
      </c>
      <c r="B100" s="41" t="s">
        <v>118</v>
      </c>
      <c r="C100" s="33"/>
      <c r="D100" s="33"/>
      <c r="E100" s="33"/>
      <c r="F100" s="29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41">
        <f>'Value Sales'!T100</f>
        <v>0</v>
      </c>
      <c r="T100" s="41">
        <f>'Value Sales'!U100</f>
        <v>0</v>
      </c>
    </row>
    <row r="101" spans="1:20" x14ac:dyDescent="0.25">
      <c r="A101" s="31" t="s">
        <v>122</v>
      </c>
      <c r="B101" s="41" t="s">
        <v>118</v>
      </c>
      <c r="C101" s="33"/>
      <c r="D101" s="33"/>
      <c r="E101" s="33"/>
      <c r="F101" s="29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41">
        <f>'Value Sales'!T101</f>
        <v>0</v>
      </c>
      <c r="T101" s="41">
        <f>'Value Sales'!U101</f>
        <v>0</v>
      </c>
    </row>
    <row r="102" spans="1:20" x14ac:dyDescent="0.25">
      <c r="A102" s="31" t="s">
        <v>123</v>
      </c>
      <c r="B102" s="41" t="s">
        <v>118</v>
      </c>
      <c r="C102" s="33"/>
      <c r="D102" s="33"/>
      <c r="E102" s="33"/>
      <c r="F102" s="29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41">
        <f>'Value Sales'!T102</f>
        <v>0</v>
      </c>
      <c r="T102" s="41">
        <f>'Value Sales'!U102</f>
        <v>0</v>
      </c>
    </row>
    <row r="103" spans="1:20" x14ac:dyDescent="0.25">
      <c r="A103" s="31" t="s">
        <v>125</v>
      </c>
      <c r="B103" s="41" t="s">
        <v>118</v>
      </c>
      <c r="C103" s="33" t="s">
        <v>127</v>
      </c>
      <c r="D103" s="33" t="s">
        <v>249</v>
      </c>
      <c r="E103" s="33" t="s">
        <v>250</v>
      </c>
      <c r="F103" s="29">
        <v>7665</v>
      </c>
      <c r="G103" s="37">
        <v>2790</v>
      </c>
      <c r="H103" s="37">
        <v>3708</v>
      </c>
      <c r="I103" s="37">
        <v>536</v>
      </c>
      <c r="J103" s="37">
        <v>1078</v>
      </c>
      <c r="K103" s="37">
        <v>286</v>
      </c>
      <c r="L103" s="37">
        <v>1063</v>
      </c>
      <c r="M103" s="37">
        <v>300</v>
      </c>
      <c r="N103" s="37">
        <v>160</v>
      </c>
      <c r="O103" s="37">
        <v>530</v>
      </c>
      <c r="P103" s="37">
        <v>750</v>
      </c>
      <c r="Q103" s="37">
        <v>0</v>
      </c>
      <c r="R103" s="37">
        <v>1400</v>
      </c>
      <c r="S103" s="41" t="str">
        <f>'Value Sales'!T103</f>
        <v>Through conversations with company employees &amp; Distributors</v>
      </c>
      <c r="T103" s="41" t="str">
        <f>'Value Sales'!U103</f>
        <v>FP-itel-2171, 5617, 5260. SP: itel-Vision 1, Vivo-Y11, Realmi-5i, Samsung-A10s, Tecno Spark 5 pro</v>
      </c>
    </row>
    <row r="104" spans="1:20" x14ac:dyDescent="0.25">
      <c r="A104" s="31" t="s">
        <v>126</v>
      </c>
      <c r="B104" s="41" t="s">
        <v>118</v>
      </c>
      <c r="C104" s="33" t="s">
        <v>127</v>
      </c>
      <c r="D104" s="33" t="s">
        <v>248</v>
      </c>
      <c r="E104" s="33" t="s">
        <v>127</v>
      </c>
      <c r="F104" s="29">
        <v>5852</v>
      </c>
      <c r="G104" s="37">
        <v>2540</v>
      </c>
      <c r="H104" s="37">
        <v>3185</v>
      </c>
      <c r="I104" s="37">
        <v>315</v>
      </c>
      <c r="J104" s="37">
        <v>934</v>
      </c>
      <c r="K104" s="37">
        <v>203</v>
      </c>
      <c r="L104" s="37">
        <v>867</v>
      </c>
      <c r="M104" s="37">
        <v>250</v>
      </c>
      <c r="N104" s="37">
        <v>102</v>
      </c>
      <c r="O104" s="37">
        <v>545</v>
      </c>
      <c r="P104" s="37">
        <v>420</v>
      </c>
      <c r="Q104" s="37">
        <v>0</v>
      </c>
      <c r="R104" s="37">
        <v>1100</v>
      </c>
      <c r="S104" s="41" t="str">
        <f>'Value Sales'!T104</f>
        <v>Through conversations with company employees &amp; Distributors</v>
      </c>
      <c r="T104" s="41" t="str">
        <f>'Value Sales'!U104</f>
        <v>FP-itel-2171, 5617, 5260. SP: itel-Vision 1, Vivo-Y11, Realmi-5i, Samsung-A10s, Tecno Spark 5 pro</v>
      </c>
    </row>
    <row r="105" spans="1:20" x14ac:dyDescent="0.25">
      <c r="A105" s="31" t="s">
        <v>129</v>
      </c>
      <c r="B105" s="41" t="s">
        <v>118</v>
      </c>
      <c r="C105" s="33" t="s">
        <v>127</v>
      </c>
      <c r="D105" s="33" t="s">
        <v>247</v>
      </c>
      <c r="E105" s="33" t="s">
        <v>127</v>
      </c>
      <c r="F105" s="29">
        <v>13039</v>
      </c>
      <c r="G105" s="37">
        <v>5250</v>
      </c>
      <c r="H105" s="37">
        <v>6840</v>
      </c>
      <c r="I105" s="37">
        <v>1066</v>
      </c>
      <c r="J105" s="37">
        <v>3385</v>
      </c>
      <c r="K105" s="37">
        <v>738</v>
      </c>
      <c r="L105" s="37">
        <v>3188</v>
      </c>
      <c r="M105" s="37">
        <v>500</v>
      </c>
      <c r="N105" s="37">
        <v>372</v>
      </c>
      <c r="O105" s="37">
        <v>1385</v>
      </c>
      <c r="P105" s="37">
        <v>1200</v>
      </c>
      <c r="Q105" s="37">
        <v>0</v>
      </c>
      <c r="R105" s="37">
        <v>3100</v>
      </c>
      <c r="S105" s="41" t="str">
        <f>'Value Sales'!T105</f>
        <v>Through conversations with company employees &amp; Distributors</v>
      </c>
      <c r="T105" s="41" t="str">
        <f>'Value Sales'!U105</f>
        <v>FP-itel-2171, 5617, 5260. SP: itel-Vision 1, Vivo-Y11, Realmi-5i, Samsung-A10s, Tecno Spark 5 pro</v>
      </c>
    </row>
    <row r="106" spans="1:20" x14ac:dyDescent="0.25">
      <c r="A106" s="31" t="s">
        <v>130</v>
      </c>
      <c r="B106" s="41" t="s">
        <v>118</v>
      </c>
      <c r="C106" s="33"/>
      <c r="D106" s="33"/>
      <c r="E106" s="33"/>
      <c r="F106" s="29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41">
        <f>'Value Sales'!T106</f>
        <v>0</v>
      </c>
      <c r="T106" s="41">
        <f>'Value Sales'!U106</f>
        <v>0</v>
      </c>
    </row>
    <row r="107" spans="1:20" x14ac:dyDescent="0.25">
      <c r="A107" s="36" t="s">
        <v>148</v>
      </c>
      <c r="B107" s="41" t="s">
        <v>118</v>
      </c>
      <c r="C107" s="33"/>
      <c r="D107" s="33"/>
      <c r="E107" s="33"/>
      <c r="F107" s="29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41">
        <f>'Value Sales'!T107</f>
        <v>0</v>
      </c>
      <c r="T107" s="41">
        <f>'Value Sales'!U107</f>
        <v>0</v>
      </c>
    </row>
    <row r="108" spans="1:20" x14ac:dyDescent="0.25">
      <c r="A108" s="31" t="s">
        <v>131</v>
      </c>
      <c r="B108" s="41" t="s">
        <v>118</v>
      </c>
      <c r="C108" s="33"/>
      <c r="D108" s="33"/>
      <c r="E108" s="33"/>
      <c r="F108" s="29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41">
        <f>'Value Sales'!T108</f>
        <v>0</v>
      </c>
      <c r="T108" s="41">
        <f>'Value Sales'!U108</f>
        <v>0</v>
      </c>
    </row>
    <row r="109" spans="1:20" x14ac:dyDescent="0.25">
      <c r="A109" s="31" t="s">
        <v>132</v>
      </c>
      <c r="B109" s="41" t="s">
        <v>118</v>
      </c>
      <c r="C109" s="33"/>
      <c r="D109" s="33"/>
      <c r="E109" s="33"/>
      <c r="F109" s="29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41">
        <f>'Value Sales'!T109</f>
        <v>0</v>
      </c>
      <c r="T109" s="41">
        <f>'Value Sales'!U109</f>
        <v>0</v>
      </c>
    </row>
    <row r="110" spans="1:20" x14ac:dyDescent="0.25">
      <c r="A110" s="31" t="s">
        <v>134</v>
      </c>
      <c r="B110" s="41" t="s">
        <v>118</v>
      </c>
      <c r="C110" s="33"/>
      <c r="D110" s="33"/>
      <c r="E110" s="33"/>
      <c r="F110" s="29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41">
        <f>'Value Sales'!T110</f>
        <v>0</v>
      </c>
      <c r="T110" s="41">
        <f>'Value Sales'!U110</f>
        <v>0</v>
      </c>
    </row>
    <row r="111" spans="1:20" x14ac:dyDescent="0.25">
      <c r="A111" s="31" t="s">
        <v>136</v>
      </c>
      <c r="B111" s="41" t="s">
        <v>118</v>
      </c>
      <c r="C111" s="33"/>
      <c r="D111" s="33"/>
      <c r="E111" s="33"/>
      <c r="F111" s="29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41">
        <f>'Value Sales'!T111</f>
        <v>0</v>
      </c>
      <c r="T111" s="41">
        <f>'Value Sales'!U111</f>
        <v>0</v>
      </c>
    </row>
    <row r="112" spans="1:20" x14ac:dyDescent="0.25">
      <c r="A112" s="31" t="s">
        <v>138</v>
      </c>
      <c r="B112" s="41" t="s">
        <v>118</v>
      </c>
      <c r="C112" s="33"/>
      <c r="D112" s="33"/>
      <c r="E112" s="33"/>
      <c r="F112" s="29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41">
        <f>'Value Sales'!T112</f>
        <v>0</v>
      </c>
      <c r="T112" s="41">
        <f>'Value Sales'!U112</f>
        <v>0</v>
      </c>
    </row>
    <row r="113" spans="1:20" hidden="1" x14ac:dyDescent="0.25">
      <c r="A113" s="43" t="s">
        <v>165</v>
      </c>
      <c r="B113" s="41" t="s">
        <v>139</v>
      </c>
      <c r="C113" s="41"/>
      <c r="D113" s="41"/>
      <c r="E113" s="41"/>
      <c r="F113" s="29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32"/>
      <c r="S113" s="41">
        <f>'Value Sales'!T113</f>
        <v>0</v>
      </c>
      <c r="T113" s="41">
        <f>'Value Sales'!U113</f>
        <v>0</v>
      </c>
    </row>
    <row r="114" spans="1:20" hidden="1" x14ac:dyDescent="0.25">
      <c r="A114" s="43" t="s">
        <v>167</v>
      </c>
      <c r="B114" s="41" t="s">
        <v>139</v>
      </c>
      <c r="C114" s="41"/>
      <c r="D114" s="41"/>
      <c r="E114" s="41"/>
      <c r="F114" s="29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41">
        <f>'Value Sales'!T114</f>
        <v>0</v>
      </c>
      <c r="T114" s="41">
        <f>'Value Sales'!U114</f>
        <v>0</v>
      </c>
    </row>
    <row r="115" spans="1:20" hidden="1" x14ac:dyDescent="0.25">
      <c r="A115" s="43" t="s">
        <v>169</v>
      </c>
      <c r="B115" s="41" t="s">
        <v>139</v>
      </c>
      <c r="C115" s="41"/>
      <c r="D115" s="41"/>
      <c r="E115" s="41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41">
        <f>'Value Sales'!T115</f>
        <v>0</v>
      </c>
      <c r="T115" s="41">
        <f>'Value Sales'!U115</f>
        <v>0</v>
      </c>
    </row>
    <row r="116" spans="1:20" hidden="1" x14ac:dyDescent="0.25">
      <c r="A116" s="43" t="s">
        <v>171</v>
      </c>
      <c r="B116" s="41" t="s">
        <v>139</v>
      </c>
      <c r="C116" s="41"/>
      <c r="D116" s="41"/>
      <c r="E116" s="41"/>
      <c r="F116" s="29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6"/>
      <c r="S116" s="41">
        <f>'Value Sales'!T116</f>
        <v>0</v>
      </c>
      <c r="T116" s="41">
        <f>'Value Sales'!U116</f>
        <v>0</v>
      </c>
    </row>
    <row r="117" spans="1:20" hidden="1" x14ac:dyDescent="0.25">
      <c r="A117" s="43" t="s">
        <v>172</v>
      </c>
      <c r="B117" s="41" t="s">
        <v>139</v>
      </c>
      <c r="C117" s="41"/>
      <c r="D117" s="41"/>
      <c r="E117" s="41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56"/>
      <c r="S117" s="41">
        <f>'Value Sales'!T117</f>
        <v>0</v>
      </c>
      <c r="T117" s="41">
        <f>'Value Sales'!U117</f>
        <v>0</v>
      </c>
    </row>
    <row r="118" spans="1:20" hidden="1" x14ac:dyDescent="0.25">
      <c r="A118" s="43" t="s">
        <v>173</v>
      </c>
      <c r="B118" s="41" t="s">
        <v>139</v>
      </c>
      <c r="C118" s="41"/>
      <c r="D118" s="41"/>
      <c r="E118" s="41"/>
      <c r="F118" s="29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29"/>
      <c r="S118" s="41">
        <f>'Value Sales'!T118</f>
        <v>0</v>
      </c>
      <c r="T118" s="41">
        <f>'Value Sales'!U118</f>
        <v>0</v>
      </c>
    </row>
    <row r="119" spans="1:20" hidden="1" x14ac:dyDescent="0.25">
      <c r="A119" s="43" t="s">
        <v>175</v>
      </c>
      <c r="B119" s="41" t="s">
        <v>139</v>
      </c>
      <c r="C119" s="41"/>
      <c r="D119" s="41"/>
      <c r="E119" s="41"/>
      <c r="F119" s="29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29"/>
      <c r="S119" s="41">
        <f>'Value Sales'!T119</f>
        <v>0</v>
      </c>
      <c r="T119" s="41">
        <f>'Value Sales'!U119</f>
        <v>0</v>
      </c>
    </row>
    <row r="120" spans="1:20" hidden="1" x14ac:dyDescent="0.25">
      <c r="A120" s="43" t="s">
        <v>176</v>
      </c>
      <c r="B120" s="41" t="s">
        <v>139</v>
      </c>
      <c r="C120" s="41"/>
      <c r="D120" s="41"/>
      <c r="E120" s="41"/>
      <c r="F120" s="29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29"/>
      <c r="S120" s="41">
        <f>'Value Sales'!T120</f>
        <v>0</v>
      </c>
      <c r="T120" s="41">
        <f>'Value Sales'!U120</f>
        <v>0</v>
      </c>
    </row>
    <row r="121" spans="1:20" hidden="1" x14ac:dyDescent="0.25">
      <c r="A121" s="43" t="s">
        <v>178</v>
      </c>
      <c r="B121" s="41" t="s">
        <v>139</v>
      </c>
      <c r="C121" s="41"/>
      <c r="D121" s="41"/>
      <c r="E121" s="41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41">
        <f>'Value Sales'!T121</f>
        <v>0</v>
      </c>
      <c r="T121" s="41">
        <f>'Value Sales'!U121</f>
        <v>0</v>
      </c>
    </row>
    <row r="122" spans="1:20" hidden="1" x14ac:dyDescent="0.25">
      <c r="A122" s="43" t="s">
        <v>180</v>
      </c>
      <c r="B122" s="41" t="s">
        <v>139</v>
      </c>
      <c r="C122" s="41"/>
      <c r="D122" s="41"/>
      <c r="E122" s="41"/>
      <c r="F122" s="29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29"/>
      <c r="S122" s="41">
        <f>'Value Sales'!T122</f>
        <v>0</v>
      </c>
      <c r="T122" s="41">
        <f>'Value Sales'!U122</f>
        <v>0</v>
      </c>
    </row>
    <row r="123" spans="1:20" hidden="1" x14ac:dyDescent="0.25">
      <c r="A123" s="43" t="s">
        <v>182</v>
      </c>
      <c r="B123" s="41" t="s">
        <v>139</v>
      </c>
      <c r="C123" s="41"/>
      <c r="D123" s="41"/>
      <c r="E123" s="41"/>
      <c r="F123" s="29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29"/>
      <c r="S123" s="41">
        <f>'Value Sales'!T123</f>
        <v>0</v>
      </c>
      <c r="T123" s="41">
        <f>'Value Sales'!U123</f>
        <v>0</v>
      </c>
    </row>
    <row r="124" spans="1:20" hidden="1" x14ac:dyDescent="0.25">
      <c r="A124" s="43" t="s">
        <v>183</v>
      </c>
      <c r="B124" s="41" t="s">
        <v>139</v>
      </c>
      <c r="C124" s="41"/>
      <c r="D124" s="41"/>
      <c r="E124" s="41"/>
      <c r="F124" s="29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29"/>
      <c r="S124" s="41">
        <f>'Value Sales'!T124</f>
        <v>0</v>
      </c>
      <c r="T124" s="41">
        <f>'Value Sales'!U124</f>
        <v>0</v>
      </c>
    </row>
    <row r="127" spans="1:20" x14ac:dyDescent="0.25"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</row>
    <row r="128" spans="1:20" x14ac:dyDescent="0.25"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</row>
  </sheetData>
  <autoFilter ref="A2:T124">
    <filterColumn colId="1">
      <filters>
        <filter val="Rajshahi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B19" sqref="B19"/>
    </sheetView>
  </sheetViews>
  <sheetFormatPr defaultColWidth="14.75" defaultRowHeight="15" x14ac:dyDescent="0.25"/>
  <cols>
    <col min="1" max="1" width="17" customWidth="1"/>
    <col min="2" max="2" width="13.625" bestFit="1" customWidth="1"/>
    <col min="3" max="3" width="12" bestFit="1" customWidth="1"/>
    <col min="4" max="4" width="12" customWidth="1"/>
    <col min="5" max="5" width="12" bestFit="1" customWidth="1"/>
    <col min="6" max="6" width="13.625" bestFit="1" customWidth="1"/>
    <col min="7" max="12" width="12" bestFit="1" customWidth="1"/>
    <col min="13" max="13" width="11" bestFit="1" customWidth="1"/>
    <col min="14" max="14" width="12" bestFit="1" customWidth="1"/>
    <col min="15" max="15" width="13.625" bestFit="1" customWidth="1"/>
  </cols>
  <sheetData>
    <row r="1" spans="1:15" ht="21.75" thickBot="1" x14ac:dyDescent="0.3">
      <c r="A1" s="14" t="s">
        <v>205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6"/>
    </row>
    <row r="2" spans="1:15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9.5" thickBot="1" x14ac:dyDescent="0.3">
      <c r="A3" s="17" t="s">
        <v>141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9"/>
    </row>
    <row r="4" spans="1:15" x14ac:dyDescent="0.25">
      <c r="A4" s="2" t="s">
        <v>1</v>
      </c>
      <c r="B4" s="3" t="s">
        <v>4</v>
      </c>
      <c r="C4" s="4" t="s">
        <v>6</v>
      </c>
      <c r="D4" s="4" t="s">
        <v>232</v>
      </c>
      <c r="E4" s="4" t="s">
        <v>237</v>
      </c>
      <c r="F4" s="4" t="s">
        <v>5</v>
      </c>
      <c r="G4" s="4" t="s">
        <v>233</v>
      </c>
      <c r="H4" s="4" t="s">
        <v>234</v>
      </c>
      <c r="I4" s="4" t="s">
        <v>10</v>
      </c>
      <c r="J4" s="4" t="s">
        <v>235</v>
      </c>
      <c r="K4" s="4" t="s">
        <v>12</v>
      </c>
      <c r="L4" s="4" t="s">
        <v>13</v>
      </c>
      <c r="M4" s="4" t="s">
        <v>14</v>
      </c>
      <c r="N4" s="4" t="s">
        <v>15</v>
      </c>
      <c r="O4" s="5" t="s">
        <v>142</v>
      </c>
    </row>
    <row r="5" spans="1:15" x14ac:dyDescent="0.25">
      <c r="A5" s="6" t="s">
        <v>38</v>
      </c>
      <c r="B5" s="7">
        <f>SUMIF('Value Sales'!$B:$B,'Value Share'!$A5,'Value Sales'!G:G)</f>
        <v>10500655</v>
      </c>
      <c r="C5" s="7">
        <f>SUMIF('Value Sales'!$B:$B,'Value Share'!$A5,'Value Sales'!H:H)</f>
        <v>8629215.4882801007</v>
      </c>
      <c r="D5" s="7">
        <f>SUMIF('Value Sales'!$B:$B,'Value Share'!$A5,'Value Sales'!I:I)</f>
        <v>9129215.4882801007</v>
      </c>
      <c r="E5" s="7">
        <f>SUMIF('Value Sales'!$B:$B,'Value Share'!$A5,'Value Sales'!J:J)</f>
        <v>2783932</v>
      </c>
      <c r="F5" s="7">
        <f>SUMIF('Value Sales'!$B:$B,'Value Share'!$A5,'Value Sales'!K:K)</f>
        <v>19241226.631456204</v>
      </c>
      <c r="G5" s="7">
        <f>SUMIF('Value Sales'!$B:$B,'Value Share'!$A5,'Value Sales'!L:L)</f>
        <v>3879556.1044542794</v>
      </c>
      <c r="H5" s="7">
        <f>SUMIF('Value Sales'!$B:$B,'Value Share'!$A5,'Value Sales'!M:M)</f>
        <v>6524788.7423236296</v>
      </c>
      <c r="I5" s="7">
        <f>SUMIF('Value Sales'!$B:$B,'Value Share'!$A5,'Value Sales'!N:N)</f>
        <v>1587546.7556653582</v>
      </c>
      <c r="J5" s="7">
        <f>SUMIF('Value Sales'!$B:$B,'Value Share'!$A5,'Value Sales'!O:O)</f>
        <v>3027558.8553395653</v>
      </c>
      <c r="K5" s="7">
        <f>SUMIF('Value Sales'!$B:$B,'Value Share'!$A5,'Value Sales'!P:P)</f>
        <v>11629726</v>
      </c>
      <c r="L5" s="7">
        <f>SUMIF('Value Sales'!$B:$B,'Value Share'!$A5,'Value Sales'!Q:Q)</f>
        <v>222951.387158542</v>
      </c>
      <c r="M5" s="7">
        <f>SUMIF('Value Sales'!$B:$B,'Value Share'!$A5,'Value Sales'!R:R)</f>
        <v>100300</v>
      </c>
      <c r="N5" s="7">
        <f>SUMIF('Value Sales'!$B:$B,'Value Share'!$A5,'Value Sales'!S:S)</f>
        <v>8679838.9474180117</v>
      </c>
      <c r="O5" s="8">
        <f t="shared" ref="O5:O10" si="0">SUM(B5:N5)</f>
        <v>85936511.400375783</v>
      </c>
    </row>
    <row r="6" spans="1:15" x14ac:dyDescent="0.25">
      <c r="A6" s="6" t="s">
        <v>68</v>
      </c>
      <c r="B6" s="7">
        <f>SUMIF('Value Sales'!$B:$B,'Value Share'!$A6,'Value Sales'!G:G)</f>
        <v>0</v>
      </c>
      <c r="C6" s="7">
        <f>SUMIF('Value Sales'!$B:$B,'Value Share'!$A6,'Value Sales'!H:H)</f>
        <v>0</v>
      </c>
      <c r="D6" s="7">
        <f>SUMIF('Value Sales'!$B:$B,'Value Share'!$A6,'Value Sales'!I:I)</f>
        <v>0</v>
      </c>
      <c r="E6" s="7">
        <f>SUMIF('Value Sales'!$B:$B,'Value Share'!$A6,'Value Sales'!J:J)</f>
        <v>0</v>
      </c>
      <c r="F6" s="7">
        <f>SUMIF('Value Sales'!$B:$B,'Value Share'!$A6,'Value Sales'!K:K)</f>
        <v>0</v>
      </c>
      <c r="G6" s="7">
        <f>SUMIF('Value Sales'!$B:$B,'Value Share'!$A6,'Value Sales'!L:L)</f>
        <v>0</v>
      </c>
      <c r="H6" s="7">
        <f>SUMIF('Value Sales'!$B:$B,'Value Share'!$A6,'Value Sales'!M:M)</f>
        <v>0</v>
      </c>
      <c r="I6" s="7">
        <f>SUMIF('Value Sales'!$B:$B,'Value Share'!$A6,'Value Sales'!N:N)</f>
        <v>0</v>
      </c>
      <c r="J6" s="7">
        <f>SUMIF('Value Sales'!$B:$B,'Value Share'!$A6,'Value Sales'!O:O)</f>
        <v>0</v>
      </c>
      <c r="K6" s="7">
        <f>SUMIF('Value Sales'!$B:$B,'Value Share'!$A6,'Value Sales'!P:P)</f>
        <v>0</v>
      </c>
      <c r="L6" s="7">
        <f>SUMIF('Value Sales'!$B:$B,'Value Share'!$A6,'Value Sales'!Q:Q)</f>
        <v>0</v>
      </c>
      <c r="M6" s="7">
        <f>SUMIF('Value Sales'!$B:$B,'Value Share'!$A6,'Value Sales'!R:R)</f>
        <v>0</v>
      </c>
      <c r="N6" s="7">
        <f>SUMIF('Value Sales'!$B:$B,'Value Share'!$A6,'Value Sales'!S:S)</f>
        <v>0</v>
      </c>
      <c r="O6" s="8">
        <f t="shared" si="0"/>
        <v>0</v>
      </c>
    </row>
    <row r="7" spans="1:15" x14ac:dyDescent="0.25">
      <c r="A7" s="6" t="s">
        <v>69</v>
      </c>
      <c r="B7" s="7">
        <f>SUMIF('Value Sales'!$B:$B,'Value Share'!$A7,'Value Sales'!G:G)</f>
        <v>0</v>
      </c>
      <c r="C7" s="7">
        <f>SUMIF('Value Sales'!$B:$B,'Value Share'!$A7,'Value Sales'!H:H)</f>
        <v>0</v>
      </c>
      <c r="D7" s="7">
        <f>SUMIF('Value Sales'!$B:$B,'Value Share'!$A7,'Value Sales'!I:I)</f>
        <v>0</v>
      </c>
      <c r="E7" s="7">
        <f>SUMIF('Value Sales'!$B:$B,'Value Share'!$A7,'Value Sales'!J:J)</f>
        <v>0</v>
      </c>
      <c r="F7" s="7">
        <f>SUMIF('Value Sales'!$B:$B,'Value Share'!$A7,'Value Sales'!K:K)</f>
        <v>0</v>
      </c>
      <c r="G7" s="7">
        <f>SUMIF('Value Sales'!$B:$B,'Value Share'!$A7,'Value Sales'!L:L)</f>
        <v>0</v>
      </c>
      <c r="H7" s="7">
        <f>SUMIF('Value Sales'!$B:$B,'Value Share'!$A7,'Value Sales'!M:M)</f>
        <v>0</v>
      </c>
      <c r="I7" s="7">
        <f>SUMIF('Value Sales'!$B:$B,'Value Share'!$A7,'Value Sales'!N:N)</f>
        <v>0</v>
      </c>
      <c r="J7" s="7">
        <f>SUMIF('Value Sales'!$B:$B,'Value Share'!$A7,'Value Sales'!O:O)</f>
        <v>0</v>
      </c>
      <c r="K7" s="7">
        <f>SUMIF('Value Sales'!$B:$B,'Value Share'!$A7,'Value Sales'!P:P)</f>
        <v>0</v>
      </c>
      <c r="L7" s="7">
        <f>SUMIF('Value Sales'!$B:$B,'Value Share'!$A7,'Value Sales'!Q:Q)</f>
        <v>0</v>
      </c>
      <c r="M7" s="7">
        <f>SUMIF('Value Sales'!$B:$B,'Value Share'!$A7,'Value Sales'!R:R)</f>
        <v>0</v>
      </c>
      <c r="N7" s="7">
        <f>SUMIF('Value Sales'!$B:$B,'Value Share'!$A7,'Value Sales'!S:S)</f>
        <v>0</v>
      </c>
      <c r="O7" s="8">
        <f t="shared" si="0"/>
        <v>0</v>
      </c>
    </row>
    <row r="8" spans="1:15" x14ac:dyDescent="0.25">
      <c r="A8" s="6" t="s">
        <v>71</v>
      </c>
      <c r="B8" s="7">
        <f>SUMIF('Value Sales'!$B:$B,'Value Share'!$A8,'Value Sales'!G:G)</f>
        <v>0</v>
      </c>
      <c r="C8" s="7">
        <f>SUMIF('Value Sales'!$B:$B,'Value Share'!$A8,'Value Sales'!H:H)</f>
        <v>0</v>
      </c>
      <c r="D8" s="7">
        <f>SUMIF('Value Sales'!$B:$B,'Value Share'!$A8,'Value Sales'!I:I)</f>
        <v>0</v>
      </c>
      <c r="E8" s="7">
        <f>SUMIF('Value Sales'!$B:$B,'Value Share'!$A8,'Value Sales'!J:J)</f>
        <v>0</v>
      </c>
      <c r="F8" s="7">
        <f>SUMIF('Value Sales'!$B:$B,'Value Share'!$A8,'Value Sales'!K:K)</f>
        <v>0</v>
      </c>
      <c r="G8" s="7">
        <f>SUMIF('Value Sales'!$B:$B,'Value Share'!$A8,'Value Sales'!L:L)</f>
        <v>0</v>
      </c>
      <c r="H8" s="7">
        <f>SUMIF('Value Sales'!$B:$B,'Value Share'!$A8,'Value Sales'!M:M)</f>
        <v>0</v>
      </c>
      <c r="I8" s="7">
        <f>SUMIF('Value Sales'!$B:$B,'Value Share'!$A8,'Value Sales'!N:N)</f>
        <v>0</v>
      </c>
      <c r="J8" s="7">
        <f>SUMIF('Value Sales'!$B:$B,'Value Share'!$A8,'Value Sales'!O:O)</f>
        <v>0</v>
      </c>
      <c r="K8" s="7">
        <f>SUMIF('Value Sales'!$B:$B,'Value Share'!$A8,'Value Sales'!P:P)</f>
        <v>0</v>
      </c>
      <c r="L8" s="7">
        <f>SUMIF('Value Sales'!$B:$B,'Value Share'!$A8,'Value Sales'!Q:Q)</f>
        <v>0</v>
      </c>
      <c r="M8" s="7">
        <f>SUMIF('Value Sales'!$B:$B,'Value Share'!$A8,'Value Sales'!R:R)</f>
        <v>0</v>
      </c>
      <c r="N8" s="7">
        <f>SUMIF('Value Sales'!$B:$B,'Value Share'!$A8,'Value Sales'!S:S)</f>
        <v>0</v>
      </c>
      <c r="O8" s="8">
        <f t="shared" si="0"/>
        <v>0</v>
      </c>
    </row>
    <row r="9" spans="1:15" x14ac:dyDescent="0.25">
      <c r="A9" s="6" t="s">
        <v>118</v>
      </c>
      <c r="B9" s="7">
        <f>SUMIF('Value Sales'!$B:$B,'Value Share'!$A9,'Value Sales'!G:G)</f>
        <v>47351600</v>
      </c>
      <c r="C9" s="7">
        <f>SUMIF('Value Sales'!$B:$B,'Value Share'!$A9,'Value Sales'!H:H)</f>
        <v>12242170</v>
      </c>
      <c r="D9" s="7">
        <f>SUMIF('Value Sales'!$B:$B,'Value Share'!$A9,'Value Sales'!I:I)</f>
        <v>23203110</v>
      </c>
      <c r="E9" s="7">
        <f>SUMIF('Value Sales'!$B:$B,'Value Share'!$A9,'Value Sales'!J:J)</f>
        <v>17914880</v>
      </c>
      <c r="F9" s="7">
        <f>SUMIF('Value Sales'!$B:$B,'Value Share'!$A9,'Value Sales'!K:K)</f>
        <v>80421210</v>
      </c>
      <c r="G9" s="7">
        <f>SUMIF('Value Sales'!$B:$B,'Value Share'!$A9,'Value Sales'!L:L)</f>
        <v>16700680</v>
      </c>
      <c r="H9" s="7">
        <f>SUMIF('Value Sales'!$B:$B,'Value Share'!$A9,'Value Sales'!M:M)</f>
        <v>64217200</v>
      </c>
      <c r="I9" s="7">
        <f>SUMIF('Value Sales'!$B:$B,'Value Share'!$A9,'Value Sales'!N:N)</f>
        <v>1440000</v>
      </c>
      <c r="J9" s="7">
        <f>SUMIF('Value Sales'!$B:$B,'Value Share'!$A9,'Value Sales'!O:O)</f>
        <v>6050900</v>
      </c>
      <c r="K9" s="7">
        <f>SUMIF('Value Sales'!$B:$B,'Value Share'!$A9,'Value Sales'!P:P)</f>
        <v>33121680</v>
      </c>
      <c r="L9" s="7">
        <f>SUMIF('Value Sales'!$B:$B,'Value Share'!$A9,'Value Sales'!Q:Q)</f>
        <v>2300000</v>
      </c>
      <c r="M9" s="7">
        <f>SUMIF('Value Sales'!$B:$B,'Value Share'!$A9,'Value Sales'!R:R)</f>
        <v>0</v>
      </c>
      <c r="N9" s="7">
        <f>SUMIF('Value Sales'!$B:$B,'Value Share'!$A9,'Value Sales'!S:S)</f>
        <v>7500000</v>
      </c>
      <c r="O9" s="8">
        <f t="shared" si="0"/>
        <v>312463430</v>
      </c>
    </row>
    <row r="10" spans="1:15" x14ac:dyDescent="0.25">
      <c r="A10" s="6" t="s">
        <v>139</v>
      </c>
      <c r="B10" s="7">
        <f>SUMIF('Value Sales'!$B:$B,'Value Share'!$A10,'Value Sales'!G:G)</f>
        <v>0</v>
      </c>
      <c r="C10" s="7">
        <f>SUMIF('Value Sales'!$B:$B,'Value Share'!$A10,'Value Sales'!H:H)</f>
        <v>0</v>
      </c>
      <c r="D10" s="7">
        <f>SUMIF('Value Sales'!$B:$B,'Value Share'!$A10,'Value Sales'!I:I)</f>
        <v>0</v>
      </c>
      <c r="E10" s="7">
        <f>SUMIF('Value Sales'!$B:$B,'Value Share'!$A10,'Value Sales'!J:J)</f>
        <v>0</v>
      </c>
      <c r="F10" s="7">
        <f>SUMIF('Value Sales'!$B:$B,'Value Share'!$A10,'Value Sales'!K:K)</f>
        <v>0</v>
      </c>
      <c r="G10" s="7">
        <f>SUMIF('Value Sales'!$B:$B,'Value Share'!$A10,'Value Sales'!L:L)</f>
        <v>0</v>
      </c>
      <c r="H10" s="7">
        <f>SUMIF('Value Sales'!$B:$B,'Value Share'!$A10,'Value Sales'!M:M)</f>
        <v>0</v>
      </c>
      <c r="I10" s="7">
        <f>SUMIF('Value Sales'!$B:$B,'Value Share'!$A10,'Value Sales'!N:N)</f>
        <v>0</v>
      </c>
      <c r="J10" s="7">
        <f>SUMIF('Value Sales'!$B:$B,'Value Share'!$A10,'Value Sales'!O:O)</f>
        <v>0</v>
      </c>
      <c r="K10" s="7">
        <f>SUMIF('Value Sales'!$B:$B,'Value Share'!$A10,'Value Sales'!P:P)</f>
        <v>0</v>
      </c>
      <c r="L10" s="7">
        <f>SUMIF('Value Sales'!$B:$B,'Value Share'!$A10,'Value Sales'!Q:Q)</f>
        <v>0</v>
      </c>
      <c r="M10" s="7">
        <f>SUMIF('Value Sales'!$B:$B,'Value Share'!$A10,'Value Sales'!R:R)</f>
        <v>0</v>
      </c>
      <c r="N10" s="7">
        <f>SUMIF('Value Sales'!$B:$B,'Value Share'!$A10,'Value Sales'!S:S)</f>
        <v>0</v>
      </c>
      <c r="O10" s="8">
        <f t="shared" si="0"/>
        <v>0</v>
      </c>
    </row>
    <row r="11" spans="1:15" ht="15.75" thickBot="1" x14ac:dyDescent="0.3">
      <c r="A11" s="9" t="s">
        <v>144</v>
      </c>
      <c r="B11" s="10">
        <f t="shared" ref="B11:O11" si="1">SUM(B5:B10)</f>
        <v>57852255</v>
      </c>
      <c r="C11" s="10">
        <f t="shared" si="1"/>
        <v>20871385.488280103</v>
      </c>
      <c r="D11" s="10">
        <f t="shared" si="1"/>
        <v>32332325.488280103</v>
      </c>
      <c r="E11" s="10">
        <f t="shared" si="1"/>
        <v>20698812</v>
      </c>
      <c r="F11" s="10">
        <f t="shared" si="1"/>
        <v>99662436.631456196</v>
      </c>
      <c r="G11" s="10">
        <f t="shared" si="1"/>
        <v>20580236.104454279</v>
      </c>
      <c r="H11" s="10">
        <f t="shared" si="1"/>
        <v>70741988.742323637</v>
      </c>
      <c r="I11" s="10">
        <f t="shared" si="1"/>
        <v>3027546.7556653582</v>
      </c>
      <c r="J11" s="10">
        <f t="shared" si="1"/>
        <v>9078458.8553395644</v>
      </c>
      <c r="K11" s="10">
        <f t="shared" si="1"/>
        <v>44751406</v>
      </c>
      <c r="L11" s="10">
        <f t="shared" si="1"/>
        <v>2522951.3871585419</v>
      </c>
      <c r="M11" s="10">
        <f t="shared" si="1"/>
        <v>100300</v>
      </c>
      <c r="N11" s="10">
        <f t="shared" si="1"/>
        <v>16179838.947418012</v>
      </c>
      <c r="O11" s="11">
        <f t="shared" si="1"/>
        <v>398399941.40037578</v>
      </c>
    </row>
    <row r="12" spans="1:15" ht="15.75" thickBot="1" x14ac:dyDescent="0.3">
      <c r="A12" s="1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5" ht="19.5" thickBot="1" x14ac:dyDescent="0.3">
      <c r="A13" s="17" t="s">
        <v>145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/>
    </row>
    <row r="14" spans="1:15" x14ac:dyDescent="0.25">
      <c r="A14" s="2" t="s">
        <v>1</v>
      </c>
      <c r="B14" s="3" t="s">
        <v>4</v>
      </c>
      <c r="C14" s="4" t="s">
        <v>6</v>
      </c>
      <c r="D14" s="4" t="s">
        <v>232</v>
      </c>
      <c r="E14" s="4" t="s">
        <v>237</v>
      </c>
      <c r="F14" s="4" t="s">
        <v>5</v>
      </c>
      <c r="G14" s="4" t="s">
        <v>233</v>
      </c>
      <c r="H14" s="4" t="s">
        <v>234</v>
      </c>
      <c r="I14" s="4" t="s">
        <v>10</v>
      </c>
      <c r="J14" s="4" t="s">
        <v>235</v>
      </c>
      <c r="K14" s="4" t="s">
        <v>12</v>
      </c>
      <c r="L14" s="4" t="s">
        <v>13</v>
      </c>
      <c r="M14" s="4" t="s">
        <v>14</v>
      </c>
      <c r="N14" s="4" t="s">
        <v>15</v>
      </c>
      <c r="O14" s="5" t="s">
        <v>142</v>
      </c>
    </row>
    <row r="15" spans="1:15" x14ac:dyDescent="0.25">
      <c r="A15" s="6" t="s">
        <v>38</v>
      </c>
      <c r="B15" s="21">
        <f t="shared" ref="B15:O15" si="2">B5/$O5</f>
        <v>0.12219084564740759</v>
      </c>
      <c r="C15" s="12">
        <f t="shared" si="2"/>
        <v>0.1004138444493846</v>
      </c>
      <c r="D15" s="12">
        <f t="shared" si="2"/>
        <v>0.10623209319898201</v>
      </c>
      <c r="E15" s="12">
        <f t="shared" si="2"/>
        <v>3.2395217755928435E-2</v>
      </c>
      <c r="F15" s="12">
        <f t="shared" si="2"/>
        <v>0.22390048557838091</v>
      </c>
      <c r="G15" s="12">
        <f t="shared" si="2"/>
        <v>4.5144444907468224E-2</v>
      </c>
      <c r="H15" s="12">
        <f t="shared" si="2"/>
        <v>7.5925687882823431E-2</v>
      </c>
      <c r="I15" s="12">
        <f t="shared" si="2"/>
        <v>1.847348385215479E-2</v>
      </c>
      <c r="J15" s="12">
        <f t="shared" si="2"/>
        <v>3.5230181048823986E-2</v>
      </c>
      <c r="K15" s="12">
        <f t="shared" si="2"/>
        <v>0.13532927751532098</v>
      </c>
      <c r="L15" s="12">
        <f t="shared" si="2"/>
        <v>2.59437325911239E-3</v>
      </c>
      <c r="M15" s="12">
        <f t="shared" si="2"/>
        <v>1.1671406991692406E-3</v>
      </c>
      <c r="N15" s="12">
        <f t="shared" si="2"/>
        <v>0.1010029242050435</v>
      </c>
      <c r="O15" s="12">
        <f t="shared" si="2"/>
        <v>1</v>
      </c>
    </row>
    <row r="16" spans="1:15" x14ac:dyDescent="0.25">
      <c r="A16" s="6" t="s">
        <v>68</v>
      </c>
      <c r="B16" s="21" t="e">
        <f>B6/$O6</f>
        <v>#DIV/0!</v>
      </c>
      <c r="C16" s="12" t="e">
        <f t="shared" ref="C16:D16" si="3">C6/$O6</f>
        <v>#DIV/0!</v>
      </c>
      <c r="D16" s="12" t="e">
        <f t="shared" si="3"/>
        <v>#DIV/0!</v>
      </c>
      <c r="E16" s="12" t="e">
        <f t="shared" ref="E16:O16" si="4">E6/$O6</f>
        <v>#DIV/0!</v>
      </c>
      <c r="F16" s="12" t="e">
        <f t="shared" si="4"/>
        <v>#DIV/0!</v>
      </c>
      <c r="G16" s="12" t="e">
        <f t="shared" si="4"/>
        <v>#DIV/0!</v>
      </c>
      <c r="H16" s="12" t="e">
        <f t="shared" si="4"/>
        <v>#DIV/0!</v>
      </c>
      <c r="I16" s="12" t="e">
        <f t="shared" si="4"/>
        <v>#DIV/0!</v>
      </c>
      <c r="J16" s="12" t="e">
        <f t="shared" si="4"/>
        <v>#DIV/0!</v>
      </c>
      <c r="K16" s="12" t="e">
        <f t="shared" si="4"/>
        <v>#DIV/0!</v>
      </c>
      <c r="L16" s="12" t="e">
        <f t="shared" si="4"/>
        <v>#DIV/0!</v>
      </c>
      <c r="M16" s="12" t="e">
        <f t="shared" si="4"/>
        <v>#DIV/0!</v>
      </c>
      <c r="N16" s="12" t="e">
        <f t="shared" si="4"/>
        <v>#DIV/0!</v>
      </c>
      <c r="O16" s="12" t="e">
        <f t="shared" si="4"/>
        <v>#DIV/0!</v>
      </c>
    </row>
    <row r="17" spans="1:15" x14ac:dyDescent="0.25">
      <c r="A17" s="6" t="s">
        <v>69</v>
      </c>
      <c r="B17" s="21" t="e">
        <f>B7/$O7</f>
        <v>#DIV/0!</v>
      </c>
      <c r="C17" s="12" t="e">
        <f t="shared" ref="C17:D17" si="5">C7/$O7</f>
        <v>#DIV/0!</v>
      </c>
      <c r="D17" s="12" t="e">
        <f t="shared" si="5"/>
        <v>#DIV/0!</v>
      </c>
      <c r="E17" s="12" t="e">
        <f t="shared" ref="E17:O17" si="6">E7/$O7</f>
        <v>#DIV/0!</v>
      </c>
      <c r="F17" s="12" t="e">
        <f t="shared" si="6"/>
        <v>#DIV/0!</v>
      </c>
      <c r="G17" s="12" t="e">
        <f t="shared" si="6"/>
        <v>#DIV/0!</v>
      </c>
      <c r="H17" s="12" t="e">
        <f t="shared" si="6"/>
        <v>#DIV/0!</v>
      </c>
      <c r="I17" s="12" t="e">
        <f t="shared" si="6"/>
        <v>#DIV/0!</v>
      </c>
      <c r="J17" s="12" t="e">
        <f t="shared" si="6"/>
        <v>#DIV/0!</v>
      </c>
      <c r="K17" s="12" t="e">
        <f t="shared" si="6"/>
        <v>#DIV/0!</v>
      </c>
      <c r="L17" s="12" t="e">
        <f t="shared" si="6"/>
        <v>#DIV/0!</v>
      </c>
      <c r="M17" s="12" t="e">
        <f t="shared" si="6"/>
        <v>#DIV/0!</v>
      </c>
      <c r="N17" s="12" t="e">
        <f t="shared" si="6"/>
        <v>#DIV/0!</v>
      </c>
      <c r="O17" s="12" t="e">
        <f t="shared" si="6"/>
        <v>#DIV/0!</v>
      </c>
    </row>
    <row r="18" spans="1:15" x14ac:dyDescent="0.25">
      <c r="A18" s="6" t="s">
        <v>143</v>
      </c>
      <c r="B18" s="21" t="e">
        <f>B8/$O8</f>
        <v>#DIV/0!</v>
      </c>
      <c r="C18" s="12" t="e">
        <f t="shared" ref="C18:D18" si="7">C8/$O8</f>
        <v>#DIV/0!</v>
      </c>
      <c r="D18" s="12" t="e">
        <f t="shared" si="7"/>
        <v>#DIV/0!</v>
      </c>
      <c r="E18" s="12" t="e">
        <f t="shared" ref="E18:O18" si="8">E8/$O8</f>
        <v>#DIV/0!</v>
      </c>
      <c r="F18" s="12" t="e">
        <f t="shared" si="8"/>
        <v>#DIV/0!</v>
      </c>
      <c r="G18" s="12" t="e">
        <f t="shared" si="8"/>
        <v>#DIV/0!</v>
      </c>
      <c r="H18" s="12" t="e">
        <f t="shared" si="8"/>
        <v>#DIV/0!</v>
      </c>
      <c r="I18" s="12" t="e">
        <f t="shared" si="8"/>
        <v>#DIV/0!</v>
      </c>
      <c r="J18" s="12" t="e">
        <f t="shared" si="8"/>
        <v>#DIV/0!</v>
      </c>
      <c r="K18" s="12" t="e">
        <f t="shared" si="8"/>
        <v>#DIV/0!</v>
      </c>
      <c r="L18" s="12" t="e">
        <f t="shared" si="8"/>
        <v>#DIV/0!</v>
      </c>
      <c r="M18" s="12" t="e">
        <f t="shared" si="8"/>
        <v>#DIV/0!</v>
      </c>
      <c r="N18" s="12" t="e">
        <f t="shared" si="8"/>
        <v>#DIV/0!</v>
      </c>
      <c r="O18" s="12" t="e">
        <f t="shared" si="8"/>
        <v>#DIV/0!</v>
      </c>
    </row>
    <row r="19" spans="1:15" x14ac:dyDescent="0.25">
      <c r="A19" s="6" t="s">
        <v>118</v>
      </c>
      <c r="B19" s="21">
        <f>B9/$O9</f>
        <v>0.15154285415096416</v>
      </c>
      <c r="C19" s="12">
        <f t="shared" ref="C19:D19" si="9">C9/$O9</f>
        <v>3.9179528945195281E-2</v>
      </c>
      <c r="D19" s="12">
        <f t="shared" si="9"/>
        <v>7.4258642043326481E-2</v>
      </c>
      <c r="E19" s="12">
        <f t="shared" ref="E19:O19" si="10">E9/$O9</f>
        <v>5.7334325492106389E-2</v>
      </c>
      <c r="F19" s="12">
        <f t="shared" si="10"/>
        <v>0.25737799140206585</v>
      </c>
      <c r="G19" s="12">
        <f t="shared" si="10"/>
        <v>5.3448430749159989E-2</v>
      </c>
      <c r="H19" s="12">
        <f t="shared" si="10"/>
        <v>0.20551909066606611</v>
      </c>
      <c r="I19" s="12">
        <f t="shared" si="10"/>
        <v>4.608539309704179E-3</v>
      </c>
      <c r="J19" s="12">
        <f t="shared" si="10"/>
        <v>1.9365146186867372E-2</v>
      </c>
      <c r="K19" s="12">
        <f t="shared" si="10"/>
        <v>0.10600178075239076</v>
      </c>
      <c r="L19" s="12">
        <f t="shared" si="10"/>
        <v>7.3608613974441746E-3</v>
      </c>
      <c r="M19" s="12">
        <f t="shared" si="10"/>
        <v>0</v>
      </c>
      <c r="N19" s="12">
        <f t="shared" si="10"/>
        <v>2.4002808904709266E-2</v>
      </c>
      <c r="O19" s="12">
        <f t="shared" si="10"/>
        <v>1</v>
      </c>
    </row>
    <row r="20" spans="1:15" x14ac:dyDescent="0.25">
      <c r="A20" s="6" t="s">
        <v>139</v>
      </c>
      <c r="B20" s="21" t="e">
        <f>B10/$O10</f>
        <v>#DIV/0!</v>
      </c>
      <c r="C20" s="12" t="e">
        <f t="shared" ref="C20:D20" si="11">C10/$O10</f>
        <v>#DIV/0!</v>
      </c>
      <c r="D20" s="12" t="e">
        <f t="shared" si="11"/>
        <v>#DIV/0!</v>
      </c>
      <c r="E20" s="12" t="e">
        <f t="shared" ref="E20:O20" si="12">E10/$O10</f>
        <v>#DIV/0!</v>
      </c>
      <c r="F20" s="12" t="e">
        <f t="shared" si="12"/>
        <v>#DIV/0!</v>
      </c>
      <c r="G20" s="12" t="e">
        <f t="shared" si="12"/>
        <v>#DIV/0!</v>
      </c>
      <c r="H20" s="12" t="e">
        <f t="shared" si="12"/>
        <v>#DIV/0!</v>
      </c>
      <c r="I20" s="12" t="e">
        <f t="shared" si="12"/>
        <v>#DIV/0!</v>
      </c>
      <c r="J20" s="12" t="e">
        <f t="shared" si="12"/>
        <v>#DIV/0!</v>
      </c>
      <c r="K20" s="12" t="e">
        <f t="shared" si="12"/>
        <v>#DIV/0!</v>
      </c>
      <c r="L20" s="12" t="e">
        <f t="shared" si="12"/>
        <v>#DIV/0!</v>
      </c>
      <c r="M20" s="12" t="e">
        <f t="shared" si="12"/>
        <v>#DIV/0!</v>
      </c>
      <c r="N20" s="12" t="e">
        <f t="shared" si="12"/>
        <v>#DIV/0!</v>
      </c>
      <c r="O20" s="12" t="e">
        <f t="shared" si="12"/>
        <v>#DIV/0!</v>
      </c>
    </row>
    <row r="21" spans="1:15" ht="15.75" thickBot="1" x14ac:dyDescent="0.3">
      <c r="A21" s="9" t="s">
        <v>144</v>
      </c>
      <c r="B21" s="22" t="e">
        <f t="shared" ref="B21:O21" si="13">AVERAGE(B15:B20)</f>
        <v>#DIV/0!</v>
      </c>
      <c r="C21" s="13" t="e">
        <f t="shared" si="13"/>
        <v>#DIV/0!</v>
      </c>
      <c r="D21" s="13" t="e">
        <f t="shared" si="13"/>
        <v>#DIV/0!</v>
      </c>
      <c r="E21" s="13" t="e">
        <f t="shared" si="13"/>
        <v>#DIV/0!</v>
      </c>
      <c r="F21" s="13" t="e">
        <f t="shared" si="13"/>
        <v>#DIV/0!</v>
      </c>
      <c r="G21" s="13" t="e">
        <f t="shared" si="13"/>
        <v>#DIV/0!</v>
      </c>
      <c r="H21" s="13" t="e">
        <f t="shared" si="13"/>
        <v>#DIV/0!</v>
      </c>
      <c r="I21" s="13" t="e">
        <f t="shared" si="13"/>
        <v>#DIV/0!</v>
      </c>
      <c r="J21" s="13" t="e">
        <f t="shared" si="13"/>
        <v>#DIV/0!</v>
      </c>
      <c r="K21" s="13" t="e">
        <f t="shared" si="13"/>
        <v>#DIV/0!</v>
      </c>
      <c r="L21" s="13" t="e">
        <f t="shared" si="13"/>
        <v>#DIV/0!</v>
      </c>
      <c r="M21" s="13" t="e">
        <f t="shared" si="13"/>
        <v>#DIV/0!</v>
      </c>
      <c r="N21" s="13" t="e">
        <f t="shared" si="13"/>
        <v>#DIV/0!</v>
      </c>
      <c r="O21" s="13" t="e">
        <f t="shared" si="13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/>
  </sheetViews>
  <sheetFormatPr defaultRowHeight="15" x14ac:dyDescent="0.25"/>
  <cols>
    <col min="1" max="1" width="16" customWidth="1"/>
    <col min="2" max="2" width="11.75" bestFit="1" customWidth="1"/>
  </cols>
  <sheetData>
    <row r="1" spans="1:15" ht="21.75" thickBot="1" x14ac:dyDescent="0.3">
      <c r="A1" s="14" t="s">
        <v>230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6"/>
    </row>
    <row r="2" spans="1:15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9.5" thickBot="1" x14ac:dyDescent="0.3">
      <c r="A3" s="17" t="s">
        <v>141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9"/>
    </row>
    <row r="4" spans="1:15" x14ac:dyDescent="0.25">
      <c r="A4" s="2" t="s">
        <v>1</v>
      </c>
      <c r="B4" s="3" t="s">
        <v>4</v>
      </c>
      <c r="C4" s="4" t="s">
        <v>6</v>
      </c>
      <c r="D4" s="4" t="s">
        <v>232</v>
      </c>
      <c r="E4" s="4" t="s">
        <v>237</v>
      </c>
      <c r="F4" s="4" t="s">
        <v>5</v>
      </c>
      <c r="G4" s="4" t="s">
        <v>233</v>
      </c>
      <c r="H4" s="4" t="s">
        <v>234</v>
      </c>
      <c r="I4" s="4" t="s">
        <v>10</v>
      </c>
      <c r="J4" s="4" t="s">
        <v>235</v>
      </c>
      <c r="K4" s="4" t="s">
        <v>12</v>
      </c>
      <c r="L4" s="4" t="s">
        <v>13</v>
      </c>
      <c r="M4" s="4" t="s">
        <v>14</v>
      </c>
      <c r="N4" s="4" t="s">
        <v>15</v>
      </c>
      <c r="O4" s="5" t="s">
        <v>142</v>
      </c>
    </row>
    <row r="5" spans="1:15" x14ac:dyDescent="0.25">
      <c r="A5" s="6" t="s">
        <v>17</v>
      </c>
      <c r="B5" s="7">
        <f>SUMIF('Qty Sales'!$B:$B,'Qty Share'!$A5,'Qty Sales'!F:F)</f>
        <v>0</v>
      </c>
      <c r="C5" s="7">
        <f>SUMIF('Qty Sales'!$B:$B,'Qty Share'!$A5,'Qty Sales'!G:G)</f>
        <v>0</v>
      </c>
      <c r="D5" s="7">
        <f>SUMIF('Qty Sales'!$B:$B,'Qty Share'!$A5,'Qty Sales'!H:H)</f>
        <v>0</v>
      </c>
      <c r="E5" s="7">
        <f>SUMIF('Qty Sales'!$B:$B,'Qty Share'!$A5,'Qty Sales'!I:I)</f>
        <v>0</v>
      </c>
      <c r="F5" s="7">
        <f>SUMIF('Qty Sales'!$B:$B,'Qty Share'!$A5,'Qty Sales'!J:J)</f>
        <v>0</v>
      </c>
      <c r="G5" s="7">
        <f>SUMIF('Qty Sales'!$B:$B,'Qty Share'!$A5,'Qty Sales'!K:K)</f>
        <v>0</v>
      </c>
      <c r="H5" s="7">
        <f>SUMIF('Qty Sales'!$B:$B,'Qty Share'!$A5,'Qty Sales'!L:L)</f>
        <v>0</v>
      </c>
      <c r="I5" s="7">
        <f>SUMIF('Qty Sales'!$B:$B,'Qty Share'!$A5,'Qty Sales'!M:M)</f>
        <v>0</v>
      </c>
      <c r="J5" s="7">
        <f>SUMIF('Qty Sales'!$B:$B,'Qty Share'!$A5,'Qty Sales'!N:N)</f>
        <v>0</v>
      </c>
      <c r="K5" s="7">
        <f>SUMIF('Qty Sales'!$B:$B,'Qty Share'!$A5,'Qty Sales'!O:O)</f>
        <v>0</v>
      </c>
      <c r="L5" s="7">
        <f>SUMIF('Qty Sales'!$B:$B,'Qty Share'!$A5,'Qty Sales'!P:P)</f>
        <v>0</v>
      </c>
      <c r="M5" s="7">
        <f>SUMIF('Qty Sales'!$B:$B,'Qty Share'!$A5,'Qty Sales'!Q:Q)</f>
        <v>0</v>
      </c>
      <c r="N5" s="7">
        <f>SUMIF('Qty Sales'!$B:$B,'Qty Share'!$A5,'Qty Sales'!R:R)</f>
        <v>0</v>
      </c>
      <c r="O5" s="8">
        <f t="shared" ref="O5:O13" si="0">SUM(B5:N5)</f>
        <v>0</v>
      </c>
    </row>
    <row r="6" spans="1:15" x14ac:dyDescent="0.25">
      <c r="A6" s="6" t="s">
        <v>38</v>
      </c>
      <c r="B6" s="7">
        <f>SUMIF('Qty Sales'!$B:$B,'Qty Share'!$A6,'Qty Sales'!F:F)</f>
        <v>4470</v>
      </c>
      <c r="C6" s="7">
        <f>SUMIF('Qty Sales'!$B:$B,'Qty Share'!$A6,'Qty Sales'!G:G)</f>
        <v>978.14117647058822</v>
      </c>
      <c r="D6" s="7">
        <f>SUMIF('Qty Sales'!$B:$B,'Qty Share'!$A6,'Qty Sales'!H:H)</f>
        <v>1290</v>
      </c>
      <c r="E6" s="7">
        <f>SUMIF('Qty Sales'!$B:$B,'Qty Share'!$A6,'Qty Sales'!I:I)</f>
        <v>1239</v>
      </c>
      <c r="F6" s="7">
        <f>SUMIF('Qty Sales'!$B:$B,'Qty Share'!$A6,'Qty Sales'!J:J)</f>
        <v>910</v>
      </c>
      <c r="G6" s="7">
        <f>SUMIF('Qty Sales'!$B:$B,'Qty Share'!$A6,'Qty Sales'!K:K)</f>
        <v>131.47058823529412</v>
      </c>
      <c r="H6" s="7">
        <f>SUMIF('Qty Sales'!$B:$B,'Qty Share'!$A6,'Qty Sales'!L:L)</f>
        <v>268.2</v>
      </c>
      <c r="I6" s="7">
        <f>SUMIF('Qty Sales'!$B:$B,'Qty Share'!$A6,'Qty Sales'!M:M)</f>
        <v>420.70588235294116</v>
      </c>
      <c r="J6" s="7">
        <f>SUMIF('Qty Sales'!$B:$B,'Qty Share'!$A6,'Qty Sales'!N:N)</f>
        <v>209.423529411765</v>
      </c>
      <c r="K6" s="7">
        <f>SUMIF('Qty Sales'!$B:$B,'Qty Share'!$A6,'Qty Sales'!O:O)</f>
        <v>345</v>
      </c>
      <c r="L6" s="7">
        <f>SUMIF('Qty Sales'!$B:$B,'Qty Share'!$A6,'Qty Sales'!P:P)</f>
        <v>54</v>
      </c>
      <c r="M6" s="7">
        <f>SUMIF('Qty Sales'!$B:$B,'Qty Share'!$A6,'Qty Sales'!Q:Q)</f>
        <v>81.511764705882356</v>
      </c>
      <c r="N6" s="7">
        <f>SUMIF('Qty Sales'!$B:$B,'Qty Share'!$A6,'Qty Sales'!R:R)</f>
        <v>1319.30588235294</v>
      </c>
      <c r="O6" s="8">
        <f t="shared" si="0"/>
        <v>11716.75882352941</v>
      </c>
    </row>
    <row r="7" spans="1:15" x14ac:dyDescent="0.25">
      <c r="A7" s="6" t="s">
        <v>68</v>
      </c>
      <c r="B7" s="7">
        <f>SUMIF('Qty Sales'!$B:$B,'Qty Share'!$A7,'Qty Sales'!F:F)</f>
        <v>0</v>
      </c>
      <c r="C7" s="7">
        <f>SUMIF('Qty Sales'!$B:$B,'Qty Share'!$A7,'Qty Sales'!G:G)</f>
        <v>0</v>
      </c>
      <c r="D7" s="7">
        <f>SUMIF('Qty Sales'!$B:$B,'Qty Share'!$A7,'Qty Sales'!H:H)</f>
        <v>0</v>
      </c>
      <c r="E7" s="7">
        <f>SUMIF('Qty Sales'!$B:$B,'Qty Share'!$A7,'Qty Sales'!I:I)</f>
        <v>0</v>
      </c>
      <c r="F7" s="7">
        <f>SUMIF('Qty Sales'!$B:$B,'Qty Share'!$A7,'Qty Sales'!J:J)</f>
        <v>0</v>
      </c>
      <c r="G7" s="7">
        <f>SUMIF('Qty Sales'!$B:$B,'Qty Share'!$A7,'Qty Sales'!K:K)</f>
        <v>0</v>
      </c>
      <c r="H7" s="7">
        <f>SUMIF('Qty Sales'!$B:$B,'Qty Share'!$A7,'Qty Sales'!L:L)</f>
        <v>0</v>
      </c>
      <c r="I7" s="7">
        <f>SUMIF('Qty Sales'!$B:$B,'Qty Share'!$A7,'Qty Sales'!M:M)</f>
        <v>0</v>
      </c>
      <c r="J7" s="7">
        <f>SUMIF('Qty Sales'!$B:$B,'Qty Share'!$A7,'Qty Sales'!N:N)</f>
        <v>0</v>
      </c>
      <c r="K7" s="7">
        <f>SUMIF('Qty Sales'!$B:$B,'Qty Share'!$A7,'Qty Sales'!O:O)</f>
        <v>0</v>
      </c>
      <c r="L7" s="7">
        <f>SUMIF('Qty Sales'!$B:$B,'Qty Share'!$A7,'Qty Sales'!P:P)</f>
        <v>0</v>
      </c>
      <c r="M7" s="7">
        <f>SUMIF('Qty Sales'!$B:$B,'Qty Share'!$A7,'Qty Sales'!Q:Q)</f>
        <v>0</v>
      </c>
      <c r="N7" s="7">
        <f>SUMIF('Qty Sales'!$B:$B,'Qty Share'!$A7,'Qty Sales'!R:R)</f>
        <v>0</v>
      </c>
      <c r="O7" s="8">
        <f t="shared" si="0"/>
        <v>0</v>
      </c>
    </row>
    <row r="8" spans="1:15" x14ac:dyDescent="0.25">
      <c r="A8" s="6" t="s">
        <v>69</v>
      </c>
      <c r="B8" s="7">
        <f>SUMIF('Qty Sales'!$B:$B,'Qty Share'!$A8,'Qty Sales'!F:F)</f>
        <v>0</v>
      </c>
      <c r="C8" s="7">
        <f>SUMIF('Qty Sales'!$B:$B,'Qty Share'!$A8,'Qty Sales'!G:G)</f>
        <v>0</v>
      </c>
      <c r="D8" s="7">
        <f>SUMIF('Qty Sales'!$B:$B,'Qty Share'!$A8,'Qty Sales'!H:H)</f>
        <v>0</v>
      </c>
      <c r="E8" s="7">
        <f>SUMIF('Qty Sales'!$B:$B,'Qty Share'!$A8,'Qty Sales'!I:I)</f>
        <v>0</v>
      </c>
      <c r="F8" s="7">
        <f>SUMIF('Qty Sales'!$B:$B,'Qty Share'!$A8,'Qty Sales'!J:J)</f>
        <v>0</v>
      </c>
      <c r="G8" s="7">
        <f>SUMIF('Qty Sales'!$B:$B,'Qty Share'!$A8,'Qty Sales'!K:K)</f>
        <v>0</v>
      </c>
      <c r="H8" s="7">
        <f>SUMIF('Qty Sales'!$B:$B,'Qty Share'!$A8,'Qty Sales'!L:L)</f>
        <v>0</v>
      </c>
      <c r="I8" s="7">
        <f>SUMIF('Qty Sales'!$B:$B,'Qty Share'!$A8,'Qty Sales'!M:M)</f>
        <v>0</v>
      </c>
      <c r="J8" s="7">
        <f>SUMIF('Qty Sales'!$B:$B,'Qty Share'!$A8,'Qty Sales'!N:N)</f>
        <v>0</v>
      </c>
      <c r="K8" s="7">
        <f>SUMIF('Qty Sales'!$B:$B,'Qty Share'!$A8,'Qty Sales'!O:O)</f>
        <v>0</v>
      </c>
      <c r="L8" s="7">
        <f>SUMIF('Qty Sales'!$B:$B,'Qty Share'!$A8,'Qty Sales'!P:P)</f>
        <v>0</v>
      </c>
      <c r="M8" s="7">
        <f>SUMIF('Qty Sales'!$B:$B,'Qty Share'!$A8,'Qty Sales'!Q:Q)</f>
        <v>0</v>
      </c>
      <c r="N8" s="7">
        <f>SUMIF('Qty Sales'!$B:$B,'Qty Share'!$A8,'Qty Sales'!R:R)</f>
        <v>0</v>
      </c>
      <c r="O8" s="8">
        <f t="shared" si="0"/>
        <v>0</v>
      </c>
    </row>
    <row r="9" spans="1:15" x14ac:dyDescent="0.25">
      <c r="A9" s="6" t="s">
        <v>71</v>
      </c>
      <c r="B9" s="7">
        <f>SUMIF('Qty Sales'!$B:$B,'Qty Share'!$A9,'Qty Sales'!F:F)</f>
        <v>0</v>
      </c>
      <c r="C9" s="7">
        <f>SUMIF('Qty Sales'!$B:$B,'Qty Share'!$A9,'Qty Sales'!G:G)</f>
        <v>0</v>
      </c>
      <c r="D9" s="7">
        <f>SUMIF('Qty Sales'!$B:$B,'Qty Share'!$A9,'Qty Sales'!H:H)</f>
        <v>0</v>
      </c>
      <c r="E9" s="7">
        <f>SUMIF('Qty Sales'!$B:$B,'Qty Share'!$A9,'Qty Sales'!I:I)</f>
        <v>0</v>
      </c>
      <c r="F9" s="7">
        <f>SUMIF('Qty Sales'!$B:$B,'Qty Share'!$A9,'Qty Sales'!J:J)</f>
        <v>0</v>
      </c>
      <c r="G9" s="7">
        <f>SUMIF('Qty Sales'!$B:$B,'Qty Share'!$A9,'Qty Sales'!K:K)</f>
        <v>0</v>
      </c>
      <c r="H9" s="7">
        <f>SUMIF('Qty Sales'!$B:$B,'Qty Share'!$A9,'Qty Sales'!L:L)</f>
        <v>0</v>
      </c>
      <c r="I9" s="7">
        <f>SUMIF('Qty Sales'!$B:$B,'Qty Share'!$A9,'Qty Sales'!M:M)</f>
        <v>0</v>
      </c>
      <c r="J9" s="7">
        <f>SUMIF('Qty Sales'!$B:$B,'Qty Share'!$A9,'Qty Sales'!N:N)</f>
        <v>0</v>
      </c>
      <c r="K9" s="7">
        <f>SUMIF('Qty Sales'!$B:$B,'Qty Share'!$A9,'Qty Sales'!O:O)</f>
        <v>0</v>
      </c>
      <c r="L9" s="7">
        <f>SUMIF('Qty Sales'!$B:$B,'Qty Share'!$A9,'Qty Sales'!P:P)</f>
        <v>0</v>
      </c>
      <c r="M9" s="7">
        <f>SUMIF('Qty Sales'!$B:$B,'Qty Share'!$A9,'Qty Sales'!Q:Q)</f>
        <v>0</v>
      </c>
      <c r="N9" s="7">
        <f>SUMIF('Qty Sales'!$B:$B,'Qty Share'!$A9,'Qty Sales'!R:R)</f>
        <v>0</v>
      </c>
      <c r="O9" s="8">
        <f t="shared" si="0"/>
        <v>0</v>
      </c>
    </row>
    <row r="10" spans="1:15" x14ac:dyDescent="0.25">
      <c r="A10" s="6" t="s">
        <v>93</v>
      </c>
      <c r="B10" s="7">
        <f>SUMIF('Qty Sales'!$B:$B,'Qty Share'!$A10,'Qty Sales'!F:F)</f>
        <v>0</v>
      </c>
      <c r="C10" s="7">
        <f>SUMIF('Qty Sales'!$B:$B,'Qty Share'!$A10,'Qty Sales'!G:G)</f>
        <v>0</v>
      </c>
      <c r="D10" s="7">
        <f>SUMIF('Qty Sales'!$B:$B,'Qty Share'!$A10,'Qty Sales'!H:H)</f>
        <v>0</v>
      </c>
      <c r="E10" s="7">
        <f>SUMIF('Qty Sales'!$B:$B,'Qty Share'!$A10,'Qty Sales'!I:I)</f>
        <v>0</v>
      </c>
      <c r="F10" s="7">
        <f>SUMIF('Qty Sales'!$B:$B,'Qty Share'!$A10,'Qty Sales'!J:J)</f>
        <v>0</v>
      </c>
      <c r="G10" s="7">
        <f>SUMIF('Qty Sales'!$B:$B,'Qty Share'!$A10,'Qty Sales'!K:K)</f>
        <v>0</v>
      </c>
      <c r="H10" s="7">
        <f>SUMIF('Qty Sales'!$B:$B,'Qty Share'!$A10,'Qty Sales'!L:L)</f>
        <v>0</v>
      </c>
      <c r="I10" s="7">
        <f>SUMIF('Qty Sales'!$B:$B,'Qty Share'!$A10,'Qty Sales'!M:M)</f>
        <v>0</v>
      </c>
      <c r="J10" s="7">
        <f>SUMIF('Qty Sales'!$B:$B,'Qty Share'!$A10,'Qty Sales'!N:N)</f>
        <v>0</v>
      </c>
      <c r="K10" s="7">
        <f>SUMIF('Qty Sales'!$B:$B,'Qty Share'!$A10,'Qty Sales'!O:O)</f>
        <v>0</v>
      </c>
      <c r="L10" s="7">
        <f>SUMIF('Qty Sales'!$B:$B,'Qty Share'!$A10,'Qty Sales'!P:P)</f>
        <v>0</v>
      </c>
      <c r="M10" s="7">
        <f>SUMIF('Qty Sales'!$B:$B,'Qty Share'!$A10,'Qty Sales'!Q:Q)</f>
        <v>0</v>
      </c>
      <c r="N10" s="7">
        <f>SUMIF('Qty Sales'!$B:$B,'Qty Share'!$A10,'Qty Sales'!R:R)</f>
        <v>0</v>
      </c>
      <c r="O10" s="8">
        <f t="shared" si="0"/>
        <v>0</v>
      </c>
    </row>
    <row r="11" spans="1:15" x14ac:dyDescent="0.25">
      <c r="A11" s="6" t="s">
        <v>118</v>
      </c>
      <c r="B11" s="7">
        <f>SUMIF('Qty Sales'!$B:$B,'Qty Share'!$A11,'Qty Sales'!F:F)</f>
        <v>26556</v>
      </c>
      <c r="C11" s="7">
        <f>SUMIF('Qty Sales'!$B:$B,'Qty Share'!$A11,'Qty Sales'!G:G)</f>
        <v>10580</v>
      </c>
      <c r="D11" s="7">
        <f>SUMIF('Qty Sales'!$B:$B,'Qty Share'!$A11,'Qty Sales'!H:H)</f>
        <v>13733</v>
      </c>
      <c r="E11" s="7">
        <f>SUMIF('Qty Sales'!$B:$B,'Qty Share'!$A11,'Qty Sales'!I:I)</f>
        <v>1917</v>
      </c>
      <c r="F11" s="7">
        <f>SUMIF('Qty Sales'!$B:$B,'Qty Share'!$A11,'Qty Sales'!J:J)</f>
        <v>5397</v>
      </c>
      <c r="G11" s="7">
        <f>SUMIF('Qty Sales'!$B:$B,'Qty Share'!$A11,'Qty Sales'!K:K)</f>
        <v>1227</v>
      </c>
      <c r="H11" s="7">
        <f>SUMIF('Qty Sales'!$B:$B,'Qty Share'!$A11,'Qty Sales'!L:L)</f>
        <v>5118</v>
      </c>
      <c r="I11" s="7">
        <f>SUMIF('Qty Sales'!$B:$B,'Qty Share'!$A11,'Qty Sales'!M:M)</f>
        <v>1050</v>
      </c>
      <c r="J11" s="7">
        <f>SUMIF('Qty Sales'!$B:$B,'Qty Share'!$A11,'Qty Sales'!N:N)</f>
        <v>634</v>
      </c>
      <c r="K11" s="7">
        <f>SUMIF('Qty Sales'!$B:$B,'Qty Share'!$A11,'Qty Sales'!O:O)</f>
        <v>2460</v>
      </c>
      <c r="L11" s="7">
        <f>SUMIF('Qty Sales'!$B:$B,'Qty Share'!$A11,'Qty Sales'!P:P)</f>
        <v>2370</v>
      </c>
      <c r="M11" s="7">
        <f>SUMIF('Qty Sales'!$B:$B,'Qty Share'!$A11,'Qty Sales'!Q:Q)</f>
        <v>0</v>
      </c>
      <c r="N11" s="7">
        <f>SUMIF('Qty Sales'!$B:$B,'Qty Share'!$A11,'Qty Sales'!R:R)</f>
        <v>5600</v>
      </c>
      <c r="O11" s="8">
        <f t="shared" si="0"/>
        <v>76642</v>
      </c>
    </row>
    <row r="12" spans="1:15" x14ac:dyDescent="0.25">
      <c r="A12" s="6" t="s">
        <v>139</v>
      </c>
      <c r="B12" s="7">
        <f>SUMIF('Qty Sales'!$B:$B,'Qty Share'!$A12,'Qty Sales'!F:F)</f>
        <v>0</v>
      </c>
      <c r="C12" s="7">
        <f>SUMIF('Qty Sales'!$B:$B,'Qty Share'!$A12,'Qty Sales'!G:G)</f>
        <v>0</v>
      </c>
      <c r="D12" s="7">
        <f>SUMIF('Qty Sales'!$B:$B,'Qty Share'!$A12,'Qty Sales'!H:H)</f>
        <v>0</v>
      </c>
      <c r="E12" s="7">
        <f>SUMIF('Qty Sales'!$B:$B,'Qty Share'!$A12,'Qty Sales'!I:I)</f>
        <v>0</v>
      </c>
      <c r="F12" s="7">
        <f>SUMIF('Qty Sales'!$B:$B,'Qty Share'!$A12,'Qty Sales'!J:J)</f>
        <v>0</v>
      </c>
      <c r="G12" s="7">
        <f>SUMIF('Qty Sales'!$B:$B,'Qty Share'!$A12,'Qty Sales'!K:K)</f>
        <v>0</v>
      </c>
      <c r="H12" s="7">
        <f>SUMIF('Qty Sales'!$B:$B,'Qty Share'!$A12,'Qty Sales'!L:L)</f>
        <v>0</v>
      </c>
      <c r="I12" s="7">
        <f>SUMIF('Qty Sales'!$B:$B,'Qty Share'!$A12,'Qty Sales'!M:M)</f>
        <v>0</v>
      </c>
      <c r="J12" s="7">
        <f>SUMIF('Qty Sales'!$B:$B,'Qty Share'!$A12,'Qty Sales'!N:N)</f>
        <v>0</v>
      </c>
      <c r="K12" s="7">
        <f>SUMIF('Qty Sales'!$B:$B,'Qty Share'!$A12,'Qty Sales'!O:O)</f>
        <v>0</v>
      </c>
      <c r="L12" s="7">
        <f>SUMIF('Qty Sales'!$B:$B,'Qty Share'!$A12,'Qty Sales'!P:P)</f>
        <v>0</v>
      </c>
      <c r="M12" s="7">
        <f>SUMIF('Qty Sales'!$B:$B,'Qty Share'!$A12,'Qty Sales'!Q:Q)</f>
        <v>0</v>
      </c>
      <c r="N12" s="7">
        <f>SUMIF('Qty Sales'!$B:$B,'Qty Share'!$A12,'Qty Sales'!R:R)</f>
        <v>0</v>
      </c>
      <c r="O12" s="8">
        <f t="shared" si="0"/>
        <v>0</v>
      </c>
    </row>
    <row r="13" spans="1:15" x14ac:dyDescent="0.25">
      <c r="A13" s="6" t="s">
        <v>140</v>
      </c>
      <c r="B13" s="7">
        <f>SUMIF('Qty Sales'!$B:$B,'Qty Share'!$A13,'Qty Sales'!F:F)</f>
        <v>0</v>
      </c>
      <c r="C13" s="7">
        <f>SUMIF('Qty Sales'!$B:$B,'Qty Share'!$A13,'Qty Sales'!G:G)</f>
        <v>0</v>
      </c>
      <c r="D13" s="7">
        <f>SUMIF('Qty Sales'!$B:$B,'Qty Share'!$A13,'Qty Sales'!H:H)</f>
        <v>0</v>
      </c>
      <c r="E13" s="7">
        <f>SUMIF('Qty Sales'!$B:$B,'Qty Share'!$A13,'Qty Sales'!I:I)</f>
        <v>0</v>
      </c>
      <c r="F13" s="7">
        <f>SUMIF('Qty Sales'!$B:$B,'Qty Share'!$A13,'Qty Sales'!J:J)</f>
        <v>0</v>
      </c>
      <c r="G13" s="7">
        <f>SUMIF('Qty Sales'!$B:$B,'Qty Share'!$A13,'Qty Sales'!K:K)</f>
        <v>0</v>
      </c>
      <c r="H13" s="7">
        <f>SUMIF('Qty Sales'!$B:$B,'Qty Share'!$A13,'Qty Sales'!L:L)</f>
        <v>0</v>
      </c>
      <c r="I13" s="7">
        <f>SUMIF('Qty Sales'!$B:$B,'Qty Share'!$A13,'Qty Sales'!M:M)</f>
        <v>0</v>
      </c>
      <c r="J13" s="7">
        <f>SUMIF('Qty Sales'!$B:$B,'Qty Share'!$A13,'Qty Sales'!N:N)</f>
        <v>0</v>
      </c>
      <c r="K13" s="7">
        <f>SUMIF('Qty Sales'!$B:$B,'Qty Share'!$A13,'Qty Sales'!O:O)</f>
        <v>0</v>
      </c>
      <c r="L13" s="7">
        <f>SUMIF('Qty Sales'!$B:$B,'Qty Share'!$A13,'Qty Sales'!P:P)</f>
        <v>0</v>
      </c>
      <c r="M13" s="7">
        <f>SUMIF('Qty Sales'!$B:$B,'Qty Share'!$A13,'Qty Sales'!Q:Q)</f>
        <v>0</v>
      </c>
      <c r="N13" s="7">
        <f>SUMIF('Qty Sales'!$B:$B,'Qty Share'!$A13,'Qty Sales'!R:R)</f>
        <v>0</v>
      </c>
      <c r="O13" s="8">
        <f t="shared" si="0"/>
        <v>0</v>
      </c>
    </row>
    <row r="14" spans="1:15" ht="15.75" thickBot="1" x14ac:dyDescent="0.3">
      <c r="A14" s="9" t="s">
        <v>144</v>
      </c>
      <c r="B14" s="10">
        <f>SUM(B5:B13)</f>
        <v>31026</v>
      </c>
      <c r="C14" s="10">
        <f t="shared" ref="C14:N14" si="1">SUM(C5:C13)</f>
        <v>11558.141176470588</v>
      </c>
      <c r="D14" s="10">
        <f t="shared" si="1"/>
        <v>15023</v>
      </c>
      <c r="E14" s="10">
        <f t="shared" si="1"/>
        <v>3156</v>
      </c>
      <c r="F14" s="10">
        <f>SUM(F5:F13)</f>
        <v>6307</v>
      </c>
      <c r="G14" s="10">
        <f t="shared" si="1"/>
        <v>1358.4705882352941</v>
      </c>
      <c r="H14" s="10">
        <f t="shared" si="1"/>
        <v>5386.2</v>
      </c>
      <c r="I14" s="10">
        <f t="shared" si="1"/>
        <v>1470.7058823529412</v>
      </c>
      <c r="J14" s="10">
        <f t="shared" si="1"/>
        <v>843.423529411765</v>
      </c>
      <c r="K14" s="10">
        <f t="shared" si="1"/>
        <v>2805</v>
      </c>
      <c r="L14" s="10">
        <f t="shared" si="1"/>
        <v>2424</v>
      </c>
      <c r="M14" s="10">
        <f t="shared" si="1"/>
        <v>81.511764705882356</v>
      </c>
      <c r="N14" s="10">
        <f t="shared" si="1"/>
        <v>6919.30588235294</v>
      </c>
      <c r="O14" s="11">
        <f>SUM(O5:O13)</f>
        <v>88358.75882352941</v>
      </c>
    </row>
    <row r="15" spans="1:15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9.5" thickBot="1" x14ac:dyDescent="0.3">
      <c r="A16" s="17" t="s">
        <v>145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9"/>
    </row>
    <row r="17" spans="1:15" x14ac:dyDescent="0.25">
      <c r="A17" s="2" t="s">
        <v>1</v>
      </c>
      <c r="B17" s="3" t="s">
        <v>4</v>
      </c>
      <c r="C17" s="4" t="s">
        <v>6</v>
      </c>
      <c r="D17" s="4" t="s">
        <v>232</v>
      </c>
      <c r="E17" s="4" t="s">
        <v>237</v>
      </c>
      <c r="F17" s="4" t="s">
        <v>5</v>
      </c>
      <c r="G17" s="4" t="s">
        <v>233</v>
      </c>
      <c r="H17" s="4" t="s">
        <v>234</v>
      </c>
      <c r="I17" s="4" t="s">
        <v>10</v>
      </c>
      <c r="J17" s="4" t="s">
        <v>235</v>
      </c>
      <c r="K17" s="4" t="s">
        <v>12</v>
      </c>
      <c r="L17" s="4" t="s">
        <v>13</v>
      </c>
      <c r="M17" s="4" t="s">
        <v>14</v>
      </c>
      <c r="N17" s="4" t="s">
        <v>15</v>
      </c>
      <c r="O17" s="5" t="s">
        <v>142</v>
      </c>
    </row>
    <row r="18" spans="1:15" x14ac:dyDescent="0.25">
      <c r="A18" s="6" t="s">
        <v>17</v>
      </c>
      <c r="B18" s="12" t="e">
        <f t="shared" ref="B18:B26" si="2">B5/$O5</f>
        <v>#DIV/0!</v>
      </c>
      <c r="C18" s="12" t="e">
        <f t="shared" ref="C18:O18" si="3">C5/$O5</f>
        <v>#DIV/0!</v>
      </c>
      <c r="D18" s="12" t="e">
        <f t="shared" si="3"/>
        <v>#DIV/0!</v>
      </c>
      <c r="E18" s="12" t="e">
        <f t="shared" si="3"/>
        <v>#DIV/0!</v>
      </c>
      <c r="F18" s="12" t="e">
        <f t="shared" ref="F18:F26" si="4">F5/$O5</f>
        <v>#DIV/0!</v>
      </c>
      <c r="G18" s="12" t="e">
        <f t="shared" si="3"/>
        <v>#DIV/0!</v>
      </c>
      <c r="H18" s="12" t="e">
        <f t="shared" si="3"/>
        <v>#DIV/0!</v>
      </c>
      <c r="I18" s="12" t="e">
        <f t="shared" si="3"/>
        <v>#DIV/0!</v>
      </c>
      <c r="J18" s="12" t="e">
        <f t="shared" si="3"/>
        <v>#DIV/0!</v>
      </c>
      <c r="K18" s="12" t="e">
        <f t="shared" si="3"/>
        <v>#DIV/0!</v>
      </c>
      <c r="L18" s="12" t="e">
        <f t="shared" si="3"/>
        <v>#DIV/0!</v>
      </c>
      <c r="M18" s="12" t="e">
        <f t="shared" si="3"/>
        <v>#DIV/0!</v>
      </c>
      <c r="N18" s="12" t="e">
        <f t="shared" si="3"/>
        <v>#DIV/0!</v>
      </c>
      <c r="O18" s="12" t="e">
        <f t="shared" si="3"/>
        <v>#DIV/0!</v>
      </c>
    </row>
    <row r="19" spans="1:15" x14ac:dyDescent="0.25">
      <c r="A19" s="6" t="s">
        <v>38</v>
      </c>
      <c r="B19" s="12">
        <f t="shared" si="2"/>
        <v>0.38150482290575244</v>
      </c>
      <c r="C19" s="12">
        <f t="shared" ref="C19:C26" si="5">C6/$O6</f>
        <v>8.3482231835847007E-2</v>
      </c>
      <c r="D19" s="12">
        <f t="shared" ref="D19" si="6">D6/$O6</f>
        <v>0.11009870728152588</v>
      </c>
      <c r="E19" s="12">
        <f t="shared" ref="E19:E26" si="7">E6/$O6</f>
        <v>0.10574596769132602</v>
      </c>
      <c r="F19" s="12">
        <f t="shared" si="4"/>
        <v>7.7666529942781823E-2</v>
      </c>
      <c r="G19" s="12">
        <f t="shared" ref="G19:O19" si="8">G6/$O6</f>
        <v>1.1220730085463308E-2</v>
      </c>
      <c r="H19" s="12">
        <f t="shared" si="8"/>
        <v>2.2890289374345146E-2</v>
      </c>
      <c r="I19" s="12">
        <f t="shared" si="8"/>
        <v>3.5906336273482581E-2</v>
      </c>
      <c r="J19" s="12">
        <f t="shared" si="8"/>
        <v>1.7873844854705379E-2</v>
      </c>
      <c r="K19" s="12">
        <f t="shared" si="8"/>
        <v>2.9445003110175526E-2</v>
      </c>
      <c r="L19" s="12">
        <f t="shared" si="8"/>
        <v>4.6087830955057344E-3</v>
      </c>
      <c r="M19" s="12">
        <f t="shared" si="8"/>
        <v>6.9568526529872514E-3</v>
      </c>
      <c r="N19" s="12">
        <f t="shared" si="8"/>
        <v>0.11259990089610199</v>
      </c>
      <c r="O19" s="12">
        <f t="shared" si="8"/>
        <v>1</v>
      </c>
    </row>
    <row r="20" spans="1:15" x14ac:dyDescent="0.25">
      <c r="A20" s="6" t="s">
        <v>68</v>
      </c>
      <c r="B20" s="12" t="e">
        <f t="shared" si="2"/>
        <v>#DIV/0!</v>
      </c>
      <c r="C20" s="12" t="e">
        <f t="shared" si="5"/>
        <v>#DIV/0!</v>
      </c>
      <c r="D20" s="12" t="e">
        <f t="shared" ref="D20" si="9">D7/$O7</f>
        <v>#DIV/0!</v>
      </c>
      <c r="E20" s="12" t="e">
        <f t="shared" si="7"/>
        <v>#DIV/0!</v>
      </c>
      <c r="F20" s="12" t="e">
        <f t="shared" si="4"/>
        <v>#DIV/0!</v>
      </c>
      <c r="G20" s="12" t="e">
        <f t="shared" ref="G20:O20" si="10">G7/$O7</f>
        <v>#DIV/0!</v>
      </c>
      <c r="H20" s="12" t="e">
        <f t="shared" si="10"/>
        <v>#DIV/0!</v>
      </c>
      <c r="I20" s="12" t="e">
        <f t="shared" si="10"/>
        <v>#DIV/0!</v>
      </c>
      <c r="J20" s="12" t="e">
        <f t="shared" si="10"/>
        <v>#DIV/0!</v>
      </c>
      <c r="K20" s="12" t="e">
        <f t="shared" si="10"/>
        <v>#DIV/0!</v>
      </c>
      <c r="L20" s="12" t="e">
        <f t="shared" si="10"/>
        <v>#DIV/0!</v>
      </c>
      <c r="M20" s="12" t="e">
        <f t="shared" si="10"/>
        <v>#DIV/0!</v>
      </c>
      <c r="N20" s="12" t="e">
        <f t="shared" si="10"/>
        <v>#DIV/0!</v>
      </c>
      <c r="O20" s="12" t="e">
        <f t="shared" si="10"/>
        <v>#DIV/0!</v>
      </c>
    </row>
    <row r="21" spans="1:15" x14ac:dyDescent="0.25">
      <c r="A21" s="6" t="s">
        <v>69</v>
      </c>
      <c r="B21" s="12" t="e">
        <f t="shared" si="2"/>
        <v>#DIV/0!</v>
      </c>
      <c r="C21" s="12" t="e">
        <f t="shared" si="5"/>
        <v>#DIV/0!</v>
      </c>
      <c r="D21" s="12" t="e">
        <f t="shared" ref="D21" si="11">D8/$O8</f>
        <v>#DIV/0!</v>
      </c>
      <c r="E21" s="12" t="e">
        <f t="shared" si="7"/>
        <v>#DIV/0!</v>
      </c>
      <c r="F21" s="12" t="e">
        <f t="shared" si="4"/>
        <v>#DIV/0!</v>
      </c>
      <c r="G21" s="12" t="e">
        <f t="shared" ref="G21:O21" si="12">G8/$O8</f>
        <v>#DIV/0!</v>
      </c>
      <c r="H21" s="12" t="e">
        <f t="shared" si="12"/>
        <v>#DIV/0!</v>
      </c>
      <c r="I21" s="12" t="e">
        <f t="shared" si="12"/>
        <v>#DIV/0!</v>
      </c>
      <c r="J21" s="12" t="e">
        <f t="shared" si="12"/>
        <v>#DIV/0!</v>
      </c>
      <c r="K21" s="12" t="e">
        <f t="shared" si="12"/>
        <v>#DIV/0!</v>
      </c>
      <c r="L21" s="12" t="e">
        <f t="shared" si="12"/>
        <v>#DIV/0!</v>
      </c>
      <c r="M21" s="12" t="e">
        <f t="shared" si="12"/>
        <v>#DIV/0!</v>
      </c>
      <c r="N21" s="12" t="e">
        <f t="shared" si="12"/>
        <v>#DIV/0!</v>
      </c>
      <c r="O21" s="12" t="e">
        <f t="shared" si="12"/>
        <v>#DIV/0!</v>
      </c>
    </row>
    <row r="22" spans="1:15" x14ac:dyDescent="0.25">
      <c r="A22" s="6" t="s">
        <v>143</v>
      </c>
      <c r="B22" s="12" t="e">
        <f t="shared" si="2"/>
        <v>#DIV/0!</v>
      </c>
      <c r="C22" s="12" t="e">
        <f t="shared" si="5"/>
        <v>#DIV/0!</v>
      </c>
      <c r="D22" s="12" t="e">
        <f t="shared" ref="D22" si="13">D9/$O9</f>
        <v>#DIV/0!</v>
      </c>
      <c r="E22" s="12" t="e">
        <f t="shared" si="7"/>
        <v>#DIV/0!</v>
      </c>
      <c r="F22" s="12" t="e">
        <f t="shared" si="4"/>
        <v>#DIV/0!</v>
      </c>
      <c r="G22" s="12" t="e">
        <f t="shared" ref="G22:O22" si="14">G9/$O9</f>
        <v>#DIV/0!</v>
      </c>
      <c r="H22" s="12" t="e">
        <f t="shared" si="14"/>
        <v>#DIV/0!</v>
      </c>
      <c r="I22" s="12" t="e">
        <f t="shared" si="14"/>
        <v>#DIV/0!</v>
      </c>
      <c r="J22" s="12" t="e">
        <f t="shared" si="14"/>
        <v>#DIV/0!</v>
      </c>
      <c r="K22" s="12" t="e">
        <f t="shared" si="14"/>
        <v>#DIV/0!</v>
      </c>
      <c r="L22" s="12" t="e">
        <f t="shared" si="14"/>
        <v>#DIV/0!</v>
      </c>
      <c r="M22" s="12" t="e">
        <f t="shared" si="14"/>
        <v>#DIV/0!</v>
      </c>
      <c r="N22" s="12" t="e">
        <f t="shared" si="14"/>
        <v>#DIV/0!</v>
      </c>
      <c r="O22" s="12" t="e">
        <f t="shared" si="14"/>
        <v>#DIV/0!</v>
      </c>
    </row>
    <row r="23" spans="1:15" x14ac:dyDescent="0.25">
      <c r="A23" s="6" t="s">
        <v>93</v>
      </c>
      <c r="B23" s="12" t="e">
        <f t="shared" si="2"/>
        <v>#DIV/0!</v>
      </c>
      <c r="C23" s="12" t="e">
        <f t="shared" si="5"/>
        <v>#DIV/0!</v>
      </c>
      <c r="D23" s="12" t="e">
        <f t="shared" ref="D23" si="15">D10/$O10</f>
        <v>#DIV/0!</v>
      </c>
      <c r="E23" s="12" t="e">
        <f t="shared" si="7"/>
        <v>#DIV/0!</v>
      </c>
      <c r="F23" s="12" t="e">
        <f t="shared" si="4"/>
        <v>#DIV/0!</v>
      </c>
      <c r="G23" s="12" t="e">
        <f t="shared" ref="G23:O23" si="16">G10/$O10</f>
        <v>#DIV/0!</v>
      </c>
      <c r="H23" s="12" t="e">
        <f t="shared" si="16"/>
        <v>#DIV/0!</v>
      </c>
      <c r="I23" s="12" t="e">
        <f t="shared" si="16"/>
        <v>#DIV/0!</v>
      </c>
      <c r="J23" s="12" t="e">
        <f t="shared" si="16"/>
        <v>#DIV/0!</v>
      </c>
      <c r="K23" s="12" t="e">
        <f t="shared" si="16"/>
        <v>#DIV/0!</v>
      </c>
      <c r="L23" s="12" t="e">
        <f t="shared" si="16"/>
        <v>#DIV/0!</v>
      </c>
      <c r="M23" s="12" t="e">
        <f t="shared" si="16"/>
        <v>#DIV/0!</v>
      </c>
      <c r="N23" s="12" t="e">
        <f t="shared" si="16"/>
        <v>#DIV/0!</v>
      </c>
      <c r="O23" s="12" t="e">
        <f t="shared" si="16"/>
        <v>#DIV/0!</v>
      </c>
    </row>
    <row r="24" spans="1:15" x14ac:dyDescent="0.25">
      <c r="A24" s="6" t="s">
        <v>118</v>
      </c>
      <c r="B24" s="12">
        <f t="shared" si="2"/>
        <v>0.3464940894026774</v>
      </c>
      <c r="C24" s="12">
        <f t="shared" si="5"/>
        <v>0.13804441428981498</v>
      </c>
      <c r="D24" s="12">
        <f t="shared" ref="D24" si="17">D11/$O11</f>
        <v>0.17918373737637328</v>
      </c>
      <c r="E24" s="12">
        <f t="shared" si="7"/>
        <v>2.5012395292398425E-2</v>
      </c>
      <c r="F24" s="12">
        <f t="shared" si="4"/>
        <v>7.0418308499256288E-2</v>
      </c>
      <c r="G24" s="12">
        <f t="shared" ref="G24:O24" si="18">G11/$O11</f>
        <v>1.6009498708280057E-2</v>
      </c>
      <c r="H24" s="12">
        <f t="shared" si="18"/>
        <v>6.6778006836982332E-2</v>
      </c>
      <c r="I24" s="12">
        <f t="shared" si="18"/>
        <v>1.370006001931056E-2</v>
      </c>
      <c r="J24" s="12">
        <f t="shared" si="18"/>
        <v>8.2722267164218061E-3</v>
      </c>
      <c r="K24" s="12">
        <f t="shared" si="18"/>
        <v>3.2097283473813312E-2</v>
      </c>
      <c r="L24" s="12">
        <f t="shared" si="18"/>
        <v>3.0922992615015264E-2</v>
      </c>
      <c r="M24" s="12">
        <f t="shared" si="18"/>
        <v>0</v>
      </c>
      <c r="N24" s="12">
        <f t="shared" si="18"/>
        <v>7.3066986769656325E-2</v>
      </c>
      <c r="O24" s="12">
        <f t="shared" si="18"/>
        <v>1</v>
      </c>
    </row>
    <row r="25" spans="1:15" x14ac:dyDescent="0.25">
      <c r="A25" s="6" t="s">
        <v>139</v>
      </c>
      <c r="B25" s="12" t="e">
        <f t="shared" si="2"/>
        <v>#DIV/0!</v>
      </c>
      <c r="C25" s="12" t="e">
        <f t="shared" si="5"/>
        <v>#DIV/0!</v>
      </c>
      <c r="D25" s="12" t="e">
        <f t="shared" ref="D25" si="19">D12/$O12</f>
        <v>#DIV/0!</v>
      </c>
      <c r="E25" s="12" t="e">
        <f t="shared" si="7"/>
        <v>#DIV/0!</v>
      </c>
      <c r="F25" s="12" t="e">
        <f t="shared" si="4"/>
        <v>#DIV/0!</v>
      </c>
      <c r="G25" s="12" t="e">
        <f t="shared" ref="G25:O25" si="20">G12/$O12</f>
        <v>#DIV/0!</v>
      </c>
      <c r="H25" s="12" t="e">
        <f t="shared" si="20"/>
        <v>#DIV/0!</v>
      </c>
      <c r="I25" s="12" t="e">
        <f t="shared" si="20"/>
        <v>#DIV/0!</v>
      </c>
      <c r="J25" s="12" t="e">
        <f t="shared" si="20"/>
        <v>#DIV/0!</v>
      </c>
      <c r="K25" s="12" t="e">
        <f t="shared" si="20"/>
        <v>#DIV/0!</v>
      </c>
      <c r="L25" s="12" t="e">
        <f t="shared" si="20"/>
        <v>#DIV/0!</v>
      </c>
      <c r="M25" s="12" t="e">
        <f t="shared" si="20"/>
        <v>#DIV/0!</v>
      </c>
      <c r="N25" s="12" t="e">
        <f t="shared" si="20"/>
        <v>#DIV/0!</v>
      </c>
      <c r="O25" s="12" t="e">
        <f t="shared" si="20"/>
        <v>#DIV/0!</v>
      </c>
    </row>
    <row r="26" spans="1:15" x14ac:dyDescent="0.25">
      <c r="A26" s="6" t="s">
        <v>140</v>
      </c>
      <c r="B26" s="12" t="e">
        <f t="shared" si="2"/>
        <v>#DIV/0!</v>
      </c>
      <c r="C26" s="12" t="e">
        <f t="shared" si="5"/>
        <v>#DIV/0!</v>
      </c>
      <c r="D26" s="12" t="e">
        <f t="shared" ref="D26" si="21">D13/$O13</f>
        <v>#DIV/0!</v>
      </c>
      <c r="E26" s="12" t="e">
        <f t="shared" si="7"/>
        <v>#DIV/0!</v>
      </c>
      <c r="F26" s="12" t="e">
        <f t="shared" si="4"/>
        <v>#DIV/0!</v>
      </c>
      <c r="G26" s="12" t="e">
        <f t="shared" ref="G26:O26" si="22">G13/$O13</f>
        <v>#DIV/0!</v>
      </c>
      <c r="H26" s="12" t="e">
        <f t="shared" si="22"/>
        <v>#DIV/0!</v>
      </c>
      <c r="I26" s="12" t="e">
        <f t="shared" si="22"/>
        <v>#DIV/0!</v>
      </c>
      <c r="J26" s="12" t="e">
        <f t="shared" si="22"/>
        <v>#DIV/0!</v>
      </c>
      <c r="K26" s="12" t="e">
        <f t="shared" si="22"/>
        <v>#DIV/0!</v>
      </c>
      <c r="L26" s="12" t="e">
        <f t="shared" si="22"/>
        <v>#DIV/0!</v>
      </c>
      <c r="M26" s="12" t="e">
        <f t="shared" si="22"/>
        <v>#DIV/0!</v>
      </c>
      <c r="N26" s="12" t="e">
        <f t="shared" si="22"/>
        <v>#DIV/0!</v>
      </c>
      <c r="O26" s="12" t="e">
        <f t="shared" si="22"/>
        <v>#DIV/0!</v>
      </c>
    </row>
    <row r="27" spans="1:15" ht="15.75" thickBot="1" x14ac:dyDescent="0.3">
      <c r="A27" s="9" t="s">
        <v>144</v>
      </c>
      <c r="B27" s="13" t="e">
        <f>AVERAGE(B18:B26)</f>
        <v>#DIV/0!</v>
      </c>
      <c r="C27" s="13" t="e">
        <f t="shared" ref="C27:O27" si="23">AVERAGE(C18:C26)</f>
        <v>#DIV/0!</v>
      </c>
      <c r="D27" s="13"/>
      <c r="E27" s="13" t="e">
        <f t="shared" si="23"/>
        <v>#DIV/0!</v>
      </c>
      <c r="F27" s="13" t="e">
        <f>AVERAGE(F18:F26)</f>
        <v>#DIV/0!</v>
      </c>
      <c r="G27" s="13" t="e">
        <f t="shared" si="23"/>
        <v>#DIV/0!</v>
      </c>
      <c r="H27" s="13" t="e">
        <f t="shared" si="23"/>
        <v>#DIV/0!</v>
      </c>
      <c r="I27" s="13" t="e">
        <f t="shared" si="23"/>
        <v>#DIV/0!</v>
      </c>
      <c r="J27" s="13" t="e">
        <f t="shared" si="23"/>
        <v>#DIV/0!</v>
      </c>
      <c r="K27" s="13" t="e">
        <f t="shared" si="23"/>
        <v>#DIV/0!</v>
      </c>
      <c r="L27" s="13" t="e">
        <f t="shared" si="23"/>
        <v>#DIV/0!</v>
      </c>
      <c r="M27" s="13" t="e">
        <f t="shared" si="23"/>
        <v>#DIV/0!</v>
      </c>
      <c r="N27" s="13" t="e">
        <f t="shared" si="23"/>
        <v>#DIV/0!</v>
      </c>
      <c r="O27" s="13" t="e">
        <f t="shared" si="23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workbookViewId="0">
      <selection activeCell="A13" sqref="A13"/>
    </sheetView>
  </sheetViews>
  <sheetFormatPr defaultColWidth="9.125" defaultRowHeight="12.75" x14ac:dyDescent="0.25"/>
  <cols>
    <col min="1" max="1" width="31" style="49" bestFit="1" customWidth="1"/>
    <col min="2" max="2" width="10.875" style="40" bestFit="1" customWidth="1"/>
    <col min="3" max="4" width="16" style="40" bestFit="1" customWidth="1"/>
    <col min="5" max="5" width="9.125" style="40" bestFit="1" customWidth="1"/>
    <col min="6" max="6" width="7.875" style="40" bestFit="1" customWidth="1"/>
    <col min="7" max="7" width="7.625" style="40" bestFit="1" customWidth="1"/>
    <col min="8" max="8" width="6.75" style="40" customWidth="1"/>
    <col min="9" max="9" width="9" style="40" bestFit="1" customWidth="1"/>
    <col min="10" max="11" width="7.625" style="40" bestFit="1" customWidth="1"/>
    <col min="12" max="12" width="6.625" style="40" bestFit="1" customWidth="1"/>
    <col min="13" max="14" width="7.625" style="40" bestFit="1" customWidth="1"/>
    <col min="15" max="15" width="7.375" style="40" bestFit="1" customWidth="1"/>
    <col min="16" max="16" width="7.25" style="40" bestFit="1" customWidth="1"/>
    <col min="17" max="17" width="6.625" style="40" bestFit="1" customWidth="1"/>
    <col min="18" max="18" width="9.625" style="40" bestFit="1" customWidth="1"/>
    <col min="19" max="16384" width="9.125" style="40"/>
  </cols>
  <sheetData>
    <row r="1" spans="1:17" x14ac:dyDescent="0.25">
      <c r="E1" s="44" t="e">
        <f>SUBTOTAL(101,E3:E124)</f>
        <v>#DIV/0!</v>
      </c>
      <c r="F1" s="44" t="e">
        <f t="shared" ref="F1:Q1" si="0">SUBTOTAL(101,F3:F124)</f>
        <v>#DIV/0!</v>
      </c>
      <c r="G1" s="44" t="e">
        <f t="shared" si="0"/>
        <v>#DIV/0!</v>
      </c>
      <c r="H1" s="44" t="e">
        <f t="shared" si="0"/>
        <v>#DIV/0!</v>
      </c>
      <c r="I1" s="44" t="e">
        <f t="shared" si="0"/>
        <v>#DIV/0!</v>
      </c>
      <c r="J1" s="44" t="e">
        <f t="shared" si="0"/>
        <v>#DIV/0!</v>
      </c>
      <c r="K1" s="44" t="e">
        <f t="shared" si="0"/>
        <v>#DIV/0!</v>
      </c>
      <c r="L1" s="44" t="e">
        <f t="shared" si="0"/>
        <v>#DIV/0!</v>
      </c>
      <c r="M1" s="44" t="e">
        <f t="shared" si="0"/>
        <v>#DIV/0!</v>
      </c>
      <c r="N1" s="44" t="e">
        <f t="shared" si="0"/>
        <v>#DIV/0!</v>
      </c>
      <c r="O1" s="44" t="e">
        <f t="shared" si="0"/>
        <v>#DIV/0!</v>
      </c>
      <c r="P1" s="44" t="e">
        <f t="shared" si="0"/>
        <v>#DIV/0!</v>
      </c>
      <c r="Q1" s="44" t="e">
        <f t="shared" si="0"/>
        <v>#DIV/0!</v>
      </c>
    </row>
    <row r="2" spans="1:17" x14ac:dyDescent="0.25">
      <c r="A2" s="39" t="s">
        <v>0</v>
      </c>
      <c r="B2" s="39" t="s">
        <v>1</v>
      </c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39" t="s">
        <v>232</v>
      </c>
      <c r="I2" s="39" t="s">
        <v>237</v>
      </c>
      <c r="J2" s="39" t="s">
        <v>233</v>
      </c>
      <c r="K2" s="39" t="s">
        <v>234</v>
      </c>
      <c r="L2" s="39" t="s">
        <v>10</v>
      </c>
      <c r="M2" s="39" t="s">
        <v>235</v>
      </c>
      <c r="N2" s="39" t="s">
        <v>12</v>
      </c>
      <c r="O2" s="39" t="s">
        <v>13</v>
      </c>
      <c r="P2" s="39" t="s">
        <v>14</v>
      </c>
      <c r="Q2" s="39" t="s">
        <v>15</v>
      </c>
    </row>
    <row r="3" spans="1:17" x14ac:dyDescent="0.25">
      <c r="A3" s="43" t="s">
        <v>37</v>
      </c>
      <c r="B3" s="41" t="s">
        <v>38</v>
      </c>
      <c r="C3" s="41" t="s">
        <v>39</v>
      </c>
      <c r="D3" s="41" t="s">
        <v>39</v>
      </c>
      <c r="E3" s="29">
        <f>'Value Sales'!G3/'Qty Sales'!F3</f>
        <v>2349.1398210290827</v>
      </c>
      <c r="F3" s="29">
        <f>'Value Sales'!K3/'Qty Sales'!J3</f>
        <v>21144.20508951231</v>
      </c>
      <c r="G3" s="29">
        <f>'Value Sales'!H3/'Qty Sales'!G3</f>
        <v>8822.0552368695553</v>
      </c>
      <c r="H3" s="29">
        <f>'Value Sales'!I3/'Qty Sales'!H3</f>
        <v>7076.9112312248844</v>
      </c>
      <c r="I3" s="29">
        <f>'Value Sales'!J3/'Qty Sales'!I3</f>
        <v>2246.9184826472961</v>
      </c>
      <c r="J3" s="29">
        <f>'Value Sales'!L3/'Qty Sales'!K3</f>
        <v>29508.927863858054</v>
      </c>
      <c r="K3" s="29">
        <f>'Value Sales'!M3/'Qty Sales'!L3</f>
        <v>24328.071373317038</v>
      </c>
      <c r="L3" s="29">
        <f>'Value Sales'!N3/'Qty Sales'!M3</f>
        <v>3773.5311586005437</v>
      </c>
      <c r="M3" s="29">
        <f>'Value Sales'!O3/'Qty Sales'!N3</f>
        <v>14456.631801801173</v>
      </c>
      <c r="N3" s="29">
        <f>'Value Sales'!P3/'Qty Sales'!O3</f>
        <v>33709.350724637683</v>
      </c>
      <c r="O3" s="29">
        <f>'Value Sales'!Q3/'Qty Sales'!P3</f>
        <v>4128.7293918248515</v>
      </c>
      <c r="P3" s="29">
        <f>'Value Sales'!R3/'Qty Sales'!Q3</f>
        <v>1230.4972216208414</v>
      </c>
      <c r="Q3" s="29">
        <f>'Value Sales'!S3/'Qty Sales'!R3</f>
        <v>6579.0951617207947</v>
      </c>
    </row>
    <row r="4" spans="1:17" x14ac:dyDescent="0.25">
      <c r="A4" s="60" t="s">
        <v>207</v>
      </c>
      <c r="B4" s="41" t="s">
        <v>38</v>
      </c>
      <c r="C4" s="41" t="s">
        <v>39</v>
      </c>
      <c r="D4" s="41" t="s">
        <v>39</v>
      </c>
      <c r="E4" s="29" t="e">
        <f>'Value Sales'!G4/'Qty Sales'!F4</f>
        <v>#DIV/0!</v>
      </c>
      <c r="F4" s="29" t="e">
        <f>'Value Sales'!K4/'Qty Sales'!J4</f>
        <v>#DIV/0!</v>
      </c>
      <c r="G4" s="29" t="e">
        <f>'Value Sales'!H4/'Qty Sales'!G4</f>
        <v>#DIV/0!</v>
      </c>
      <c r="H4" s="29" t="e">
        <f>'Value Sales'!I4/'Qty Sales'!H4</f>
        <v>#DIV/0!</v>
      </c>
      <c r="I4" s="29" t="e">
        <f>'Value Sales'!J4/'Qty Sales'!I4</f>
        <v>#DIV/0!</v>
      </c>
      <c r="J4" s="29" t="e">
        <f>'Value Sales'!L4/'Qty Sales'!K4</f>
        <v>#DIV/0!</v>
      </c>
      <c r="K4" s="29" t="e">
        <f>'Value Sales'!M4/'Qty Sales'!L4</f>
        <v>#DIV/0!</v>
      </c>
      <c r="L4" s="29" t="e">
        <f>'Value Sales'!N4/'Qty Sales'!M4</f>
        <v>#DIV/0!</v>
      </c>
      <c r="M4" s="29" t="e">
        <f>'Value Sales'!O4/'Qty Sales'!N4</f>
        <v>#DIV/0!</v>
      </c>
      <c r="N4" s="29" t="e">
        <f>'Value Sales'!P4/'Qty Sales'!O4</f>
        <v>#DIV/0!</v>
      </c>
      <c r="O4" s="29" t="e">
        <f>'Value Sales'!Q4/'Qty Sales'!P4</f>
        <v>#DIV/0!</v>
      </c>
      <c r="P4" s="29" t="e">
        <f>'Value Sales'!R4/'Qty Sales'!Q4</f>
        <v>#DIV/0!</v>
      </c>
      <c r="Q4" s="29" t="e">
        <f>'Value Sales'!S4/'Qty Sales'!R4</f>
        <v>#DIV/0!</v>
      </c>
    </row>
    <row r="5" spans="1:17" x14ac:dyDescent="0.25">
      <c r="A5" s="43" t="s">
        <v>50</v>
      </c>
      <c r="B5" s="41" t="s">
        <v>38</v>
      </c>
      <c r="C5" s="41" t="s">
        <v>39</v>
      </c>
      <c r="D5" s="41" t="s">
        <v>39</v>
      </c>
      <c r="E5" s="29" t="e">
        <f>'Value Sales'!G5/'Qty Sales'!F5</f>
        <v>#DIV/0!</v>
      </c>
      <c r="F5" s="29" t="e">
        <f>'Value Sales'!K5/'Qty Sales'!J5</f>
        <v>#DIV/0!</v>
      </c>
      <c r="G5" s="29" t="e">
        <f>'Value Sales'!H5/'Qty Sales'!G5</f>
        <v>#DIV/0!</v>
      </c>
      <c r="H5" s="29" t="e">
        <f>'Value Sales'!I5/'Qty Sales'!H5</f>
        <v>#DIV/0!</v>
      </c>
      <c r="I5" s="29" t="e">
        <f>'Value Sales'!J5/'Qty Sales'!I5</f>
        <v>#DIV/0!</v>
      </c>
      <c r="J5" s="29" t="e">
        <f>'Value Sales'!L5/'Qty Sales'!K5</f>
        <v>#DIV/0!</v>
      </c>
      <c r="K5" s="29" t="e">
        <f>'Value Sales'!M5/'Qty Sales'!L5</f>
        <v>#DIV/0!</v>
      </c>
      <c r="L5" s="29" t="e">
        <f>'Value Sales'!N5/'Qty Sales'!M5</f>
        <v>#DIV/0!</v>
      </c>
      <c r="M5" s="29" t="e">
        <f>'Value Sales'!O5/'Qty Sales'!N5</f>
        <v>#DIV/0!</v>
      </c>
      <c r="N5" s="29" t="e">
        <f>'Value Sales'!P5/'Qty Sales'!O5</f>
        <v>#DIV/0!</v>
      </c>
      <c r="O5" s="29" t="e">
        <f>'Value Sales'!Q5/'Qty Sales'!P5</f>
        <v>#DIV/0!</v>
      </c>
      <c r="P5" s="29" t="e">
        <f>'Value Sales'!R5/'Qty Sales'!Q5</f>
        <v>#DIV/0!</v>
      </c>
      <c r="Q5" s="29" t="e">
        <f>'Value Sales'!S5/'Qty Sales'!R5</f>
        <v>#DIV/0!</v>
      </c>
    </row>
    <row r="6" spans="1:17" x14ac:dyDescent="0.25">
      <c r="A6" s="43" t="s">
        <v>53</v>
      </c>
      <c r="B6" s="41" t="s">
        <v>38</v>
      </c>
      <c r="C6" s="41" t="s">
        <v>39</v>
      </c>
      <c r="D6" s="41" t="s">
        <v>54</v>
      </c>
      <c r="E6" s="29" t="e">
        <f>'Value Sales'!G6/'Qty Sales'!F6</f>
        <v>#DIV/0!</v>
      </c>
      <c r="F6" s="29" t="e">
        <f>'Value Sales'!K6/'Qty Sales'!J6</f>
        <v>#DIV/0!</v>
      </c>
      <c r="G6" s="29" t="e">
        <f>'Value Sales'!H6/'Qty Sales'!G6</f>
        <v>#DIV/0!</v>
      </c>
      <c r="H6" s="29" t="e">
        <f>'Value Sales'!I6/'Qty Sales'!H6</f>
        <v>#DIV/0!</v>
      </c>
      <c r="I6" s="29" t="e">
        <f>'Value Sales'!J6/'Qty Sales'!I6</f>
        <v>#DIV/0!</v>
      </c>
      <c r="J6" s="29" t="e">
        <f>'Value Sales'!L6/'Qty Sales'!K6</f>
        <v>#DIV/0!</v>
      </c>
      <c r="K6" s="29" t="e">
        <f>'Value Sales'!M6/'Qty Sales'!L6</f>
        <v>#DIV/0!</v>
      </c>
      <c r="L6" s="29" t="e">
        <f>'Value Sales'!N6/'Qty Sales'!M6</f>
        <v>#DIV/0!</v>
      </c>
      <c r="M6" s="29" t="e">
        <f>'Value Sales'!O6/'Qty Sales'!N6</f>
        <v>#DIV/0!</v>
      </c>
      <c r="N6" s="29" t="e">
        <f>'Value Sales'!P6/'Qty Sales'!O6</f>
        <v>#DIV/0!</v>
      </c>
      <c r="O6" s="29" t="e">
        <f>'Value Sales'!Q6/'Qty Sales'!P6</f>
        <v>#DIV/0!</v>
      </c>
      <c r="P6" s="29" t="e">
        <f>'Value Sales'!R6/'Qty Sales'!Q6</f>
        <v>#DIV/0!</v>
      </c>
      <c r="Q6" s="29" t="e">
        <f>'Value Sales'!S6/'Qty Sales'!R6</f>
        <v>#DIV/0!</v>
      </c>
    </row>
    <row r="7" spans="1:17" x14ac:dyDescent="0.25">
      <c r="A7" s="43" t="s">
        <v>58</v>
      </c>
      <c r="B7" s="41" t="s">
        <v>38</v>
      </c>
      <c r="C7" s="41" t="s">
        <v>39</v>
      </c>
      <c r="D7" s="41" t="s">
        <v>38</v>
      </c>
      <c r="E7" s="29" t="e">
        <f>'Value Sales'!G7/'Qty Sales'!F7</f>
        <v>#DIV/0!</v>
      </c>
      <c r="F7" s="29" t="e">
        <f>'Value Sales'!K7/'Qty Sales'!J7</f>
        <v>#DIV/0!</v>
      </c>
      <c r="G7" s="29" t="e">
        <f>'Value Sales'!H7/'Qty Sales'!G7</f>
        <v>#DIV/0!</v>
      </c>
      <c r="H7" s="29" t="e">
        <f>'Value Sales'!I7/'Qty Sales'!H7</f>
        <v>#DIV/0!</v>
      </c>
      <c r="I7" s="29" t="e">
        <f>'Value Sales'!J7/'Qty Sales'!I7</f>
        <v>#DIV/0!</v>
      </c>
      <c r="J7" s="29" t="e">
        <f>'Value Sales'!L7/'Qty Sales'!K7</f>
        <v>#DIV/0!</v>
      </c>
      <c r="K7" s="29" t="e">
        <f>'Value Sales'!M7/'Qty Sales'!L7</f>
        <v>#DIV/0!</v>
      </c>
      <c r="L7" s="29" t="e">
        <f>'Value Sales'!N7/'Qty Sales'!M7</f>
        <v>#DIV/0!</v>
      </c>
      <c r="M7" s="29" t="e">
        <f>'Value Sales'!O7/'Qty Sales'!N7</f>
        <v>#DIV/0!</v>
      </c>
      <c r="N7" s="29" t="e">
        <f>'Value Sales'!P7/'Qty Sales'!O7</f>
        <v>#DIV/0!</v>
      </c>
      <c r="O7" s="29" t="e">
        <f>'Value Sales'!Q7/'Qty Sales'!P7</f>
        <v>#DIV/0!</v>
      </c>
      <c r="P7" s="29" t="e">
        <f>'Value Sales'!R7/'Qty Sales'!Q7</f>
        <v>#DIV/0!</v>
      </c>
      <c r="Q7" s="29" t="e">
        <f>'Value Sales'!S7/'Qty Sales'!R7</f>
        <v>#DIV/0!</v>
      </c>
    </row>
    <row r="8" spans="1:17" x14ac:dyDescent="0.25">
      <c r="A8" s="50" t="s">
        <v>56</v>
      </c>
      <c r="B8" s="41" t="s">
        <v>38</v>
      </c>
      <c r="C8" s="51" t="s">
        <v>57</v>
      </c>
      <c r="D8" s="51" t="s">
        <v>38</v>
      </c>
      <c r="E8" s="29" t="e">
        <f>'Value Sales'!G8/'Qty Sales'!F8</f>
        <v>#DIV/0!</v>
      </c>
      <c r="F8" s="29" t="e">
        <f>'Value Sales'!K8/'Qty Sales'!J8</f>
        <v>#DIV/0!</v>
      </c>
      <c r="G8" s="29" t="e">
        <f>'Value Sales'!H8/'Qty Sales'!G8</f>
        <v>#DIV/0!</v>
      </c>
      <c r="H8" s="29" t="e">
        <f>'Value Sales'!I8/'Qty Sales'!H8</f>
        <v>#DIV/0!</v>
      </c>
      <c r="I8" s="29" t="e">
        <f>'Value Sales'!J8/'Qty Sales'!I8</f>
        <v>#DIV/0!</v>
      </c>
      <c r="J8" s="29" t="e">
        <f>'Value Sales'!L8/'Qty Sales'!K8</f>
        <v>#DIV/0!</v>
      </c>
      <c r="K8" s="29" t="e">
        <f>'Value Sales'!M8/'Qty Sales'!L8</f>
        <v>#DIV/0!</v>
      </c>
      <c r="L8" s="29" t="e">
        <f>'Value Sales'!N8/'Qty Sales'!M8</f>
        <v>#DIV/0!</v>
      </c>
      <c r="M8" s="29" t="e">
        <f>'Value Sales'!O8/'Qty Sales'!N8</f>
        <v>#DIV/0!</v>
      </c>
      <c r="N8" s="29" t="e">
        <f>'Value Sales'!P8/'Qty Sales'!O8</f>
        <v>#DIV/0!</v>
      </c>
      <c r="O8" s="29" t="e">
        <f>'Value Sales'!Q8/'Qty Sales'!P8</f>
        <v>#DIV/0!</v>
      </c>
      <c r="P8" s="29" t="e">
        <f>'Value Sales'!R8/'Qty Sales'!Q8</f>
        <v>#DIV/0!</v>
      </c>
      <c r="Q8" s="29" t="e">
        <f>'Value Sales'!S8/'Qty Sales'!R8</f>
        <v>#DIV/0!</v>
      </c>
    </row>
    <row r="9" spans="1:17" x14ac:dyDescent="0.25">
      <c r="A9" s="50" t="s">
        <v>61</v>
      </c>
      <c r="B9" s="41" t="s">
        <v>38</v>
      </c>
      <c r="C9" s="51" t="s">
        <v>57</v>
      </c>
      <c r="D9" s="51" t="s">
        <v>62</v>
      </c>
      <c r="E9" s="29" t="e">
        <f>'Value Sales'!G9/'Qty Sales'!F9</f>
        <v>#DIV/0!</v>
      </c>
      <c r="F9" s="29" t="e">
        <f>'Value Sales'!K9/'Qty Sales'!J9</f>
        <v>#DIV/0!</v>
      </c>
      <c r="G9" s="29" t="e">
        <f>'Value Sales'!H9/'Qty Sales'!G9</f>
        <v>#DIV/0!</v>
      </c>
      <c r="H9" s="29" t="e">
        <f>'Value Sales'!I9/'Qty Sales'!H9</f>
        <v>#DIV/0!</v>
      </c>
      <c r="I9" s="29" t="e">
        <f>'Value Sales'!J9/'Qty Sales'!I9</f>
        <v>#DIV/0!</v>
      </c>
      <c r="J9" s="29" t="e">
        <f>'Value Sales'!L9/'Qty Sales'!K9</f>
        <v>#DIV/0!</v>
      </c>
      <c r="K9" s="29" t="e">
        <f>'Value Sales'!M9/'Qty Sales'!L9</f>
        <v>#DIV/0!</v>
      </c>
      <c r="L9" s="29" t="e">
        <f>'Value Sales'!N9/'Qty Sales'!M9</f>
        <v>#DIV/0!</v>
      </c>
      <c r="M9" s="29" t="e">
        <f>'Value Sales'!O9/'Qty Sales'!N9</f>
        <v>#DIV/0!</v>
      </c>
      <c r="N9" s="29" t="e">
        <f>'Value Sales'!P9/'Qty Sales'!O9</f>
        <v>#DIV/0!</v>
      </c>
      <c r="O9" s="29" t="e">
        <f>'Value Sales'!Q9/'Qty Sales'!P9</f>
        <v>#DIV/0!</v>
      </c>
      <c r="P9" s="29" t="e">
        <f>'Value Sales'!R9/'Qty Sales'!Q9</f>
        <v>#DIV/0!</v>
      </c>
      <c r="Q9" s="29" t="e">
        <f>'Value Sales'!S9/'Qty Sales'!R9</f>
        <v>#DIV/0!</v>
      </c>
    </row>
    <row r="10" spans="1:17" x14ac:dyDescent="0.25">
      <c r="A10" s="50" t="s">
        <v>67</v>
      </c>
      <c r="B10" s="41" t="s">
        <v>38</v>
      </c>
      <c r="C10" s="51" t="s">
        <v>57</v>
      </c>
      <c r="D10" s="51" t="s">
        <v>57</v>
      </c>
      <c r="E10" s="29" t="e">
        <f>'Value Sales'!G10/'Qty Sales'!F10</f>
        <v>#DIV/0!</v>
      </c>
      <c r="F10" s="29" t="e">
        <f>'Value Sales'!K10/'Qty Sales'!J10</f>
        <v>#DIV/0!</v>
      </c>
      <c r="G10" s="29" t="e">
        <f>'Value Sales'!H10/'Qty Sales'!G10</f>
        <v>#DIV/0!</v>
      </c>
      <c r="H10" s="29" t="e">
        <f>'Value Sales'!I10/'Qty Sales'!H10</f>
        <v>#DIV/0!</v>
      </c>
      <c r="I10" s="29" t="e">
        <f>'Value Sales'!J10/'Qty Sales'!I10</f>
        <v>#DIV/0!</v>
      </c>
      <c r="J10" s="29" t="e">
        <f>'Value Sales'!L10/'Qty Sales'!K10</f>
        <v>#DIV/0!</v>
      </c>
      <c r="K10" s="29" t="e">
        <f>'Value Sales'!M10/'Qty Sales'!L10</f>
        <v>#DIV/0!</v>
      </c>
      <c r="L10" s="29" t="e">
        <f>'Value Sales'!N10/'Qty Sales'!M10</f>
        <v>#DIV/0!</v>
      </c>
      <c r="M10" s="29" t="e">
        <f>'Value Sales'!O10/'Qty Sales'!N10</f>
        <v>#DIV/0!</v>
      </c>
      <c r="N10" s="29" t="e">
        <f>'Value Sales'!P10/'Qty Sales'!O10</f>
        <v>#DIV/0!</v>
      </c>
      <c r="O10" s="29" t="e">
        <f>'Value Sales'!Q10/'Qty Sales'!P10</f>
        <v>#DIV/0!</v>
      </c>
      <c r="P10" s="29" t="e">
        <f>'Value Sales'!R10/'Qty Sales'!Q10</f>
        <v>#DIV/0!</v>
      </c>
      <c r="Q10" s="29" t="e">
        <f>'Value Sales'!S10/'Qty Sales'!R10</f>
        <v>#DIV/0!</v>
      </c>
    </row>
    <row r="11" spans="1:17" x14ac:dyDescent="0.25">
      <c r="A11" s="43" t="s">
        <v>42</v>
      </c>
      <c r="B11" s="41" t="s">
        <v>38</v>
      </c>
      <c r="C11" s="41" t="s">
        <v>64</v>
      </c>
      <c r="D11" s="41" t="s">
        <v>38</v>
      </c>
      <c r="E11" s="29" t="e">
        <f>'Value Sales'!G11/'Qty Sales'!F11</f>
        <v>#DIV/0!</v>
      </c>
      <c r="F11" s="29" t="e">
        <f>'Value Sales'!K11/'Qty Sales'!J11</f>
        <v>#DIV/0!</v>
      </c>
      <c r="G11" s="29" t="e">
        <f>'Value Sales'!H11/'Qty Sales'!G11</f>
        <v>#DIV/0!</v>
      </c>
      <c r="H11" s="29" t="e">
        <f>'Value Sales'!I11/'Qty Sales'!H11</f>
        <v>#DIV/0!</v>
      </c>
      <c r="I11" s="29" t="e">
        <f>'Value Sales'!J11/'Qty Sales'!I11</f>
        <v>#DIV/0!</v>
      </c>
      <c r="J11" s="29" t="e">
        <f>'Value Sales'!L11/'Qty Sales'!K11</f>
        <v>#DIV/0!</v>
      </c>
      <c r="K11" s="29" t="e">
        <f>'Value Sales'!M11/'Qty Sales'!L11</f>
        <v>#DIV/0!</v>
      </c>
      <c r="L11" s="29" t="e">
        <f>'Value Sales'!N11/'Qty Sales'!M11</f>
        <v>#DIV/0!</v>
      </c>
      <c r="M11" s="29" t="e">
        <f>'Value Sales'!O11/'Qty Sales'!N11</f>
        <v>#DIV/0!</v>
      </c>
      <c r="N11" s="29" t="e">
        <f>'Value Sales'!P11/'Qty Sales'!O11</f>
        <v>#DIV/0!</v>
      </c>
      <c r="O11" s="29" t="e">
        <f>'Value Sales'!Q11/'Qty Sales'!P11</f>
        <v>#DIV/0!</v>
      </c>
      <c r="P11" s="29" t="e">
        <f>'Value Sales'!R11/'Qty Sales'!Q11</f>
        <v>#DIV/0!</v>
      </c>
      <c r="Q11" s="29" t="e">
        <f>'Value Sales'!S11/'Qty Sales'!R11</f>
        <v>#DIV/0!</v>
      </c>
    </row>
    <row r="12" spans="1:17" x14ac:dyDescent="0.25">
      <c r="A12" s="43" t="s">
        <v>63</v>
      </c>
      <c r="B12" s="41" t="s">
        <v>38</v>
      </c>
      <c r="C12" s="41" t="s">
        <v>64</v>
      </c>
      <c r="D12" s="41" t="s">
        <v>65</v>
      </c>
      <c r="E12" s="29" t="e">
        <f>'Value Sales'!G12/'Qty Sales'!F12</f>
        <v>#DIV/0!</v>
      </c>
      <c r="F12" s="29" t="e">
        <f>'Value Sales'!K12/'Qty Sales'!J12</f>
        <v>#DIV/0!</v>
      </c>
      <c r="G12" s="29" t="e">
        <f>'Value Sales'!H12/'Qty Sales'!G12</f>
        <v>#DIV/0!</v>
      </c>
      <c r="H12" s="29" t="e">
        <f>'Value Sales'!I12/'Qty Sales'!H12</f>
        <v>#DIV/0!</v>
      </c>
      <c r="I12" s="29" t="e">
        <f>'Value Sales'!J12/'Qty Sales'!I12</f>
        <v>#DIV/0!</v>
      </c>
      <c r="J12" s="29" t="e">
        <f>'Value Sales'!L12/'Qty Sales'!K12</f>
        <v>#DIV/0!</v>
      </c>
      <c r="K12" s="29" t="e">
        <f>'Value Sales'!M12/'Qty Sales'!L12</f>
        <v>#DIV/0!</v>
      </c>
      <c r="L12" s="29" t="e">
        <f>'Value Sales'!N12/'Qty Sales'!M12</f>
        <v>#DIV/0!</v>
      </c>
      <c r="M12" s="29" t="e">
        <f>'Value Sales'!O12/'Qty Sales'!N12</f>
        <v>#DIV/0!</v>
      </c>
      <c r="N12" s="29" t="e">
        <f>'Value Sales'!P12/'Qty Sales'!O12</f>
        <v>#DIV/0!</v>
      </c>
      <c r="O12" s="29" t="e">
        <f>'Value Sales'!Q12/'Qty Sales'!P12</f>
        <v>#DIV/0!</v>
      </c>
      <c r="P12" s="29" t="e">
        <f>'Value Sales'!R12/'Qty Sales'!Q12</f>
        <v>#DIV/0!</v>
      </c>
      <c r="Q12" s="29" t="e">
        <f>'Value Sales'!S12/'Qty Sales'!R12</f>
        <v>#DIV/0!</v>
      </c>
    </row>
    <row r="13" spans="1:17" x14ac:dyDescent="0.25">
      <c r="A13" s="59" t="s">
        <v>48</v>
      </c>
      <c r="B13" s="41" t="s">
        <v>38</v>
      </c>
      <c r="C13" s="33" t="s">
        <v>45</v>
      </c>
      <c r="D13" s="33" t="s">
        <v>45</v>
      </c>
      <c r="E13" s="29" t="e">
        <f>'Value Sales'!G13/'Qty Sales'!F13</f>
        <v>#DIV/0!</v>
      </c>
      <c r="F13" s="29" t="e">
        <f>'Value Sales'!K13/'Qty Sales'!J13</f>
        <v>#DIV/0!</v>
      </c>
      <c r="G13" s="29" t="e">
        <f>'Value Sales'!H13/'Qty Sales'!G13</f>
        <v>#DIV/0!</v>
      </c>
      <c r="H13" s="29" t="e">
        <f>'Value Sales'!I13/'Qty Sales'!H13</f>
        <v>#DIV/0!</v>
      </c>
      <c r="I13" s="29" t="e">
        <f>'Value Sales'!J13/'Qty Sales'!I13</f>
        <v>#DIV/0!</v>
      </c>
      <c r="J13" s="29" t="e">
        <f>'Value Sales'!L13/'Qty Sales'!K13</f>
        <v>#DIV/0!</v>
      </c>
      <c r="K13" s="29" t="e">
        <f>'Value Sales'!M13/'Qty Sales'!L13</f>
        <v>#DIV/0!</v>
      </c>
      <c r="L13" s="29" t="e">
        <f>'Value Sales'!N13/'Qty Sales'!M13</f>
        <v>#DIV/0!</v>
      </c>
      <c r="M13" s="29" t="e">
        <f>'Value Sales'!O13/'Qty Sales'!N13</f>
        <v>#DIV/0!</v>
      </c>
      <c r="N13" s="29" t="e">
        <f>'Value Sales'!P13/'Qty Sales'!O13</f>
        <v>#DIV/0!</v>
      </c>
      <c r="O13" s="29" t="e">
        <f>'Value Sales'!Q13/'Qty Sales'!P13</f>
        <v>#DIV/0!</v>
      </c>
      <c r="P13" s="29" t="e">
        <f>'Value Sales'!R13/'Qty Sales'!Q13</f>
        <v>#DIV/0!</v>
      </c>
      <c r="Q13" s="29" t="e">
        <f>'Value Sales'!S13/'Qty Sales'!R13</f>
        <v>#DIV/0!</v>
      </c>
    </row>
    <row r="14" spans="1:17" x14ac:dyDescent="0.25">
      <c r="A14" s="31" t="s">
        <v>49</v>
      </c>
      <c r="B14" s="41" t="s">
        <v>38</v>
      </c>
      <c r="C14" s="33" t="s">
        <v>45</v>
      </c>
      <c r="D14" s="33" t="s">
        <v>45</v>
      </c>
      <c r="E14" s="29" t="e">
        <f>'Value Sales'!G14/'Qty Sales'!F14</f>
        <v>#DIV/0!</v>
      </c>
      <c r="F14" s="29" t="e">
        <f>'Value Sales'!K14/'Qty Sales'!J14</f>
        <v>#DIV/0!</v>
      </c>
      <c r="G14" s="29" t="e">
        <f>'Value Sales'!H14/'Qty Sales'!G14</f>
        <v>#DIV/0!</v>
      </c>
      <c r="H14" s="29" t="e">
        <f>'Value Sales'!I14/'Qty Sales'!H14</f>
        <v>#DIV/0!</v>
      </c>
      <c r="I14" s="29" t="e">
        <f>'Value Sales'!J14/'Qty Sales'!I14</f>
        <v>#DIV/0!</v>
      </c>
      <c r="J14" s="29" t="e">
        <f>'Value Sales'!L14/'Qty Sales'!K14</f>
        <v>#DIV/0!</v>
      </c>
      <c r="K14" s="29" t="e">
        <f>'Value Sales'!M14/'Qty Sales'!L14</f>
        <v>#DIV/0!</v>
      </c>
      <c r="L14" s="29" t="e">
        <f>'Value Sales'!N14/'Qty Sales'!M14</f>
        <v>#DIV/0!</v>
      </c>
      <c r="M14" s="29" t="e">
        <f>'Value Sales'!O14/'Qty Sales'!N14</f>
        <v>#DIV/0!</v>
      </c>
      <c r="N14" s="29" t="e">
        <f>'Value Sales'!P14/'Qty Sales'!O14</f>
        <v>#DIV/0!</v>
      </c>
      <c r="O14" s="29" t="e">
        <f>'Value Sales'!Q14/'Qty Sales'!P14</f>
        <v>#DIV/0!</v>
      </c>
      <c r="P14" s="29" t="e">
        <f>'Value Sales'!R14/'Qty Sales'!Q14</f>
        <v>#DIV/0!</v>
      </c>
      <c r="Q14" s="29" t="e">
        <f>'Value Sales'!S14/'Qty Sales'!R14</f>
        <v>#DIV/0!</v>
      </c>
    </row>
    <row r="15" spans="1:17" x14ac:dyDescent="0.25">
      <c r="A15" s="31" t="s">
        <v>59</v>
      </c>
      <c r="B15" s="41" t="s">
        <v>38</v>
      </c>
      <c r="C15" s="33" t="s">
        <v>45</v>
      </c>
      <c r="D15" s="33" t="s">
        <v>60</v>
      </c>
      <c r="E15" s="29" t="e">
        <f>'Value Sales'!G15/'Qty Sales'!F15</f>
        <v>#DIV/0!</v>
      </c>
      <c r="F15" s="29" t="e">
        <f>'Value Sales'!K15/'Qty Sales'!J15</f>
        <v>#DIV/0!</v>
      </c>
      <c r="G15" s="29" t="e">
        <f>'Value Sales'!H15/'Qty Sales'!G15</f>
        <v>#DIV/0!</v>
      </c>
      <c r="H15" s="29" t="e">
        <f>'Value Sales'!I15/'Qty Sales'!H15</f>
        <v>#DIV/0!</v>
      </c>
      <c r="I15" s="29" t="e">
        <f>'Value Sales'!J15/'Qty Sales'!I15</f>
        <v>#DIV/0!</v>
      </c>
      <c r="J15" s="29" t="e">
        <f>'Value Sales'!L15/'Qty Sales'!K15</f>
        <v>#DIV/0!</v>
      </c>
      <c r="K15" s="29" t="e">
        <f>'Value Sales'!M15/'Qty Sales'!L15</f>
        <v>#DIV/0!</v>
      </c>
      <c r="L15" s="29" t="e">
        <f>'Value Sales'!N15/'Qty Sales'!M15</f>
        <v>#DIV/0!</v>
      </c>
      <c r="M15" s="29" t="e">
        <f>'Value Sales'!O15/'Qty Sales'!N15</f>
        <v>#DIV/0!</v>
      </c>
      <c r="N15" s="29" t="e">
        <f>'Value Sales'!P15/'Qty Sales'!O15</f>
        <v>#DIV/0!</v>
      </c>
      <c r="O15" s="29" t="e">
        <f>'Value Sales'!Q15/'Qty Sales'!P15</f>
        <v>#DIV/0!</v>
      </c>
      <c r="P15" s="29" t="e">
        <f>'Value Sales'!R15/'Qty Sales'!Q15</f>
        <v>#DIV/0!</v>
      </c>
      <c r="Q15" s="29" t="e">
        <f>'Value Sales'!S15/'Qty Sales'!R15</f>
        <v>#DIV/0!</v>
      </c>
    </row>
    <row r="16" spans="1:17" x14ac:dyDescent="0.25">
      <c r="A16" s="31" t="s">
        <v>46</v>
      </c>
      <c r="B16" s="41" t="s">
        <v>38</v>
      </c>
      <c r="C16" s="33" t="s">
        <v>47</v>
      </c>
      <c r="D16" s="52" t="s">
        <v>38</v>
      </c>
      <c r="E16" s="29" t="e">
        <f>'Value Sales'!G16/'Qty Sales'!F16</f>
        <v>#DIV/0!</v>
      </c>
      <c r="F16" s="29" t="e">
        <f>'Value Sales'!K16/'Qty Sales'!J16</f>
        <v>#DIV/0!</v>
      </c>
      <c r="G16" s="29" t="e">
        <f>'Value Sales'!H16/'Qty Sales'!G16</f>
        <v>#DIV/0!</v>
      </c>
      <c r="H16" s="29" t="e">
        <f>'Value Sales'!I16/'Qty Sales'!H16</f>
        <v>#DIV/0!</v>
      </c>
      <c r="I16" s="29" t="e">
        <f>'Value Sales'!J16/'Qty Sales'!I16</f>
        <v>#DIV/0!</v>
      </c>
      <c r="J16" s="29" t="e">
        <f>'Value Sales'!L16/'Qty Sales'!K16</f>
        <v>#DIV/0!</v>
      </c>
      <c r="K16" s="29" t="e">
        <f>'Value Sales'!M16/'Qty Sales'!L16</f>
        <v>#DIV/0!</v>
      </c>
      <c r="L16" s="29" t="e">
        <f>'Value Sales'!N16/'Qty Sales'!M16</f>
        <v>#DIV/0!</v>
      </c>
      <c r="M16" s="29" t="e">
        <f>'Value Sales'!O16/'Qty Sales'!N16</f>
        <v>#DIV/0!</v>
      </c>
      <c r="N16" s="29" t="e">
        <f>'Value Sales'!P16/'Qty Sales'!O16</f>
        <v>#DIV/0!</v>
      </c>
      <c r="O16" s="29" t="e">
        <f>'Value Sales'!Q16/'Qty Sales'!P16</f>
        <v>#DIV/0!</v>
      </c>
      <c r="P16" s="29" t="e">
        <f>'Value Sales'!R16/'Qty Sales'!Q16</f>
        <v>#DIV/0!</v>
      </c>
      <c r="Q16" s="29" t="e">
        <f>'Value Sales'!S16/'Qty Sales'!R16</f>
        <v>#DIV/0!</v>
      </c>
    </row>
    <row r="17" spans="1:17" x14ac:dyDescent="0.25">
      <c r="A17" s="31" t="s">
        <v>66</v>
      </c>
      <c r="B17" s="41" t="s">
        <v>38</v>
      </c>
      <c r="C17" s="33" t="s">
        <v>47</v>
      </c>
      <c r="D17" s="33" t="s">
        <v>38</v>
      </c>
      <c r="E17" s="29" t="e">
        <f>'Value Sales'!G17/'Qty Sales'!F17</f>
        <v>#DIV/0!</v>
      </c>
      <c r="F17" s="29" t="e">
        <f>'Value Sales'!K17/'Qty Sales'!J17</f>
        <v>#DIV/0!</v>
      </c>
      <c r="G17" s="29" t="e">
        <f>'Value Sales'!H17/'Qty Sales'!G17</f>
        <v>#DIV/0!</v>
      </c>
      <c r="H17" s="29" t="e">
        <f>'Value Sales'!I17/'Qty Sales'!H17</f>
        <v>#DIV/0!</v>
      </c>
      <c r="I17" s="29" t="e">
        <f>'Value Sales'!J17/'Qty Sales'!I17</f>
        <v>#DIV/0!</v>
      </c>
      <c r="J17" s="29" t="e">
        <f>'Value Sales'!L17/'Qty Sales'!K17</f>
        <v>#DIV/0!</v>
      </c>
      <c r="K17" s="29" t="e">
        <f>'Value Sales'!M17/'Qty Sales'!L17</f>
        <v>#DIV/0!</v>
      </c>
      <c r="L17" s="29" t="e">
        <f>'Value Sales'!N17/'Qty Sales'!M17</f>
        <v>#DIV/0!</v>
      </c>
      <c r="M17" s="29" t="e">
        <f>'Value Sales'!O17/'Qty Sales'!N17</f>
        <v>#DIV/0!</v>
      </c>
      <c r="N17" s="29" t="e">
        <f>'Value Sales'!P17/'Qty Sales'!O17</f>
        <v>#DIV/0!</v>
      </c>
      <c r="O17" s="29" t="e">
        <f>'Value Sales'!Q17/'Qty Sales'!P17</f>
        <v>#DIV/0!</v>
      </c>
      <c r="P17" s="29" t="e">
        <f>'Value Sales'!R17/'Qty Sales'!Q17</f>
        <v>#DIV/0!</v>
      </c>
      <c r="Q17" s="29" t="e">
        <f>'Value Sales'!S17/'Qty Sales'!R17</f>
        <v>#DIV/0!</v>
      </c>
    </row>
    <row r="18" spans="1:17" x14ac:dyDescent="0.25">
      <c r="A18" s="31" t="s">
        <v>55</v>
      </c>
      <c r="B18" s="41" t="s">
        <v>38</v>
      </c>
      <c r="C18" s="33" t="s">
        <v>47</v>
      </c>
      <c r="D18" s="33" t="s">
        <v>38</v>
      </c>
      <c r="E18" s="29" t="e">
        <f>'Value Sales'!G18/'Qty Sales'!F18</f>
        <v>#DIV/0!</v>
      </c>
      <c r="F18" s="29" t="e">
        <f>'Value Sales'!K18/'Qty Sales'!J18</f>
        <v>#DIV/0!</v>
      </c>
      <c r="G18" s="29" t="e">
        <f>'Value Sales'!H18/'Qty Sales'!G18</f>
        <v>#DIV/0!</v>
      </c>
      <c r="H18" s="29" t="e">
        <f>'Value Sales'!I18/'Qty Sales'!H18</f>
        <v>#DIV/0!</v>
      </c>
      <c r="I18" s="29" t="e">
        <f>'Value Sales'!J18/'Qty Sales'!I18</f>
        <v>#DIV/0!</v>
      </c>
      <c r="J18" s="29" t="e">
        <f>'Value Sales'!L18/'Qty Sales'!K18</f>
        <v>#DIV/0!</v>
      </c>
      <c r="K18" s="29" t="e">
        <f>'Value Sales'!M18/'Qty Sales'!L18</f>
        <v>#DIV/0!</v>
      </c>
      <c r="L18" s="29" t="e">
        <f>'Value Sales'!N18/'Qty Sales'!M18</f>
        <v>#DIV/0!</v>
      </c>
      <c r="M18" s="29" t="e">
        <f>'Value Sales'!O18/'Qty Sales'!N18</f>
        <v>#DIV/0!</v>
      </c>
      <c r="N18" s="29" t="e">
        <f>'Value Sales'!P18/'Qty Sales'!O18</f>
        <v>#DIV/0!</v>
      </c>
      <c r="O18" s="29" t="e">
        <f>'Value Sales'!Q18/'Qty Sales'!P18</f>
        <v>#DIV/0!</v>
      </c>
      <c r="P18" s="29" t="e">
        <f>'Value Sales'!R18/'Qty Sales'!Q18</f>
        <v>#DIV/0!</v>
      </c>
      <c r="Q18" s="29" t="e">
        <f>'Value Sales'!S18/'Qty Sales'!R18</f>
        <v>#DIV/0!</v>
      </c>
    </row>
    <row r="19" spans="1:17" x14ac:dyDescent="0.25">
      <c r="A19" s="31" t="s">
        <v>52</v>
      </c>
      <c r="B19" s="41" t="s">
        <v>38</v>
      </c>
      <c r="C19" s="33" t="s">
        <v>41</v>
      </c>
      <c r="D19" s="33" t="s">
        <v>43</v>
      </c>
      <c r="E19" s="29" t="e">
        <f>'Value Sales'!G19/'Qty Sales'!F19</f>
        <v>#DIV/0!</v>
      </c>
      <c r="F19" s="29" t="e">
        <f>'Value Sales'!K19/'Qty Sales'!J19</f>
        <v>#DIV/0!</v>
      </c>
      <c r="G19" s="29" t="e">
        <f>'Value Sales'!H19/'Qty Sales'!G19</f>
        <v>#DIV/0!</v>
      </c>
      <c r="H19" s="29" t="e">
        <f>'Value Sales'!I19/'Qty Sales'!H19</f>
        <v>#DIV/0!</v>
      </c>
      <c r="I19" s="29" t="e">
        <f>'Value Sales'!J19/'Qty Sales'!I19</f>
        <v>#DIV/0!</v>
      </c>
      <c r="J19" s="29" t="e">
        <f>'Value Sales'!L19/'Qty Sales'!K19</f>
        <v>#DIV/0!</v>
      </c>
      <c r="K19" s="29" t="e">
        <f>'Value Sales'!M19/'Qty Sales'!L19</f>
        <v>#DIV/0!</v>
      </c>
      <c r="L19" s="29" t="e">
        <f>'Value Sales'!N19/'Qty Sales'!M19</f>
        <v>#DIV/0!</v>
      </c>
      <c r="M19" s="29" t="e">
        <f>'Value Sales'!O19/'Qty Sales'!N19</f>
        <v>#DIV/0!</v>
      </c>
      <c r="N19" s="29" t="e">
        <f>'Value Sales'!P19/'Qty Sales'!O19</f>
        <v>#DIV/0!</v>
      </c>
      <c r="O19" s="29" t="e">
        <f>'Value Sales'!Q19/'Qty Sales'!P19</f>
        <v>#DIV/0!</v>
      </c>
      <c r="P19" s="29" t="e">
        <f>'Value Sales'!R19/'Qty Sales'!Q19</f>
        <v>#DIV/0!</v>
      </c>
      <c r="Q19" s="29" t="e">
        <f>'Value Sales'!S19/'Qty Sales'!R19</f>
        <v>#DIV/0!</v>
      </c>
    </row>
    <row r="20" spans="1:17" x14ac:dyDescent="0.25">
      <c r="A20" s="31" t="s">
        <v>44</v>
      </c>
      <c r="B20" s="41" t="s">
        <v>38</v>
      </c>
      <c r="C20" s="33" t="s">
        <v>41</v>
      </c>
      <c r="D20" s="33" t="s">
        <v>41</v>
      </c>
      <c r="E20" s="29" t="e">
        <f>'Value Sales'!G20/'Qty Sales'!F20</f>
        <v>#DIV/0!</v>
      </c>
      <c r="F20" s="29" t="e">
        <f>'Value Sales'!K20/'Qty Sales'!J20</f>
        <v>#DIV/0!</v>
      </c>
      <c r="G20" s="29" t="e">
        <f>'Value Sales'!H20/'Qty Sales'!G20</f>
        <v>#DIV/0!</v>
      </c>
      <c r="H20" s="29" t="e">
        <f>'Value Sales'!I20/'Qty Sales'!H20</f>
        <v>#DIV/0!</v>
      </c>
      <c r="I20" s="29" t="e">
        <f>'Value Sales'!J20/'Qty Sales'!I20</f>
        <v>#DIV/0!</v>
      </c>
      <c r="J20" s="29" t="e">
        <f>'Value Sales'!L20/'Qty Sales'!K20</f>
        <v>#DIV/0!</v>
      </c>
      <c r="K20" s="29" t="e">
        <f>'Value Sales'!M20/'Qty Sales'!L20</f>
        <v>#DIV/0!</v>
      </c>
      <c r="L20" s="29" t="e">
        <f>'Value Sales'!N20/'Qty Sales'!M20</f>
        <v>#DIV/0!</v>
      </c>
      <c r="M20" s="29" t="e">
        <f>'Value Sales'!O20/'Qty Sales'!N20</f>
        <v>#DIV/0!</v>
      </c>
      <c r="N20" s="29" t="e">
        <f>'Value Sales'!P20/'Qty Sales'!O20</f>
        <v>#DIV/0!</v>
      </c>
      <c r="O20" s="29" t="e">
        <f>'Value Sales'!Q20/'Qty Sales'!P20</f>
        <v>#DIV/0!</v>
      </c>
      <c r="P20" s="29" t="e">
        <f>'Value Sales'!R20/'Qty Sales'!Q20</f>
        <v>#DIV/0!</v>
      </c>
      <c r="Q20" s="29" t="e">
        <f>'Value Sales'!S20/'Qty Sales'!R20</f>
        <v>#DIV/0!</v>
      </c>
    </row>
    <row r="21" spans="1:17" x14ac:dyDescent="0.25">
      <c r="A21" s="31" t="s">
        <v>40</v>
      </c>
      <c r="B21" s="41" t="s">
        <v>38</v>
      </c>
      <c r="C21" s="33" t="s">
        <v>41</v>
      </c>
      <c r="D21" s="33" t="s">
        <v>41</v>
      </c>
      <c r="E21" s="29" t="e">
        <f>'Value Sales'!G21/'Qty Sales'!F21</f>
        <v>#DIV/0!</v>
      </c>
      <c r="F21" s="29" t="e">
        <f>'Value Sales'!K21/'Qty Sales'!J21</f>
        <v>#DIV/0!</v>
      </c>
      <c r="G21" s="29" t="e">
        <f>'Value Sales'!H21/'Qty Sales'!G21</f>
        <v>#DIV/0!</v>
      </c>
      <c r="H21" s="29" t="e">
        <f>'Value Sales'!I21/'Qty Sales'!H21</f>
        <v>#DIV/0!</v>
      </c>
      <c r="I21" s="29" t="e">
        <f>'Value Sales'!J21/'Qty Sales'!I21</f>
        <v>#DIV/0!</v>
      </c>
      <c r="J21" s="29" t="e">
        <f>'Value Sales'!L21/'Qty Sales'!K21</f>
        <v>#DIV/0!</v>
      </c>
      <c r="K21" s="29" t="e">
        <f>'Value Sales'!M21/'Qty Sales'!L21</f>
        <v>#DIV/0!</v>
      </c>
      <c r="L21" s="29" t="e">
        <f>'Value Sales'!N21/'Qty Sales'!M21</f>
        <v>#DIV/0!</v>
      </c>
      <c r="M21" s="29" t="e">
        <f>'Value Sales'!O21/'Qty Sales'!N21</f>
        <v>#DIV/0!</v>
      </c>
      <c r="N21" s="29" t="e">
        <f>'Value Sales'!P21/'Qty Sales'!O21</f>
        <v>#DIV/0!</v>
      </c>
      <c r="O21" s="29" t="e">
        <f>'Value Sales'!Q21/'Qty Sales'!P21</f>
        <v>#DIV/0!</v>
      </c>
      <c r="P21" s="29" t="e">
        <f>'Value Sales'!R21/'Qty Sales'!Q21</f>
        <v>#DIV/0!</v>
      </c>
      <c r="Q21" s="29" t="e">
        <f>'Value Sales'!S21/'Qty Sales'!R21</f>
        <v>#DIV/0!</v>
      </c>
    </row>
    <row r="22" spans="1:17" x14ac:dyDescent="0.25">
      <c r="A22" s="31" t="s">
        <v>51</v>
      </c>
      <c r="B22" s="41" t="s">
        <v>38</v>
      </c>
      <c r="C22" s="33" t="s">
        <v>41</v>
      </c>
      <c r="D22" s="33" t="s">
        <v>41</v>
      </c>
      <c r="E22" s="29" t="e">
        <f>'Value Sales'!G22/'Qty Sales'!F22</f>
        <v>#DIV/0!</v>
      </c>
      <c r="F22" s="29" t="e">
        <f>'Value Sales'!K22/'Qty Sales'!J22</f>
        <v>#DIV/0!</v>
      </c>
      <c r="G22" s="29" t="e">
        <f>'Value Sales'!H22/'Qty Sales'!G22</f>
        <v>#DIV/0!</v>
      </c>
      <c r="H22" s="29" t="e">
        <f>'Value Sales'!I22/'Qty Sales'!H22</f>
        <v>#DIV/0!</v>
      </c>
      <c r="I22" s="29" t="e">
        <f>'Value Sales'!J22/'Qty Sales'!I22</f>
        <v>#DIV/0!</v>
      </c>
      <c r="J22" s="29" t="e">
        <f>'Value Sales'!L22/'Qty Sales'!K22</f>
        <v>#DIV/0!</v>
      </c>
      <c r="K22" s="29" t="e">
        <f>'Value Sales'!M22/'Qty Sales'!L22</f>
        <v>#DIV/0!</v>
      </c>
      <c r="L22" s="29" t="e">
        <f>'Value Sales'!N22/'Qty Sales'!M22</f>
        <v>#DIV/0!</v>
      </c>
      <c r="M22" s="29" t="e">
        <f>'Value Sales'!O22/'Qty Sales'!N22</f>
        <v>#DIV/0!</v>
      </c>
      <c r="N22" s="29" t="e">
        <f>'Value Sales'!P22/'Qty Sales'!O22</f>
        <v>#DIV/0!</v>
      </c>
      <c r="O22" s="29" t="e">
        <f>'Value Sales'!Q22/'Qty Sales'!P22</f>
        <v>#DIV/0!</v>
      </c>
      <c r="P22" s="29" t="e">
        <f>'Value Sales'!R22/'Qty Sales'!Q22</f>
        <v>#DIV/0!</v>
      </c>
      <c r="Q22" s="29" t="e">
        <f>'Value Sales'!S22/'Qty Sales'!R22</f>
        <v>#DIV/0!</v>
      </c>
    </row>
    <row r="23" spans="1:17" x14ac:dyDescent="0.25">
      <c r="A23" s="43" t="s">
        <v>209</v>
      </c>
      <c r="B23" s="41" t="s">
        <v>38</v>
      </c>
      <c r="C23" s="41" t="s">
        <v>210</v>
      </c>
      <c r="D23" s="41" t="s">
        <v>210</v>
      </c>
      <c r="E23" s="29" t="e">
        <f>'Value Sales'!G23/'Qty Sales'!F23</f>
        <v>#DIV/0!</v>
      </c>
      <c r="F23" s="29" t="e">
        <f>'Value Sales'!K23/'Qty Sales'!J23</f>
        <v>#DIV/0!</v>
      </c>
      <c r="G23" s="29" t="e">
        <f>'Value Sales'!H23/'Qty Sales'!G23</f>
        <v>#DIV/0!</v>
      </c>
      <c r="H23" s="29" t="e">
        <f>'Value Sales'!I23/'Qty Sales'!H23</f>
        <v>#DIV/0!</v>
      </c>
      <c r="I23" s="29" t="e">
        <f>'Value Sales'!J23/'Qty Sales'!I23</f>
        <v>#DIV/0!</v>
      </c>
      <c r="J23" s="29" t="e">
        <f>'Value Sales'!L23/'Qty Sales'!K23</f>
        <v>#DIV/0!</v>
      </c>
      <c r="K23" s="29" t="e">
        <f>'Value Sales'!M23/'Qty Sales'!L23</f>
        <v>#DIV/0!</v>
      </c>
      <c r="L23" s="29" t="e">
        <f>'Value Sales'!N23/'Qty Sales'!M23</f>
        <v>#DIV/0!</v>
      </c>
      <c r="M23" s="29" t="e">
        <f>'Value Sales'!O23/'Qty Sales'!N23</f>
        <v>#DIV/0!</v>
      </c>
      <c r="N23" s="29" t="e">
        <f>'Value Sales'!P23/'Qty Sales'!O23</f>
        <v>#DIV/0!</v>
      </c>
      <c r="O23" s="29" t="e">
        <f>'Value Sales'!Q23/'Qty Sales'!P23</f>
        <v>#DIV/0!</v>
      </c>
      <c r="P23" s="29" t="e">
        <f>'Value Sales'!R23/'Qty Sales'!Q23</f>
        <v>#DIV/0!</v>
      </c>
      <c r="Q23" s="29" t="e">
        <f>'Value Sales'!S23/'Qty Sales'!R23</f>
        <v>#DIV/0!</v>
      </c>
    </row>
    <row r="24" spans="1:17" x14ac:dyDescent="0.25">
      <c r="A24" s="43" t="s">
        <v>216</v>
      </c>
      <c r="B24" s="41" t="s">
        <v>38</v>
      </c>
      <c r="C24" s="41" t="s">
        <v>217</v>
      </c>
      <c r="D24" s="41" t="s">
        <v>217</v>
      </c>
      <c r="E24" s="29" t="e">
        <f>'Value Sales'!G24/'Qty Sales'!F24</f>
        <v>#DIV/0!</v>
      </c>
      <c r="F24" s="29" t="e">
        <f>'Value Sales'!K24/'Qty Sales'!J24</f>
        <v>#DIV/0!</v>
      </c>
      <c r="G24" s="29" t="e">
        <f>'Value Sales'!H24/'Qty Sales'!G24</f>
        <v>#DIV/0!</v>
      </c>
      <c r="H24" s="29" t="e">
        <f>'Value Sales'!I24/'Qty Sales'!H24</f>
        <v>#DIV/0!</v>
      </c>
      <c r="I24" s="29" t="e">
        <f>'Value Sales'!J24/'Qty Sales'!I24</f>
        <v>#DIV/0!</v>
      </c>
      <c r="J24" s="29" t="e">
        <f>'Value Sales'!L24/'Qty Sales'!K24</f>
        <v>#DIV/0!</v>
      </c>
      <c r="K24" s="29" t="e">
        <f>'Value Sales'!M24/'Qty Sales'!L24</f>
        <v>#DIV/0!</v>
      </c>
      <c r="L24" s="29" t="e">
        <f>'Value Sales'!N24/'Qty Sales'!M24</f>
        <v>#DIV/0!</v>
      </c>
      <c r="M24" s="29" t="e">
        <f>'Value Sales'!O24/'Qty Sales'!N24</f>
        <v>#DIV/0!</v>
      </c>
      <c r="N24" s="29" t="e">
        <f>'Value Sales'!P24/'Qty Sales'!O24</f>
        <v>#DIV/0!</v>
      </c>
      <c r="O24" s="29" t="e">
        <f>'Value Sales'!Q24/'Qty Sales'!P24</f>
        <v>#DIV/0!</v>
      </c>
      <c r="P24" s="29" t="e">
        <f>'Value Sales'!R24/'Qty Sales'!Q24</f>
        <v>#DIV/0!</v>
      </c>
      <c r="Q24" s="29" t="e">
        <f>'Value Sales'!S24/'Qty Sales'!R24</f>
        <v>#DIV/0!</v>
      </c>
    </row>
    <row r="25" spans="1:17" x14ac:dyDescent="0.25">
      <c r="A25" s="43" t="s">
        <v>218</v>
      </c>
      <c r="B25" s="41" t="s">
        <v>38</v>
      </c>
      <c r="C25" s="41" t="s">
        <v>210</v>
      </c>
      <c r="D25" s="41" t="s">
        <v>210</v>
      </c>
      <c r="E25" s="29" t="e">
        <f>'Value Sales'!G25/'Qty Sales'!F25</f>
        <v>#DIV/0!</v>
      </c>
      <c r="F25" s="29" t="e">
        <f>'Value Sales'!K25/'Qty Sales'!J25</f>
        <v>#DIV/0!</v>
      </c>
      <c r="G25" s="29" t="e">
        <f>'Value Sales'!H25/'Qty Sales'!G25</f>
        <v>#DIV/0!</v>
      </c>
      <c r="H25" s="29" t="e">
        <f>'Value Sales'!I25/'Qty Sales'!H25</f>
        <v>#DIV/0!</v>
      </c>
      <c r="I25" s="29" t="e">
        <f>'Value Sales'!J25/'Qty Sales'!I25</f>
        <v>#DIV/0!</v>
      </c>
      <c r="J25" s="29" t="e">
        <f>'Value Sales'!L25/'Qty Sales'!K25</f>
        <v>#DIV/0!</v>
      </c>
      <c r="K25" s="29" t="e">
        <f>'Value Sales'!M25/'Qty Sales'!L25</f>
        <v>#DIV/0!</v>
      </c>
      <c r="L25" s="29" t="e">
        <f>'Value Sales'!N25/'Qty Sales'!M25</f>
        <v>#DIV/0!</v>
      </c>
      <c r="M25" s="29" t="e">
        <f>'Value Sales'!O25/'Qty Sales'!N25</f>
        <v>#DIV/0!</v>
      </c>
      <c r="N25" s="29" t="e">
        <f>'Value Sales'!P25/'Qty Sales'!O25</f>
        <v>#DIV/0!</v>
      </c>
      <c r="O25" s="29" t="e">
        <f>'Value Sales'!Q25/'Qty Sales'!P25</f>
        <v>#DIV/0!</v>
      </c>
      <c r="P25" s="29" t="e">
        <f>'Value Sales'!R25/'Qty Sales'!Q25</f>
        <v>#DIV/0!</v>
      </c>
      <c r="Q25" s="29" t="e">
        <f>'Value Sales'!S25/'Qty Sales'!R25</f>
        <v>#DIV/0!</v>
      </c>
    </row>
    <row r="26" spans="1:17" x14ac:dyDescent="0.25">
      <c r="A26" s="43" t="s">
        <v>224</v>
      </c>
      <c r="B26" s="41" t="s">
        <v>38</v>
      </c>
      <c r="C26" s="41" t="s">
        <v>210</v>
      </c>
      <c r="D26" s="41" t="s">
        <v>210</v>
      </c>
      <c r="E26" s="29" t="e">
        <f>'Value Sales'!G26/'Qty Sales'!F26</f>
        <v>#DIV/0!</v>
      </c>
      <c r="F26" s="29" t="e">
        <f>'Value Sales'!K26/'Qty Sales'!J26</f>
        <v>#DIV/0!</v>
      </c>
      <c r="G26" s="29" t="e">
        <f>'Value Sales'!H26/'Qty Sales'!G26</f>
        <v>#DIV/0!</v>
      </c>
      <c r="H26" s="29" t="e">
        <f>'Value Sales'!I26/'Qty Sales'!H26</f>
        <v>#DIV/0!</v>
      </c>
      <c r="I26" s="29" t="e">
        <f>'Value Sales'!J26/'Qty Sales'!I26</f>
        <v>#DIV/0!</v>
      </c>
      <c r="J26" s="29" t="e">
        <f>'Value Sales'!L26/'Qty Sales'!K26</f>
        <v>#DIV/0!</v>
      </c>
      <c r="K26" s="29" t="e">
        <f>'Value Sales'!M26/'Qty Sales'!L26</f>
        <v>#DIV/0!</v>
      </c>
      <c r="L26" s="29" t="e">
        <f>'Value Sales'!N26/'Qty Sales'!M26</f>
        <v>#DIV/0!</v>
      </c>
      <c r="M26" s="29" t="e">
        <f>'Value Sales'!O26/'Qty Sales'!N26</f>
        <v>#DIV/0!</v>
      </c>
      <c r="N26" s="29" t="e">
        <f>'Value Sales'!P26/'Qty Sales'!O26</f>
        <v>#DIV/0!</v>
      </c>
      <c r="O26" s="29" t="e">
        <f>'Value Sales'!Q26/'Qty Sales'!P26</f>
        <v>#DIV/0!</v>
      </c>
      <c r="P26" s="29" t="e">
        <f>'Value Sales'!R26/'Qty Sales'!Q26</f>
        <v>#DIV/0!</v>
      </c>
      <c r="Q26" s="29" t="e">
        <f>'Value Sales'!S26/'Qty Sales'!R26</f>
        <v>#DIV/0!</v>
      </c>
    </row>
    <row r="27" spans="1:17" x14ac:dyDescent="0.25">
      <c r="A27" s="43" t="s">
        <v>92</v>
      </c>
      <c r="B27" s="41" t="s">
        <v>68</v>
      </c>
      <c r="C27" s="41" t="s">
        <v>98</v>
      </c>
      <c r="D27" s="41" t="s">
        <v>93</v>
      </c>
      <c r="E27" s="29" t="e">
        <f>'Value Sales'!G27/'Qty Sales'!F27</f>
        <v>#DIV/0!</v>
      </c>
      <c r="F27" s="29" t="e">
        <f>'Value Sales'!K27/'Qty Sales'!J27</f>
        <v>#DIV/0!</v>
      </c>
      <c r="G27" s="29" t="e">
        <f>'Value Sales'!H27/'Qty Sales'!G27</f>
        <v>#DIV/0!</v>
      </c>
      <c r="H27" s="29" t="e">
        <f>'Value Sales'!I27/'Qty Sales'!H27</f>
        <v>#DIV/0!</v>
      </c>
      <c r="I27" s="29" t="e">
        <f>'Value Sales'!J27/'Qty Sales'!I27</f>
        <v>#DIV/0!</v>
      </c>
      <c r="J27" s="29" t="e">
        <f>'Value Sales'!L27/'Qty Sales'!K27</f>
        <v>#DIV/0!</v>
      </c>
      <c r="K27" s="29" t="e">
        <f>'Value Sales'!M27/'Qty Sales'!L27</f>
        <v>#DIV/0!</v>
      </c>
      <c r="L27" s="29" t="e">
        <f>'Value Sales'!N27/'Qty Sales'!M27</f>
        <v>#DIV/0!</v>
      </c>
      <c r="M27" s="29" t="e">
        <f>'Value Sales'!O27/'Qty Sales'!N27</f>
        <v>#DIV/0!</v>
      </c>
      <c r="N27" s="29" t="e">
        <f>'Value Sales'!P27/'Qty Sales'!O27</f>
        <v>#DIV/0!</v>
      </c>
      <c r="O27" s="29" t="e">
        <f>'Value Sales'!Q27/'Qty Sales'!P27</f>
        <v>#DIV/0!</v>
      </c>
      <c r="P27" s="29" t="e">
        <f>'Value Sales'!R27/'Qty Sales'!Q27</f>
        <v>#DIV/0!</v>
      </c>
      <c r="Q27" s="29" t="e">
        <f>'Value Sales'!S27/'Qty Sales'!R27</f>
        <v>#DIV/0!</v>
      </c>
    </row>
    <row r="28" spans="1:17" x14ac:dyDescent="0.25">
      <c r="A28" s="43" t="s">
        <v>97</v>
      </c>
      <c r="B28" s="41" t="s">
        <v>68</v>
      </c>
      <c r="C28" s="41" t="s">
        <v>98</v>
      </c>
      <c r="D28" s="41" t="s">
        <v>93</v>
      </c>
      <c r="E28" s="29" t="e">
        <f>'Value Sales'!G28/'Qty Sales'!F28</f>
        <v>#DIV/0!</v>
      </c>
      <c r="F28" s="29" t="e">
        <f>'Value Sales'!K28/'Qty Sales'!J28</f>
        <v>#DIV/0!</v>
      </c>
      <c r="G28" s="29" t="e">
        <f>'Value Sales'!H28/'Qty Sales'!G28</f>
        <v>#DIV/0!</v>
      </c>
      <c r="H28" s="29" t="e">
        <f>'Value Sales'!I28/'Qty Sales'!H28</f>
        <v>#DIV/0!</v>
      </c>
      <c r="I28" s="29" t="e">
        <f>'Value Sales'!J28/'Qty Sales'!I28</f>
        <v>#DIV/0!</v>
      </c>
      <c r="J28" s="29" t="e">
        <f>'Value Sales'!L28/'Qty Sales'!K28</f>
        <v>#DIV/0!</v>
      </c>
      <c r="K28" s="29" t="e">
        <f>'Value Sales'!M28/'Qty Sales'!L28</f>
        <v>#DIV/0!</v>
      </c>
      <c r="L28" s="29" t="e">
        <f>'Value Sales'!N28/'Qty Sales'!M28</f>
        <v>#DIV/0!</v>
      </c>
      <c r="M28" s="29" t="e">
        <f>'Value Sales'!O28/'Qty Sales'!N28</f>
        <v>#DIV/0!</v>
      </c>
      <c r="N28" s="29" t="e">
        <f>'Value Sales'!P28/'Qty Sales'!O28</f>
        <v>#DIV/0!</v>
      </c>
      <c r="O28" s="29" t="e">
        <f>'Value Sales'!Q28/'Qty Sales'!P28</f>
        <v>#DIV/0!</v>
      </c>
      <c r="P28" s="29" t="e">
        <f>'Value Sales'!R28/'Qty Sales'!Q28</f>
        <v>#DIV/0!</v>
      </c>
      <c r="Q28" s="29" t="e">
        <f>'Value Sales'!S28/'Qty Sales'!R28</f>
        <v>#DIV/0!</v>
      </c>
    </row>
    <row r="29" spans="1:17" x14ac:dyDescent="0.25">
      <c r="A29" s="43" t="s">
        <v>100</v>
      </c>
      <c r="B29" s="41" t="s">
        <v>68</v>
      </c>
      <c r="C29" s="41" t="s">
        <v>93</v>
      </c>
      <c r="D29" s="41" t="s">
        <v>93</v>
      </c>
      <c r="E29" s="29" t="e">
        <f>'Value Sales'!G29/'Qty Sales'!F29</f>
        <v>#DIV/0!</v>
      </c>
      <c r="F29" s="29" t="e">
        <f>'Value Sales'!K29/'Qty Sales'!J29</f>
        <v>#DIV/0!</v>
      </c>
      <c r="G29" s="29" t="e">
        <f>'Value Sales'!H29/'Qty Sales'!G29</f>
        <v>#DIV/0!</v>
      </c>
      <c r="H29" s="29" t="e">
        <f>'Value Sales'!I29/'Qty Sales'!H29</f>
        <v>#DIV/0!</v>
      </c>
      <c r="I29" s="29" t="e">
        <f>'Value Sales'!J29/'Qty Sales'!I29</f>
        <v>#DIV/0!</v>
      </c>
      <c r="J29" s="29" t="e">
        <f>'Value Sales'!L29/'Qty Sales'!K29</f>
        <v>#DIV/0!</v>
      </c>
      <c r="K29" s="29" t="e">
        <f>'Value Sales'!M29/'Qty Sales'!L29</f>
        <v>#DIV/0!</v>
      </c>
      <c r="L29" s="29" t="e">
        <f>'Value Sales'!N29/'Qty Sales'!M29</f>
        <v>#DIV/0!</v>
      </c>
      <c r="M29" s="29" t="e">
        <f>'Value Sales'!O29/'Qty Sales'!N29</f>
        <v>#DIV/0!</v>
      </c>
      <c r="N29" s="29" t="e">
        <f>'Value Sales'!P29/'Qty Sales'!O29</f>
        <v>#DIV/0!</v>
      </c>
      <c r="O29" s="29" t="e">
        <f>'Value Sales'!Q29/'Qty Sales'!P29</f>
        <v>#DIV/0!</v>
      </c>
      <c r="P29" s="29" t="e">
        <f>'Value Sales'!R29/'Qty Sales'!Q29</f>
        <v>#DIV/0!</v>
      </c>
      <c r="Q29" s="29" t="e">
        <f>'Value Sales'!S29/'Qty Sales'!R29</f>
        <v>#DIV/0!</v>
      </c>
    </row>
    <row r="30" spans="1:17" x14ac:dyDescent="0.25">
      <c r="A30" s="31" t="s">
        <v>106</v>
      </c>
      <c r="B30" s="41" t="s">
        <v>68</v>
      </c>
      <c r="C30" s="33" t="s">
        <v>107</v>
      </c>
      <c r="D30" s="33" t="s">
        <v>107</v>
      </c>
      <c r="E30" s="29" t="e">
        <f>'Value Sales'!G30/'Qty Sales'!F30</f>
        <v>#DIV/0!</v>
      </c>
      <c r="F30" s="29" t="e">
        <f>'Value Sales'!K30/'Qty Sales'!J30</f>
        <v>#DIV/0!</v>
      </c>
      <c r="G30" s="29" t="e">
        <f>'Value Sales'!H30/'Qty Sales'!G30</f>
        <v>#DIV/0!</v>
      </c>
      <c r="H30" s="29" t="e">
        <f>'Value Sales'!I30/'Qty Sales'!H30</f>
        <v>#DIV/0!</v>
      </c>
      <c r="I30" s="29" t="e">
        <f>'Value Sales'!J30/'Qty Sales'!I30</f>
        <v>#DIV/0!</v>
      </c>
      <c r="J30" s="29" t="e">
        <f>'Value Sales'!L30/'Qty Sales'!K30</f>
        <v>#DIV/0!</v>
      </c>
      <c r="K30" s="29" t="e">
        <f>'Value Sales'!M30/'Qty Sales'!L30</f>
        <v>#DIV/0!</v>
      </c>
      <c r="L30" s="29" t="e">
        <f>'Value Sales'!N30/'Qty Sales'!M30</f>
        <v>#DIV/0!</v>
      </c>
      <c r="M30" s="29" t="e">
        <f>'Value Sales'!O30/'Qty Sales'!N30</f>
        <v>#DIV/0!</v>
      </c>
      <c r="N30" s="29" t="e">
        <f>'Value Sales'!P30/'Qty Sales'!O30</f>
        <v>#DIV/0!</v>
      </c>
      <c r="O30" s="29" t="e">
        <f>'Value Sales'!Q30/'Qty Sales'!P30</f>
        <v>#DIV/0!</v>
      </c>
      <c r="P30" s="29" t="e">
        <f>'Value Sales'!R30/'Qty Sales'!Q30</f>
        <v>#DIV/0!</v>
      </c>
      <c r="Q30" s="29" t="e">
        <f>'Value Sales'!S30/'Qty Sales'!R30</f>
        <v>#DIV/0!</v>
      </c>
    </row>
    <row r="31" spans="1:17" x14ac:dyDescent="0.25">
      <c r="A31" s="31" t="s">
        <v>111</v>
      </c>
      <c r="B31" s="41" t="s">
        <v>68</v>
      </c>
      <c r="C31" s="33" t="s">
        <v>107</v>
      </c>
      <c r="D31" s="33" t="s">
        <v>107</v>
      </c>
      <c r="E31" s="29" t="e">
        <f>'Value Sales'!G31/'Qty Sales'!F31</f>
        <v>#DIV/0!</v>
      </c>
      <c r="F31" s="29" t="e">
        <f>'Value Sales'!K31/'Qty Sales'!J31</f>
        <v>#DIV/0!</v>
      </c>
      <c r="G31" s="29" t="e">
        <f>'Value Sales'!H31/'Qty Sales'!G31</f>
        <v>#DIV/0!</v>
      </c>
      <c r="H31" s="29" t="e">
        <f>'Value Sales'!I31/'Qty Sales'!H31</f>
        <v>#DIV/0!</v>
      </c>
      <c r="I31" s="29" t="e">
        <f>'Value Sales'!J31/'Qty Sales'!I31</f>
        <v>#DIV/0!</v>
      </c>
      <c r="J31" s="29" t="e">
        <f>'Value Sales'!L31/'Qty Sales'!K31</f>
        <v>#DIV/0!</v>
      </c>
      <c r="K31" s="29" t="e">
        <f>'Value Sales'!M31/'Qty Sales'!L31</f>
        <v>#DIV/0!</v>
      </c>
      <c r="L31" s="29" t="e">
        <f>'Value Sales'!N31/'Qty Sales'!M31</f>
        <v>#DIV/0!</v>
      </c>
      <c r="M31" s="29" t="e">
        <f>'Value Sales'!O31/'Qty Sales'!N31</f>
        <v>#DIV/0!</v>
      </c>
      <c r="N31" s="29" t="e">
        <f>'Value Sales'!P31/'Qty Sales'!O31</f>
        <v>#DIV/0!</v>
      </c>
      <c r="O31" s="29" t="e">
        <f>'Value Sales'!Q31/'Qty Sales'!P31</f>
        <v>#DIV/0!</v>
      </c>
      <c r="P31" s="29" t="e">
        <f>'Value Sales'!R31/'Qty Sales'!Q31</f>
        <v>#DIV/0!</v>
      </c>
      <c r="Q31" s="29" t="e">
        <f>'Value Sales'!S31/'Qty Sales'!R31</f>
        <v>#DIV/0!</v>
      </c>
    </row>
    <row r="32" spans="1:17" x14ac:dyDescent="0.25">
      <c r="A32" s="43" t="s">
        <v>116</v>
      </c>
      <c r="B32" s="41" t="s">
        <v>68</v>
      </c>
      <c r="C32" s="41" t="s">
        <v>93</v>
      </c>
      <c r="D32" s="41" t="s">
        <v>93</v>
      </c>
      <c r="E32" s="29" t="e">
        <f>'Value Sales'!G32/'Qty Sales'!F32</f>
        <v>#DIV/0!</v>
      </c>
      <c r="F32" s="29" t="e">
        <f>'Value Sales'!K32/'Qty Sales'!J32</f>
        <v>#DIV/0!</v>
      </c>
      <c r="G32" s="29" t="e">
        <f>'Value Sales'!H32/'Qty Sales'!G32</f>
        <v>#DIV/0!</v>
      </c>
      <c r="H32" s="29" t="e">
        <f>'Value Sales'!I32/'Qty Sales'!H32</f>
        <v>#DIV/0!</v>
      </c>
      <c r="I32" s="29" t="e">
        <f>'Value Sales'!J32/'Qty Sales'!I32</f>
        <v>#DIV/0!</v>
      </c>
      <c r="J32" s="29" t="e">
        <f>'Value Sales'!L32/'Qty Sales'!K32</f>
        <v>#DIV/0!</v>
      </c>
      <c r="K32" s="29" t="e">
        <f>'Value Sales'!M32/'Qty Sales'!L32</f>
        <v>#DIV/0!</v>
      </c>
      <c r="L32" s="29" t="e">
        <f>'Value Sales'!N32/'Qty Sales'!M32</f>
        <v>#DIV/0!</v>
      </c>
      <c r="M32" s="29" t="e">
        <f>'Value Sales'!O32/'Qty Sales'!N32</f>
        <v>#DIV/0!</v>
      </c>
      <c r="N32" s="29" t="e">
        <f>'Value Sales'!P32/'Qty Sales'!O32</f>
        <v>#DIV/0!</v>
      </c>
      <c r="O32" s="29" t="e">
        <f>'Value Sales'!Q32/'Qty Sales'!P32</f>
        <v>#DIV/0!</v>
      </c>
      <c r="P32" s="29" t="e">
        <f>'Value Sales'!R32/'Qty Sales'!Q32</f>
        <v>#DIV/0!</v>
      </c>
      <c r="Q32" s="29" t="e">
        <f>'Value Sales'!S32/'Qty Sales'!R32</f>
        <v>#DIV/0!</v>
      </c>
    </row>
    <row r="33" spans="1:17" x14ac:dyDescent="0.25">
      <c r="A33" s="43" t="s">
        <v>103</v>
      </c>
      <c r="B33" s="41" t="s">
        <v>68</v>
      </c>
      <c r="C33" s="41" t="s">
        <v>104</v>
      </c>
      <c r="D33" s="41" t="s">
        <v>104</v>
      </c>
      <c r="E33" s="29" t="e">
        <f>'Value Sales'!G33/'Qty Sales'!F33</f>
        <v>#DIV/0!</v>
      </c>
      <c r="F33" s="29" t="e">
        <f>'Value Sales'!K33/'Qty Sales'!J33</f>
        <v>#DIV/0!</v>
      </c>
      <c r="G33" s="29" t="e">
        <f>'Value Sales'!H33/'Qty Sales'!G33</f>
        <v>#DIV/0!</v>
      </c>
      <c r="H33" s="29" t="e">
        <f>'Value Sales'!I33/'Qty Sales'!H33</f>
        <v>#DIV/0!</v>
      </c>
      <c r="I33" s="29" t="e">
        <f>'Value Sales'!J33/'Qty Sales'!I33</f>
        <v>#DIV/0!</v>
      </c>
      <c r="J33" s="29" t="e">
        <f>'Value Sales'!L33/'Qty Sales'!K33</f>
        <v>#DIV/0!</v>
      </c>
      <c r="K33" s="29" t="e">
        <f>'Value Sales'!M33/'Qty Sales'!L33</f>
        <v>#DIV/0!</v>
      </c>
      <c r="L33" s="29" t="e">
        <f>'Value Sales'!N33/'Qty Sales'!M33</f>
        <v>#DIV/0!</v>
      </c>
      <c r="M33" s="29" t="e">
        <f>'Value Sales'!O33/'Qty Sales'!N33</f>
        <v>#DIV/0!</v>
      </c>
      <c r="N33" s="29" t="e">
        <f>'Value Sales'!P33/'Qty Sales'!O33</f>
        <v>#DIV/0!</v>
      </c>
      <c r="O33" s="29" t="e">
        <f>'Value Sales'!Q33/'Qty Sales'!P33</f>
        <v>#DIV/0!</v>
      </c>
      <c r="P33" s="29" t="e">
        <f>'Value Sales'!R33/'Qty Sales'!Q33</f>
        <v>#DIV/0!</v>
      </c>
      <c r="Q33" s="29" t="e">
        <f>'Value Sales'!S33/'Qty Sales'!R33</f>
        <v>#DIV/0!</v>
      </c>
    </row>
    <row r="34" spans="1:17" x14ac:dyDescent="0.25">
      <c r="A34" s="43" t="s">
        <v>113</v>
      </c>
      <c r="B34" s="41" t="s">
        <v>68</v>
      </c>
      <c r="C34" s="41" t="s">
        <v>104</v>
      </c>
      <c r="D34" s="41" t="s">
        <v>108</v>
      </c>
      <c r="E34" s="29" t="e">
        <f>'Value Sales'!G34/'Qty Sales'!F34</f>
        <v>#DIV/0!</v>
      </c>
      <c r="F34" s="29" t="e">
        <f>'Value Sales'!K34/'Qty Sales'!J34</f>
        <v>#DIV/0!</v>
      </c>
      <c r="G34" s="29" t="e">
        <f>'Value Sales'!H34/'Qty Sales'!G34</f>
        <v>#DIV/0!</v>
      </c>
      <c r="H34" s="29" t="e">
        <f>'Value Sales'!I34/'Qty Sales'!H34</f>
        <v>#DIV/0!</v>
      </c>
      <c r="I34" s="29" t="e">
        <f>'Value Sales'!J34/'Qty Sales'!I34</f>
        <v>#DIV/0!</v>
      </c>
      <c r="J34" s="29" t="e">
        <f>'Value Sales'!L34/'Qty Sales'!K34</f>
        <v>#DIV/0!</v>
      </c>
      <c r="K34" s="29" t="e">
        <f>'Value Sales'!M34/'Qty Sales'!L34</f>
        <v>#DIV/0!</v>
      </c>
      <c r="L34" s="29" t="e">
        <f>'Value Sales'!N34/'Qty Sales'!M34</f>
        <v>#DIV/0!</v>
      </c>
      <c r="M34" s="29" t="e">
        <f>'Value Sales'!O34/'Qty Sales'!N34</f>
        <v>#DIV/0!</v>
      </c>
      <c r="N34" s="29" t="e">
        <f>'Value Sales'!P34/'Qty Sales'!O34</f>
        <v>#DIV/0!</v>
      </c>
      <c r="O34" s="29" t="e">
        <f>'Value Sales'!Q34/'Qty Sales'!P34</f>
        <v>#DIV/0!</v>
      </c>
      <c r="P34" s="29" t="e">
        <f>'Value Sales'!R34/'Qty Sales'!Q34</f>
        <v>#DIV/0!</v>
      </c>
      <c r="Q34" s="29" t="e">
        <f>'Value Sales'!S34/'Qty Sales'!R34</f>
        <v>#DIV/0!</v>
      </c>
    </row>
    <row r="35" spans="1:17" x14ac:dyDescent="0.25">
      <c r="A35" s="43" t="s">
        <v>115</v>
      </c>
      <c r="B35" s="41" t="s">
        <v>68</v>
      </c>
      <c r="C35" s="41" t="s">
        <v>104</v>
      </c>
      <c r="D35" s="41" t="s">
        <v>104</v>
      </c>
      <c r="E35" s="29" t="e">
        <f>'Value Sales'!G35/'Qty Sales'!F35</f>
        <v>#DIV/0!</v>
      </c>
      <c r="F35" s="29" t="e">
        <f>'Value Sales'!K35/'Qty Sales'!J35</f>
        <v>#DIV/0!</v>
      </c>
      <c r="G35" s="29" t="e">
        <f>'Value Sales'!H35/'Qty Sales'!G35</f>
        <v>#DIV/0!</v>
      </c>
      <c r="H35" s="29" t="e">
        <f>'Value Sales'!I35/'Qty Sales'!H35</f>
        <v>#DIV/0!</v>
      </c>
      <c r="I35" s="29" t="e">
        <f>'Value Sales'!J35/'Qty Sales'!I35</f>
        <v>#DIV/0!</v>
      </c>
      <c r="J35" s="29" t="e">
        <f>'Value Sales'!L35/'Qty Sales'!K35</f>
        <v>#DIV/0!</v>
      </c>
      <c r="K35" s="29" t="e">
        <f>'Value Sales'!M35/'Qty Sales'!L35</f>
        <v>#DIV/0!</v>
      </c>
      <c r="L35" s="29" t="e">
        <f>'Value Sales'!N35/'Qty Sales'!M35</f>
        <v>#DIV/0!</v>
      </c>
      <c r="M35" s="29" t="e">
        <f>'Value Sales'!O35/'Qty Sales'!N35</f>
        <v>#DIV/0!</v>
      </c>
      <c r="N35" s="29" t="e">
        <f>'Value Sales'!P35/'Qty Sales'!O35</f>
        <v>#DIV/0!</v>
      </c>
      <c r="O35" s="29" t="e">
        <f>'Value Sales'!Q35/'Qty Sales'!P35</f>
        <v>#DIV/0!</v>
      </c>
      <c r="P35" s="29" t="e">
        <f>'Value Sales'!R35/'Qty Sales'!Q35</f>
        <v>#DIV/0!</v>
      </c>
      <c r="Q35" s="29" t="e">
        <f>'Value Sales'!S35/'Qty Sales'!R35</f>
        <v>#DIV/0!</v>
      </c>
    </row>
    <row r="36" spans="1:17" x14ac:dyDescent="0.25">
      <c r="A36" s="43" t="s">
        <v>99</v>
      </c>
      <c r="B36" s="41" t="s">
        <v>68</v>
      </c>
      <c r="C36" s="41" t="s">
        <v>94</v>
      </c>
      <c r="D36" s="41" t="s">
        <v>94</v>
      </c>
      <c r="E36" s="29" t="e">
        <f>'Value Sales'!G36/'Qty Sales'!F36</f>
        <v>#DIV/0!</v>
      </c>
      <c r="F36" s="29" t="e">
        <f>'Value Sales'!K36/'Qty Sales'!J36</f>
        <v>#DIV/0!</v>
      </c>
      <c r="G36" s="29" t="e">
        <f>'Value Sales'!H36/'Qty Sales'!G36</f>
        <v>#DIV/0!</v>
      </c>
      <c r="H36" s="29" t="e">
        <f>'Value Sales'!I36/'Qty Sales'!H36</f>
        <v>#DIV/0!</v>
      </c>
      <c r="I36" s="29" t="e">
        <f>'Value Sales'!J36/'Qty Sales'!I36</f>
        <v>#DIV/0!</v>
      </c>
      <c r="J36" s="29" t="e">
        <f>'Value Sales'!L36/'Qty Sales'!K36</f>
        <v>#DIV/0!</v>
      </c>
      <c r="K36" s="29" t="e">
        <f>'Value Sales'!M36/'Qty Sales'!L36</f>
        <v>#DIV/0!</v>
      </c>
      <c r="L36" s="29" t="e">
        <f>'Value Sales'!N36/'Qty Sales'!M36</f>
        <v>#DIV/0!</v>
      </c>
      <c r="M36" s="29" t="e">
        <f>'Value Sales'!O36/'Qty Sales'!N36</f>
        <v>#DIV/0!</v>
      </c>
      <c r="N36" s="29" t="e">
        <f>'Value Sales'!P36/'Qty Sales'!O36</f>
        <v>#DIV/0!</v>
      </c>
      <c r="O36" s="29" t="e">
        <f>'Value Sales'!Q36/'Qty Sales'!P36</f>
        <v>#DIV/0!</v>
      </c>
      <c r="P36" s="29" t="e">
        <f>'Value Sales'!R36/'Qty Sales'!Q36</f>
        <v>#DIV/0!</v>
      </c>
      <c r="Q36" s="29" t="e">
        <f>'Value Sales'!S36/'Qty Sales'!R36</f>
        <v>#DIV/0!</v>
      </c>
    </row>
    <row r="37" spans="1:17" x14ac:dyDescent="0.25">
      <c r="A37" s="43" t="s">
        <v>101</v>
      </c>
      <c r="B37" s="41" t="s">
        <v>68</v>
      </c>
      <c r="C37" s="41" t="s">
        <v>94</v>
      </c>
      <c r="D37" s="41" t="s">
        <v>102</v>
      </c>
      <c r="E37" s="29" t="e">
        <f>'Value Sales'!G37/'Qty Sales'!F37</f>
        <v>#DIV/0!</v>
      </c>
      <c r="F37" s="29" t="e">
        <f>'Value Sales'!K37/'Qty Sales'!J37</f>
        <v>#DIV/0!</v>
      </c>
      <c r="G37" s="29" t="e">
        <f>'Value Sales'!H37/'Qty Sales'!G37</f>
        <v>#DIV/0!</v>
      </c>
      <c r="H37" s="29" t="e">
        <f>'Value Sales'!I37/'Qty Sales'!H37</f>
        <v>#DIV/0!</v>
      </c>
      <c r="I37" s="29" t="e">
        <f>'Value Sales'!J37/'Qty Sales'!I37</f>
        <v>#DIV/0!</v>
      </c>
      <c r="J37" s="29" t="e">
        <f>'Value Sales'!L37/'Qty Sales'!K37</f>
        <v>#DIV/0!</v>
      </c>
      <c r="K37" s="29" t="e">
        <f>'Value Sales'!M37/'Qty Sales'!L37</f>
        <v>#DIV/0!</v>
      </c>
      <c r="L37" s="29" t="e">
        <f>'Value Sales'!N37/'Qty Sales'!M37</f>
        <v>#DIV/0!</v>
      </c>
      <c r="M37" s="29" t="e">
        <f>'Value Sales'!O37/'Qty Sales'!N37</f>
        <v>#DIV/0!</v>
      </c>
      <c r="N37" s="29" t="e">
        <f>'Value Sales'!P37/'Qty Sales'!O37</f>
        <v>#DIV/0!</v>
      </c>
      <c r="O37" s="29" t="e">
        <f>'Value Sales'!Q37/'Qty Sales'!P37</f>
        <v>#DIV/0!</v>
      </c>
      <c r="P37" s="29" t="e">
        <f>'Value Sales'!R37/'Qty Sales'!Q37</f>
        <v>#DIV/0!</v>
      </c>
      <c r="Q37" s="29" t="e">
        <f>'Value Sales'!S37/'Qty Sales'!R37</f>
        <v>#DIV/0!</v>
      </c>
    </row>
    <row r="38" spans="1:17" x14ac:dyDescent="0.25">
      <c r="A38" s="43" t="s">
        <v>95</v>
      </c>
      <c r="B38" s="41" t="s">
        <v>68</v>
      </c>
      <c r="C38" s="41" t="s">
        <v>96</v>
      </c>
      <c r="D38" s="41" t="s">
        <v>93</v>
      </c>
      <c r="E38" s="29" t="e">
        <f>'Value Sales'!G38/'Qty Sales'!F38</f>
        <v>#DIV/0!</v>
      </c>
      <c r="F38" s="29" t="e">
        <f>'Value Sales'!K38/'Qty Sales'!J38</f>
        <v>#DIV/0!</v>
      </c>
      <c r="G38" s="29" t="e">
        <f>'Value Sales'!H38/'Qty Sales'!G38</f>
        <v>#DIV/0!</v>
      </c>
      <c r="H38" s="29" t="e">
        <f>'Value Sales'!I38/'Qty Sales'!H38</f>
        <v>#DIV/0!</v>
      </c>
      <c r="I38" s="29" t="e">
        <f>'Value Sales'!J38/'Qty Sales'!I38</f>
        <v>#DIV/0!</v>
      </c>
      <c r="J38" s="29" t="e">
        <f>'Value Sales'!L38/'Qty Sales'!K38</f>
        <v>#DIV/0!</v>
      </c>
      <c r="K38" s="29" t="e">
        <f>'Value Sales'!M38/'Qty Sales'!L38</f>
        <v>#DIV/0!</v>
      </c>
      <c r="L38" s="29" t="e">
        <f>'Value Sales'!N38/'Qty Sales'!M38</f>
        <v>#DIV/0!</v>
      </c>
      <c r="M38" s="29" t="e">
        <f>'Value Sales'!O38/'Qty Sales'!N38</f>
        <v>#DIV/0!</v>
      </c>
      <c r="N38" s="29" t="e">
        <f>'Value Sales'!P38/'Qty Sales'!O38</f>
        <v>#DIV/0!</v>
      </c>
      <c r="O38" s="29" t="e">
        <f>'Value Sales'!Q38/'Qty Sales'!P38</f>
        <v>#DIV/0!</v>
      </c>
      <c r="P38" s="29" t="e">
        <f>'Value Sales'!R38/'Qty Sales'!Q38</f>
        <v>#DIV/0!</v>
      </c>
      <c r="Q38" s="29" t="e">
        <f>'Value Sales'!S38/'Qty Sales'!R38</f>
        <v>#DIV/0!</v>
      </c>
    </row>
    <row r="39" spans="1:17" x14ac:dyDescent="0.25">
      <c r="A39" s="43" t="s">
        <v>105</v>
      </c>
      <c r="B39" s="41" t="s">
        <v>68</v>
      </c>
      <c r="C39" s="41" t="s">
        <v>96</v>
      </c>
      <c r="D39" s="41" t="s">
        <v>93</v>
      </c>
      <c r="E39" s="29" t="e">
        <f>'Value Sales'!G39/'Qty Sales'!F39</f>
        <v>#DIV/0!</v>
      </c>
      <c r="F39" s="29" t="e">
        <f>'Value Sales'!K39/'Qty Sales'!J39</f>
        <v>#DIV/0!</v>
      </c>
      <c r="G39" s="29" t="e">
        <f>'Value Sales'!H39/'Qty Sales'!G39</f>
        <v>#DIV/0!</v>
      </c>
      <c r="H39" s="29" t="e">
        <f>'Value Sales'!I39/'Qty Sales'!H39</f>
        <v>#DIV/0!</v>
      </c>
      <c r="I39" s="29" t="e">
        <f>'Value Sales'!J39/'Qty Sales'!I39</f>
        <v>#DIV/0!</v>
      </c>
      <c r="J39" s="29" t="e">
        <f>'Value Sales'!L39/'Qty Sales'!K39</f>
        <v>#DIV/0!</v>
      </c>
      <c r="K39" s="29" t="e">
        <f>'Value Sales'!M39/'Qty Sales'!L39</f>
        <v>#DIV/0!</v>
      </c>
      <c r="L39" s="29" t="e">
        <f>'Value Sales'!N39/'Qty Sales'!M39</f>
        <v>#DIV/0!</v>
      </c>
      <c r="M39" s="29" t="e">
        <f>'Value Sales'!O39/'Qty Sales'!N39</f>
        <v>#DIV/0!</v>
      </c>
      <c r="N39" s="29" t="e">
        <f>'Value Sales'!P39/'Qty Sales'!O39</f>
        <v>#DIV/0!</v>
      </c>
      <c r="O39" s="29" t="e">
        <f>'Value Sales'!Q39/'Qty Sales'!P39</f>
        <v>#DIV/0!</v>
      </c>
      <c r="P39" s="29" t="e">
        <f>'Value Sales'!R39/'Qty Sales'!Q39</f>
        <v>#DIV/0!</v>
      </c>
      <c r="Q39" s="29" t="e">
        <f>'Value Sales'!S39/'Qty Sales'!R39</f>
        <v>#DIV/0!</v>
      </c>
    </row>
    <row r="40" spans="1:17" x14ac:dyDescent="0.25">
      <c r="A40" s="43" t="s">
        <v>112</v>
      </c>
      <c r="B40" s="41" t="s">
        <v>68</v>
      </c>
      <c r="C40" s="41" t="s">
        <v>96</v>
      </c>
      <c r="D40" s="41" t="s">
        <v>107</v>
      </c>
      <c r="E40" s="29" t="e">
        <f>'Value Sales'!G40/'Qty Sales'!F40</f>
        <v>#DIV/0!</v>
      </c>
      <c r="F40" s="29" t="e">
        <f>'Value Sales'!K40/'Qty Sales'!J40</f>
        <v>#DIV/0!</v>
      </c>
      <c r="G40" s="29" t="e">
        <f>'Value Sales'!H40/'Qty Sales'!G40</f>
        <v>#DIV/0!</v>
      </c>
      <c r="H40" s="29" t="e">
        <f>'Value Sales'!I40/'Qty Sales'!H40</f>
        <v>#DIV/0!</v>
      </c>
      <c r="I40" s="29" t="e">
        <f>'Value Sales'!J40/'Qty Sales'!I40</f>
        <v>#DIV/0!</v>
      </c>
      <c r="J40" s="29" t="e">
        <f>'Value Sales'!L40/'Qty Sales'!K40</f>
        <v>#DIV/0!</v>
      </c>
      <c r="K40" s="29" t="e">
        <f>'Value Sales'!M40/'Qty Sales'!L40</f>
        <v>#DIV/0!</v>
      </c>
      <c r="L40" s="29" t="e">
        <f>'Value Sales'!N40/'Qty Sales'!M40</f>
        <v>#DIV/0!</v>
      </c>
      <c r="M40" s="29" t="e">
        <f>'Value Sales'!O40/'Qty Sales'!N40</f>
        <v>#DIV/0!</v>
      </c>
      <c r="N40" s="29" t="e">
        <f>'Value Sales'!P40/'Qty Sales'!O40</f>
        <v>#DIV/0!</v>
      </c>
      <c r="O40" s="29" t="e">
        <f>'Value Sales'!Q40/'Qty Sales'!P40</f>
        <v>#DIV/0!</v>
      </c>
      <c r="P40" s="29" t="e">
        <f>'Value Sales'!R40/'Qty Sales'!Q40</f>
        <v>#DIV/0!</v>
      </c>
      <c r="Q40" s="29" t="e">
        <f>'Value Sales'!S40/'Qty Sales'!R40</f>
        <v>#DIV/0!</v>
      </c>
    </row>
    <row r="41" spans="1:17" x14ac:dyDescent="0.25">
      <c r="A41" s="43" t="s">
        <v>149</v>
      </c>
      <c r="B41" s="41" t="s">
        <v>68</v>
      </c>
      <c r="C41" s="41" t="s">
        <v>150</v>
      </c>
      <c r="D41" s="41" t="s">
        <v>151</v>
      </c>
      <c r="E41" s="29" t="e">
        <f>'Value Sales'!G41/'Qty Sales'!F41</f>
        <v>#DIV/0!</v>
      </c>
      <c r="F41" s="29" t="e">
        <f>'Value Sales'!K41/'Qty Sales'!J41</f>
        <v>#DIV/0!</v>
      </c>
      <c r="G41" s="29" t="e">
        <f>'Value Sales'!H41/'Qty Sales'!G41</f>
        <v>#DIV/0!</v>
      </c>
      <c r="H41" s="29" t="e">
        <f>'Value Sales'!I41/'Qty Sales'!H41</f>
        <v>#DIV/0!</v>
      </c>
      <c r="I41" s="29" t="e">
        <f>'Value Sales'!J41/'Qty Sales'!I41</f>
        <v>#DIV/0!</v>
      </c>
      <c r="J41" s="29" t="e">
        <f>'Value Sales'!L41/'Qty Sales'!K41</f>
        <v>#DIV/0!</v>
      </c>
      <c r="K41" s="29" t="e">
        <f>'Value Sales'!M41/'Qty Sales'!L41</f>
        <v>#DIV/0!</v>
      </c>
      <c r="L41" s="29" t="e">
        <f>'Value Sales'!N41/'Qty Sales'!M41</f>
        <v>#DIV/0!</v>
      </c>
      <c r="M41" s="29" t="e">
        <f>'Value Sales'!O41/'Qty Sales'!N41</f>
        <v>#DIV/0!</v>
      </c>
      <c r="N41" s="29" t="e">
        <f>'Value Sales'!P41/'Qty Sales'!O41</f>
        <v>#DIV/0!</v>
      </c>
      <c r="O41" s="29" t="e">
        <f>'Value Sales'!Q41/'Qty Sales'!P41</f>
        <v>#DIV/0!</v>
      </c>
      <c r="P41" s="29" t="e">
        <f>'Value Sales'!R41/'Qty Sales'!Q41</f>
        <v>#DIV/0!</v>
      </c>
      <c r="Q41" s="29" t="e">
        <f>'Value Sales'!S41/'Qty Sales'!R41</f>
        <v>#DIV/0!</v>
      </c>
    </row>
    <row r="42" spans="1:17" x14ac:dyDescent="0.25">
      <c r="A42" s="43" t="s">
        <v>152</v>
      </c>
      <c r="B42" s="41" t="s">
        <v>68</v>
      </c>
      <c r="C42" s="41" t="s">
        <v>153</v>
      </c>
      <c r="D42" s="41" t="s">
        <v>151</v>
      </c>
      <c r="E42" s="29" t="e">
        <f>'Value Sales'!G42/'Qty Sales'!F42</f>
        <v>#DIV/0!</v>
      </c>
      <c r="F42" s="29" t="e">
        <f>'Value Sales'!K42/'Qty Sales'!J42</f>
        <v>#DIV/0!</v>
      </c>
      <c r="G42" s="29" t="e">
        <f>'Value Sales'!H42/'Qty Sales'!G42</f>
        <v>#DIV/0!</v>
      </c>
      <c r="H42" s="29" t="e">
        <f>'Value Sales'!I42/'Qty Sales'!H42</f>
        <v>#DIV/0!</v>
      </c>
      <c r="I42" s="29" t="e">
        <f>'Value Sales'!J42/'Qty Sales'!I42</f>
        <v>#DIV/0!</v>
      </c>
      <c r="J42" s="29" t="e">
        <f>'Value Sales'!L42/'Qty Sales'!K42</f>
        <v>#DIV/0!</v>
      </c>
      <c r="K42" s="29" t="e">
        <f>'Value Sales'!M42/'Qty Sales'!L42</f>
        <v>#DIV/0!</v>
      </c>
      <c r="L42" s="29" t="e">
        <f>'Value Sales'!N42/'Qty Sales'!M42</f>
        <v>#DIV/0!</v>
      </c>
      <c r="M42" s="29" t="e">
        <f>'Value Sales'!O42/'Qty Sales'!N42</f>
        <v>#DIV/0!</v>
      </c>
      <c r="N42" s="29" t="e">
        <f>'Value Sales'!P42/'Qty Sales'!O42</f>
        <v>#DIV/0!</v>
      </c>
      <c r="O42" s="29" t="e">
        <f>'Value Sales'!Q42/'Qty Sales'!P42</f>
        <v>#DIV/0!</v>
      </c>
      <c r="P42" s="29" t="e">
        <f>'Value Sales'!R42/'Qty Sales'!Q42</f>
        <v>#DIV/0!</v>
      </c>
      <c r="Q42" s="29" t="e">
        <f>'Value Sales'!S42/'Qty Sales'!R42</f>
        <v>#DIV/0!</v>
      </c>
    </row>
    <row r="43" spans="1:17" x14ac:dyDescent="0.25">
      <c r="A43" s="43" t="s">
        <v>154</v>
      </c>
      <c r="B43" s="41" t="s">
        <v>68</v>
      </c>
      <c r="C43" s="41" t="s">
        <v>155</v>
      </c>
      <c r="D43" s="41" t="s">
        <v>151</v>
      </c>
      <c r="E43" s="29" t="e">
        <f>'Value Sales'!G43/'Qty Sales'!F43</f>
        <v>#DIV/0!</v>
      </c>
      <c r="F43" s="29" t="e">
        <f>'Value Sales'!K43/'Qty Sales'!J43</f>
        <v>#DIV/0!</v>
      </c>
      <c r="G43" s="29" t="e">
        <f>'Value Sales'!H43/'Qty Sales'!G43</f>
        <v>#DIV/0!</v>
      </c>
      <c r="H43" s="29" t="e">
        <f>'Value Sales'!I43/'Qty Sales'!H43</f>
        <v>#DIV/0!</v>
      </c>
      <c r="I43" s="29" t="e">
        <f>'Value Sales'!J43/'Qty Sales'!I43</f>
        <v>#DIV/0!</v>
      </c>
      <c r="J43" s="29" t="e">
        <f>'Value Sales'!L43/'Qty Sales'!K43</f>
        <v>#DIV/0!</v>
      </c>
      <c r="K43" s="29" t="e">
        <f>'Value Sales'!M43/'Qty Sales'!L43</f>
        <v>#DIV/0!</v>
      </c>
      <c r="L43" s="29" t="e">
        <f>'Value Sales'!N43/'Qty Sales'!M43</f>
        <v>#DIV/0!</v>
      </c>
      <c r="M43" s="29" t="e">
        <f>'Value Sales'!O43/'Qty Sales'!N43</f>
        <v>#DIV/0!</v>
      </c>
      <c r="N43" s="29" t="e">
        <f>'Value Sales'!P43/'Qty Sales'!O43</f>
        <v>#DIV/0!</v>
      </c>
      <c r="O43" s="29" t="e">
        <f>'Value Sales'!Q43/'Qty Sales'!P43</f>
        <v>#DIV/0!</v>
      </c>
      <c r="P43" s="29" t="e">
        <f>'Value Sales'!R43/'Qty Sales'!Q43</f>
        <v>#DIV/0!</v>
      </c>
      <c r="Q43" s="29" t="e">
        <f>'Value Sales'!S43/'Qty Sales'!R43</f>
        <v>#DIV/0!</v>
      </c>
    </row>
    <row r="44" spans="1:17" x14ac:dyDescent="0.25">
      <c r="A44" s="43" t="s">
        <v>158</v>
      </c>
      <c r="B44" s="41" t="s">
        <v>68</v>
      </c>
      <c r="C44" s="41" t="s">
        <v>150</v>
      </c>
      <c r="D44" s="41" t="s">
        <v>150</v>
      </c>
      <c r="E44" s="29" t="e">
        <f>'Value Sales'!G44/'Qty Sales'!F44</f>
        <v>#DIV/0!</v>
      </c>
      <c r="F44" s="29" t="e">
        <f>'Value Sales'!K44/'Qty Sales'!J44</f>
        <v>#DIV/0!</v>
      </c>
      <c r="G44" s="29" t="e">
        <f>'Value Sales'!H44/'Qty Sales'!G44</f>
        <v>#DIV/0!</v>
      </c>
      <c r="H44" s="29" t="e">
        <f>'Value Sales'!I44/'Qty Sales'!H44</f>
        <v>#DIV/0!</v>
      </c>
      <c r="I44" s="29" t="e">
        <f>'Value Sales'!J44/'Qty Sales'!I44</f>
        <v>#DIV/0!</v>
      </c>
      <c r="J44" s="29" t="e">
        <f>'Value Sales'!L44/'Qty Sales'!K44</f>
        <v>#DIV/0!</v>
      </c>
      <c r="K44" s="29" t="e">
        <f>'Value Sales'!M44/'Qty Sales'!L44</f>
        <v>#DIV/0!</v>
      </c>
      <c r="L44" s="29" t="e">
        <f>'Value Sales'!N44/'Qty Sales'!M44</f>
        <v>#DIV/0!</v>
      </c>
      <c r="M44" s="29" t="e">
        <f>'Value Sales'!O44/'Qty Sales'!N44</f>
        <v>#DIV/0!</v>
      </c>
      <c r="N44" s="29" t="e">
        <f>'Value Sales'!P44/'Qty Sales'!O44</f>
        <v>#DIV/0!</v>
      </c>
      <c r="O44" s="29" t="e">
        <f>'Value Sales'!Q44/'Qty Sales'!P44</f>
        <v>#DIV/0!</v>
      </c>
      <c r="P44" s="29" t="e">
        <f>'Value Sales'!R44/'Qty Sales'!Q44</f>
        <v>#DIV/0!</v>
      </c>
      <c r="Q44" s="29" t="e">
        <f>'Value Sales'!S44/'Qty Sales'!R44</f>
        <v>#DIV/0!</v>
      </c>
    </row>
    <row r="45" spans="1:17" x14ac:dyDescent="0.25">
      <c r="A45" s="43" t="s">
        <v>159</v>
      </c>
      <c r="B45" s="41" t="s">
        <v>68</v>
      </c>
      <c r="C45" s="41" t="s">
        <v>160</v>
      </c>
      <c r="D45" s="41" t="s">
        <v>160</v>
      </c>
      <c r="E45" s="29" t="e">
        <f>'Value Sales'!G45/'Qty Sales'!F45</f>
        <v>#DIV/0!</v>
      </c>
      <c r="F45" s="29" t="e">
        <f>'Value Sales'!K45/'Qty Sales'!J45</f>
        <v>#DIV/0!</v>
      </c>
      <c r="G45" s="29" t="e">
        <f>'Value Sales'!H45/'Qty Sales'!G45</f>
        <v>#DIV/0!</v>
      </c>
      <c r="H45" s="29" t="e">
        <f>'Value Sales'!I45/'Qty Sales'!H45</f>
        <v>#DIV/0!</v>
      </c>
      <c r="I45" s="29" t="e">
        <f>'Value Sales'!J45/'Qty Sales'!I45</f>
        <v>#DIV/0!</v>
      </c>
      <c r="J45" s="29" t="e">
        <f>'Value Sales'!L45/'Qty Sales'!K45</f>
        <v>#DIV/0!</v>
      </c>
      <c r="K45" s="29" t="e">
        <f>'Value Sales'!M45/'Qty Sales'!L45</f>
        <v>#DIV/0!</v>
      </c>
      <c r="L45" s="29" t="e">
        <f>'Value Sales'!N45/'Qty Sales'!M45</f>
        <v>#DIV/0!</v>
      </c>
      <c r="M45" s="29" t="e">
        <f>'Value Sales'!O45/'Qty Sales'!N45</f>
        <v>#DIV/0!</v>
      </c>
      <c r="N45" s="29" t="e">
        <f>'Value Sales'!P45/'Qty Sales'!O45</f>
        <v>#DIV/0!</v>
      </c>
      <c r="O45" s="29" t="e">
        <f>'Value Sales'!Q45/'Qty Sales'!P45</f>
        <v>#DIV/0!</v>
      </c>
      <c r="P45" s="29" t="e">
        <f>'Value Sales'!R45/'Qty Sales'!Q45</f>
        <v>#DIV/0!</v>
      </c>
      <c r="Q45" s="29" t="e">
        <f>'Value Sales'!S45/'Qty Sales'!R45</f>
        <v>#DIV/0!</v>
      </c>
    </row>
    <row r="46" spans="1:17" x14ac:dyDescent="0.25">
      <c r="A46" s="43" t="s">
        <v>161</v>
      </c>
      <c r="B46" s="41" t="s">
        <v>68</v>
      </c>
      <c r="C46" s="41" t="s">
        <v>162</v>
      </c>
      <c r="D46" s="41" t="s">
        <v>151</v>
      </c>
      <c r="E46" s="29" t="e">
        <f>'Value Sales'!G46/'Qty Sales'!F46</f>
        <v>#DIV/0!</v>
      </c>
      <c r="F46" s="29" t="e">
        <f>'Value Sales'!K46/'Qty Sales'!J46</f>
        <v>#DIV/0!</v>
      </c>
      <c r="G46" s="29" t="e">
        <f>'Value Sales'!H46/'Qty Sales'!G46</f>
        <v>#DIV/0!</v>
      </c>
      <c r="H46" s="29" t="e">
        <f>'Value Sales'!I46/'Qty Sales'!H46</f>
        <v>#DIV/0!</v>
      </c>
      <c r="I46" s="29" t="e">
        <f>'Value Sales'!J46/'Qty Sales'!I46</f>
        <v>#DIV/0!</v>
      </c>
      <c r="J46" s="29" t="e">
        <f>'Value Sales'!L46/'Qty Sales'!K46</f>
        <v>#DIV/0!</v>
      </c>
      <c r="K46" s="29" t="e">
        <f>'Value Sales'!M46/'Qty Sales'!L46</f>
        <v>#DIV/0!</v>
      </c>
      <c r="L46" s="29" t="e">
        <f>'Value Sales'!N46/'Qty Sales'!M46</f>
        <v>#DIV/0!</v>
      </c>
      <c r="M46" s="29" t="e">
        <f>'Value Sales'!O46/'Qty Sales'!N46</f>
        <v>#DIV/0!</v>
      </c>
      <c r="N46" s="29" t="e">
        <f>'Value Sales'!P46/'Qty Sales'!O46</f>
        <v>#DIV/0!</v>
      </c>
      <c r="O46" s="29" t="e">
        <f>'Value Sales'!Q46/'Qty Sales'!P46</f>
        <v>#DIV/0!</v>
      </c>
      <c r="P46" s="29" t="e">
        <f>'Value Sales'!R46/'Qty Sales'!Q46</f>
        <v>#DIV/0!</v>
      </c>
      <c r="Q46" s="29" t="e">
        <f>'Value Sales'!S46/'Qty Sales'!R46</f>
        <v>#DIV/0!</v>
      </c>
    </row>
    <row r="47" spans="1:17" x14ac:dyDescent="0.25">
      <c r="A47" s="43" t="s">
        <v>163</v>
      </c>
      <c r="B47" s="41" t="s">
        <v>68</v>
      </c>
      <c r="C47" s="41" t="s">
        <v>157</v>
      </c>
      <c r="D47" s="41" t="s">
        <v>151</v>
      </c>
      <c r="E47" s="29" t="e">
        <f>'Value Sales'!G47/'Qty Sales'!F47</f>
        <v>#DIV/0!</v>
      </c>
      <c r="F47" s="29" t="e">
        <f>'Value Sales'!K47/'Qty Sales'!J47</f>
        <v>#DIV/0!</v>
      </c>
      <c r="G47" s="29" t="e">
        <f>'Value Sales'!H47/'Qty Sales'!G47</f>
        <v>#DIV/0!</v>
      </c>
      <c r="H47" s="29" t="e">
        <f>'Value Sales'!I47/'Qty Sales'!H47</f>
        <v>#DIV/0!</v>
      </c>
      <c r="I47" s="29" t="e">
        <f>'Value Sales'!J47/'Qty Sales'!I47</f>
        <v>#DIV/0!</v>
      </c>
      <c r="J47" s="29" t="e">
        <f>'Value Sales'!L47/'Qty Sales'!K47</f>
        <v>#DIV/0!</v>
      </c>
      <c r="K47" s="29" t="e">
        <f>'Value Sales'!M47/'Qty Sales'!L47</f>
        <v>#DIV/0!</v>
      </c>
      <c r="L47" s="29" t="e">
        <f>'Value Sales'!N47/'Qty Sales'!M47</f>
        <v>#DIV/0!</v>
      </c>
      <c r="M47" s="29" t="e">
        <f>'Value Sales'!O47/'Qty Sales'!N47</f>
        <v>#DIV/0!</v>
      </c>
      <c r="N47" s="29" t="e">
        <f>'Value Sales'!P47/'Qty Sales'!O47</f>
        <v>#DIV/0!</v>
      </c>
      <c r="O47" s="29" t="e">
        <f>'Value Sales'!Q47/'Qty Sales'!P47</f>
        <v>#DIV/0!</v>
      </c>
      <c r="P47" s="29" t="e">
        <f>'Value Sales'!R47/'Qty Sales'!Q47</f>
        <v>#DIV/0!</v>
      </c>
      <c r="Q47" s="29" t="e">
        <f>'Value Sales'!S47/'Qty Sales'!R47</f>
        <v>#DIV/0!</v>
      </c>
    </row>
    <row r="48" spans="1:17" x14ac:dyDescent="0.25">
      <c r="A48" s="43" t="s">
        <v>164</v>
      </c>
      <c r="B48" s="41" t="s">
        <v>68</v>
      </c>
      <c r="C48" s="41" t="s">
        <v>160</v>
      </c>
      <c r="D48" s="41" t="s">
        <v>151</v>
      </c>
      <c r="E48" s="29" t="e">
        <f>'Value Sales'!G48/'Qty Sales'!F48</f>
        <v>#DIV/0!</v>
      </c>
      <c r="F48" s="29" t="e">
        <f>'Value Sales'!K48/'Qty Sales'!J48</f>
        <v>#DIV/0!</v>
      </c>
      <c r="G48" s="29" t="e">
        <f>'Value Sales'!H48/'Qty Sales'!G48</f>
        <v>#DIV/0!</v>
      </c>
      <c r="H48" s="29" t="e">
        <f>'Value Sales'!I48/'Qty Sales'!H48</f>
        <v>#DIV/0!</v>
      </c>
      <c r="I48" s="29" t="e">
        <f>'Value Sales'!J48/'Qty Sales'!I48</f>
        <v>#DIV/0!</v>
      </c>
      <c r="J48" s="29" t="e">
        <f>'Value Sales'!L48/'Qty Sales'!K48</f>
        <v>#DIV/0!</v>
      </c>
      <c r="K48" s="29" t="e">
        <f>'Value Sales'!M48/'Qty Sales'!L48</f>
        <v>#DIV/0!</v>
      </c>
      <c r="L48" s="29" t="e">
        <f>'Value Sales'!N48/'Qty Sales'!M48</f>
        <v>#DIV/0!</v>
      </c>
      <c r="M48" s="29" t="e">
        <f>'Value Sales'!O48/'Qty Sales'!N48</f>
        <v>#DIV/0!</v>
      </c>
      <c r="N48" s="29" t="e">
        <f>'Value Sales'!P48/'Qty Sales'!O48</f>
        <v>#DIV/0!</v>
      </c>
      <c r="O48" s="29" t="e">
        <f>'Value Sales'!Q48/'Qty Sales'!P48</f>
        <v>#DIV/0!</v>
      </c>
      <c r="P48" s="29" t="e">
        <f>'Value Sales'!R48/'Qty Sales'!Q48</f>
        <v>#DIV/0!</v>
      </c>
      <c r="Q48" s="29" t="e">
        <f>'Value Sales'!S48/'Qty Sales'!R48</f>
        <v>#DIV/0!</v>
      </c>
    </row>
    <row r="49" spans="1:19" x14ac:dyDescent="0.25">
      <c r="A49" s="43" t="s">
        <v>156</v>
      </c>
      <c r="B49" s="41" t="s">
        <v>69</v>
      </c>
      <c r="C49" s="41" t="s">
        <v>157</v>
      </c>
      <c r="D49" s="41" t="s">
        <v>151</v>
      </c>
      <c r="E49" s="29" t="e">
        <f>'Value Sales'!G49/'Qty Sales'!F49</f>
        <v>#DIV/0!</v>
      </c>
      <c r="F49" s="29" t="e">
        <f>'Value Sales'!K49/'Qty Sales'!J49</f>
        <v>#DIV/0!</v>
      </c>
      <c r="G49" s="29" t="e">
        <f>'Value Sales'!H49/'Qty Sales'!G49</f>
        <v>#DIV/0!</v>
      </c>
      <c r="H49" s="29" t="e">
        <f>'Value Sales'!I49/'Qty Sales'!H49</f>
        <v>#DIV/0!</v>
      </c>
      <c r="I49" s="29" t="e">
        <f>'Value Sales'!J49/'Qty Sales'!I49</f>
        <v>#DIV/0!</v>
      </c>
      <c r="J49" s="29" t="e">
        <f>'Value Sales'!L49/'Qty Sales'!K49</f>
        <v>#DIV/0!</v>
      </c>
      <c r="K49" s="29" t="e">
        <f>'Value Sales'!M49/'Qty Sales'!L49</f>
        <v>#DIV/0!</v>
      </c>
      <c r="L49" s="29" t="e">
        <f>'Value Sales'!N49/'Qty Sales'!M49</f>
        <v>#DIV/0!</v>
      </c>
      <c r="M49" s="29" t="e">
        <f>'Value Sales'!O49/'Qty Sales'!N49</f>
        <v>#DIV/0!</v>
      </c>
      <c r="N49" s="29" t="e">
        <f>'Value Sales'!P49/'Qty Sales'!O49</f>
        <v>#DIV/0!</v>
      </c>
      <c r="O49" s="29" t="e">
        <f>'Value Sales'!Q49/'Qty Sales'!P49</f>
        <v>#DIV/0!</v>
      </c>
      <c r="P49" s="29" t="e">
        <f>'Value Sales'!R49/'Qty Sales'!Q49</f>
        <v>#DIV/0!</v>
      </c>
      <c r="Q49" s="29" t="e">
        <f>'Value Sales'!S49/'Qty Sales'!R49</f>
        <v>#DIV/0!</v>
      </c>
    </row>
    <row r="50" spans="1:19" x14ac:dyDescent="0.25">
      <c r="A50" s="43" t="s">
        <v>184</v>
      </c>
      <c r="B50" s="41" t="s">
        <v>69</v>
      </c>
      <c r="C50" s="41" t="s">
        <v>185</v>
      </c>
      <c r="D50" s="41" t="s">
        <v>151</v>
      </c>
      <c r="E50" s="29" t="e">
        <f>'Value Sales'!G50/'Qty Sales'!F50</f>
        <v>#DIV/0!</v>
      </c>
      <c r="F50" s="29" t="e">
        <f>'Value Sales'!K50/'Qty Sales'!J50</f>
        <v>#DIV/0!</v>
      </c>
      <c r="G50" s="29" t="e">
        <f>'Value Sales'!H50/'Qty Sales'!G50</f>
        <v>#DIV/0!</v>
      </c>
      <c r="H50" s="29" t="e">
        <f>'Value Sales'!I50/'Qty Sales'!H50</f>
        <v>#DIV/0!</v>
      </c>
      <c r="I50" s="29" t="e">
        <f>'Value Sales'!J50/'Qty Sales'!I50</f>
        <v>#DIV/0!</v>
      </c>
      <c r="J50" s="29" t="e">
        <f>'Value Sales'!L50/'Qty Sales'!K50</f>
        <v>#DIV/0!</v>
      </c>
      <c r="K50" s="29" t="e">
        <f>'Value Sales'!M50/'Qty Sales'!L50</f>
        <v>#DIV/0!</v>
      </c>
      <c r="L50" s="29" t="e">
        <f>'Value Sales'!N50/'Qty Sales'!M50</f>
        <v>#DIV/0!</v>
      </c>
      <c r="M50" s="29" t="e">
        <f>'Value Sales'!O50/'Qty Sales'!N50</f>
        <v>#DIV/0!</v>
      </c>
      <c r="N50" s="29" t="e">
        <f>'Value Sales'!P50/'Qty Sales'!O50</f>
        <v>#DIV/0!</v>
      </c>
      <c r="O50" s="29" t="e">
        <f>'Value Sales'!Q50/'Qty Sales'!P50</f>
        <v>#DIV/0!</v>
      </c>
      <c r="P50" s="29" t="e">
        <f>'Value Sales'!R50/'Qty Sales'!Q50</f>
        <v>#DIV/0!</v>
      </c>
      <c r="Q50" s="29" t="e">
        <f>'Value Sales'!S50/'Qty Sales'!R50</f>
        <v>#DIV/0!</v>
      </c>
      <c r="R50" s="58"/>
      <c r="S50" s="45"/>
    </row>
    <row r="51" spans="1:19" x14ac:dyDescent="0.25">
      <c r="A51" s="46" t="s">
        <v>208</v>
      </c>
      <c r="B51" s="41" t="s">
        <v>69</v>
      </c>
      <c r="C51" s="41" t="s">
        <v>186</v>
      </c>
      <c r="D51" s="41" t="s">
        <v>151</v>
      </c>
      <c r="E51" s="29" t="e">
        <f>'Value Sales'!G51/'Qty Sales'!F51</f>
        <v>#DIV/0!</v>
      </c>
      <c r="F51" s="29" t="e">
        <f>'Value Sales'!K51/'Qty Sales'!J51</f>
        <v>#DIV/0!</v>
      </c>
      <c r="G51" s="29" t="e">
        <f>'Value Sales'!H51/'Qty Sales'!G51</f>
        <v>#DIV/0!</v>
      </c>
      <c r="H51" s="29" t="e">
        <f>'Value Sales'!I51/'Qty Sales'!H51</f>
        <v>#DIV/0!</v>
      </c>
      <c r="I51" s="29" t="e">
        <f>'Value Sales'!J51/'Qty Sales'!I51</f>
        <v>#DIV/0!</v>
      </c>
      <c r="J51" s="29" t="e">
        <f>'Value Sales'!L51/'Qty Sales'!K51</f>
        <v>#DIV/0!</v>
      </c>
      <c r="K51" s="29" t="e">
        <f>'Value Sales'!M51/'Qty Sales'!L51</f>
        <v>#DIV/0!</v>
      </c>
      <c r="L51" s="29" t="e">
        <f>'Value Sales'!N51/'Qty Sales'!M51</f>
        <v>#DIV/0!</v>
      </c>
      <c r="M51" s="29" t="e">
        <f>'Value Sales'!O51/'Qty Sales'!N51</f>
        <v>#DIV/0!</v>
      </c>
      <c r="N51" s="29" t="e">
        <f>'Value Sales'!P51/'Qty Sales'!O51</f>
        <v>#DIV/0!</v>
      </c>
      <c r="O51" s="29" t="e">
        <f>'Value Sales'!Q51/'Qty Sales'!P51</f>
        <v>#DIV/0!</v>
      </c>
      <c r="P51" s="29" t="e">
        <f>'Value Sales'!R51/'Qty Sales'!Q51</f>
        <v>#DIV/0!</v>
      </c>
      <c r="Q51" s="29" t="e">
        <f>'Value Sales'!S51/'Qty Sales'!R51</f>
        <v>#DIV/0!</v>
      </c>
      <c r="R51" s="58"/>
      <c r="S51" s="45"/>
    </row>
    <row r="52" spans="1:19" x14ac:dyDescent="0.25">
      <c r="A52" s="43" t="s">
        <v>187</v>
      </c>
      <c r="B52" s="41" t="s">
        <v>69</v>
      </c>
      <c r="C52" s="41" t="s">
        <v>188</v>
      </c>
      <c r="D52" s="41" t="s">
        <v>151</v>
      </c>
      <c r="E52" s="29" t="e">
        <f>'Value Sales'!G52/'Qty Sales'!F52</f>
        <v>#DIV/0!</v>
      </c>
      <c r="F52" s="29" t="e">
        <f>'Value Sales'!K52/'Qty Sales'!J52</f>
        <v>#DIV/0!</v>
      </c>
      <c r="G52" s="29" t="e">
        <f>'Value Sales'!H52/'Qty Sales'!G52</f>
        <v>#DIV/0!</v>
      </c>
      <c r="H52" s="29" t="e">
        <f>'Value Sales'!I52/'Qty Sales'!H52</f>
        <v>#DIV/0!</v>
      </c>
      <c r="I52" s="29" t="e">
        <f>'Value Sales'!J52/'Qty Sales'!I52</f>
        <v>#DIV/0!</v>
      </c>
      <c r="J52" s="29" t="e">
        <f>'Value Sales'!L52/'Qty Sales'!K52</f>
        <v>#DIV/0!</v>
      </c>
      <c r="K52" s="29" t="e">
        <f>'Value Sales'!M52/'Qty Sales'!L52</f>
        <v>#DIV/0!</v>
      </c>
      <c r="L52" s="29" t="e">
        <f>'Value Sales'!N52/'Qty Sales'!M52</f>
        <v>#DIV/0!</v>
      </c>
      <c r="M52" s="29" t="e">
        <f>'Value Sales'!O52/'Qty Sales'!N52</f>
        <v>#DIV/0!</v>
      </c>
      <c r="N52" s="29" t="e">
        <f>'Value Sales'!P52/'Qty Sales'!O52</f>
        <v>#DIV/0!</v>
      </c>
      <c r="O52" s="29" t="e">
        <f>'Value Sales'!Q52/'Qty Sales'!P52</f>
        <v>#DIV/0!</v>
      </c>
      <c r="P52" s="29" t="e">
        <f>'Value Sales'!R52/'Qty Sales'!Q52</f>
        <v>#DIV/0!</v>
      </c>
      <c r="Q52" s="29" t="e">
        <f>'Value Sales'!S52/'Qty Sales'!R52</f>
        <v>#DIV/0!</v>
      </c>
      <c r="R52" s="58"/>
      <c r="S52" s="45"/>
    </row>
    <row r="53" spans="1:19" x14ac:dyDescent="0.25">
      <c r="A53" s="43" t="s">
        <v>189</v>
      </c>
      <c r="B53" s="41" t="s">
        <v>69</v>
      </c>
      <c r="C53" s="41" t="s">
        <v>190</v>
      </c>
      <c r="D53" s="41" t="s">
        <v>191</v>
      </c>
      <c r="E53" s="29" t="e">
        <f>'Value Sales'!G53/'Qty Sales'!F53</f>
        <v>#DIV/0!</v>
      </c>
      <c r="F53" s="29" t="e">
        <f>'Value Sales'!K53/'Qty Sales'!J53</f>
        <v>#DIV/0!</v>
      </c>
      <c r="G53" s="29" t="e">
        <f>'Value Sales'!H53/'Qty Sales'!G53</f>
        <v>#DIV/0!</v>
      </c>
      <c r="H53" s="29" t="e">
        <f>'Value Sales'!I53/'Qty Sales'!H53</f>
        <v>#DIV/0!</v>
      </c>
      <c r="I53" s="29" t="e">
        <f>'Value Sales'!J53/'Qty Sales'!I53</f>
        <v>#DIV/0!</v>
      </c>
      <c r="J53" s="29" t="e">
        <f>'Value Sales'!L53/'Qty Sales'!K53</f>
        <v>#DIV/0!</v>
      </c>
      <c r="K53" s="29" t="e">
        <f>'Value Sales'!M53/'Qty Sales'!L53</f>
        <v>#DIV/0!</v>
      </c>
      <c r="L53" s="29" t="e">
        <f>'Value Sales'!N53/'Qty Sales'!M53</f>
        <v>#DIV/0!</v>
      </c>
      <c r="M53" s="29" t="e">
        <f>'Value Sales'!O53/'Qty Sales'!N53</f>
        <v>#DIV/0!</v>
      </c>
      <c r="N53" s="29" t="e">
        <f>'Value Sales'!P53/'Qty Sales'!O53</f>
        <v>#DIV/0!</v>
      </c>
      <c r="O53" s="29" t="e">
        <f>'Value Sales'!Q53/'Qty Sales'!P53</f>
        <v>#DIV/0!</v>
      </c>
      <c r="P53" s="29" t="e">
        <f>'Value Sales'!R53/'Qty Sales'!Q53</f>
        <v>#DIV/0!</v>
      </c>
      <c r="Q53" s="29" t="e">
        <f>'Value Sales'!S53/'Qty Sales'!R53</f>
        <v>#DIV/0!</v>
      </c>
      <c r="R53" s="58"/>
      <c r="S53" s="45"/>
    </row>
    <row r="54" spans="1:19" x14ac:dyDescent="0.25">
      <c r="A54" s="43" t="s">
        <v>192</v>
      </c>
      <c r="B54" s="41" t="s">
        <v>69</v>
      </c>
      <c r="C54" s="41" t="s">
        <v>193</v>
      </c>
      <c r="D54" s="41" t="s">
        <v>151</v>
      </c>
      <c r="E54" s="29" t="e">
        <f>'Value Sales'!G54/'Qty Sales'!F54</f>
        <v>#DIV/0!</v>
      </c>
      <c r="F54" s="29" t="e">
        <f>'Value Sales'!K54/'Qty Sales'!J54</f>
        <v>#DIV/0!</v>
      </c>
      <c r="G54" s="29" t="e">
        <f>'Value Sales'!H54/'Qty Sales'!G54</f>
        <v>#DIV/0!</v>
      </c>
      <c r="H54" s="29" t="e">
        <f>'Value Sales'!I54/'Qty Sales'!H54</f>
        <v>#DIV/0!</v>
      </c>
      <c r="I54" s="29" t="e">
        <f>'Value Sales'!J54/'Qty Sales'!I54</f>
        <v>#DIV/0!</v>
      </c>
      <c r="J54" s="29" t="e">
        <f>'Value Sales'!L54/'Qty Sales'!K54</f>
        <v>#DIV/0!</v>
      </c>
      <c r="K54" s="29" t="e">
        <f>'Value Sales'!M54/'Qty Sales'!L54</f>
        <v>#DIV/0!</v>
      </c>
      <c r="L54" s="29" t="e">
        <f>'Value Sales'!N54/'Qty Sales'!M54</f>
        <v>#DIV/0!</v>
      </c>
      <c r="M54" s="29" t="e">
        <f>'Value Sales'!O54/'Qty Sales'!N54</f>
        <v>#DIV/0!</v>
      </c>
      <c r="N54" s="29" t="e">
        <f>'Value Sales'!P54/'Qty Sales'!O54</f>
        <v>#DIV/0!</v>
      </c>
      <c r="O54" s="29" t="e">
        <f>'Value Sales'!Q54/'Qty Sales'!P54</f>
        <v>#DIV/0!</v>
      </c>
      <c r="P54" s="29" t="e">
        <f>'Value Sales'!R54/'Qty Sales'!Q54</f>
        <v>#DIV/0!</v>
      </c>
      <c r="Q54" s="29" t="e">
        <f>'Value Sales'!S54/'Qty Sales'!R54</f>
        <v>#DIV/0!</v>
      </c>
      <c r="R54" s="58"/>
      <c r="S54" s="45"/>
    </row>
    <row r="55" spans="1:19" x14ac:dyDescent="0.25">
      <c r="A55" s="43" t="s">
        <v>194</v>
      </c>
      <c r="B55" s="41" t="s">
        <v>69</v>
      </c>
      <c r="C55" s="41" t="s">
        <v>188</v>
      </c>
      <c r="D55" s="41" t="s">
        <v>195</v>
      </c>
      <c r="E55" s="29" t="e">
        <f>'Value Sales'!G55/'Qty Sales'!F55</f>
        <v>#DIV/0!</v>
      </c>
      <c r="F55" s="29" t="e">
        <f>'Value Sales'!K55/'Qty Sales'!J55</f>
        <v>#DIV/0!</v>
      </c>
      <c r="G55" s="29" t="e">
        <f>'Value Sales'!H55/'Qty Sales'!G55</f>
        <v>#DIV/0!</v>
      </c>
      <c r="H55" s="29" t="e">
        <f>'Value Sales'!I55/'Qty Sales'!H55</f>
        <v>#DIV/0!</v>
      </c>
      <c r="I55" s="29" t="e">
        <f>'Value Sales'!J55/'Qty Sales'!I55</f>
        <v>#DIV/0!</v>
      </c>
      <c r="J55" s="29" t="e">
        <f>'Value Sales'!L55/'Qty Sales'!K55</f>
        <v>#DIV/0!</v>
      </c>
      <c r="K55" s="29" t="e">
        <f>'Value Sales'!M55/'Qty Sales'!L55</f>
        <v>#DIV/0!</v>
      </c>
      <c r="L55" s="29" t="e">
        <f>'Value Sales'!N55/'Qty Sales'!M55</f>
        <v>#DIV/0!</v>
      </c>
      <c r="M55" s="29" t="e">
        <f>'Value Sales'!O55/'Qty Sales'!N55</f>
        <v>#DIV/0!</v>
      </c>
      <c r="N55" s="29" t="e">
        <f>'Value Sales'!P55/'Qty Sales'!O55</f>
        <v>#DIV/0!</v>
      </c>
      <c r="O55" s="29" t="e">
        <f>'Value Sales'!Q55/'Qty Sales'!P55</f>
        <v>#DIV/0!</v>
      </c>
      <c r="P55" s="29" t="e">
        <f>'Value Sales'!R55/'Qty Sales'!Q55</f>
        <v>#DIV/0!</v>
      </c>
      <c r="Q55" s="29" t="e">
        <f>'Value Sales'!S55/'Qty Sales'!R55</f>
        <v>#DIV/0!</v>
      </c>
      <c r="R55" s="58"/>
      <c r="S55" s="45"/>
    </row>
    <row r="56" spans="1:19" x14ac:dyDescent="0.25">
      <c r="A56" s="43" t="s">
        <v>196</v>
      </c>
      <c r="B56" s="41" t="s">
        <v>69</v>
      </c>
      <c r="C56" s="41" t="s">
        <v>197</v>
      </c>
      <c r="D56" s="41" t="s">
        <v>151</v>
      </c>
      <c r="E56" s="29" t="e">
        <f>'Value Sales'!G56/'Qty Sales'!F56</f>
        <v>#DIV/0!</v>
      </c>
      <c r="F56" s="29" t="e">
        <f>'Value Sales'!K56/'Qty Sales'!J56</f>
        <v>#DIV/0!</v>
      </c>
      <c r="G56" s="29" t="e">
        <f>'Value Sales'!H56/'Qty Sales'!G56</f>
        <v>#DIV/0!</v>
      </c>
      <c r="H56" s="29" t="e">
        <f>'Value Sales'!I56/'Qty Sales'!H56</f>
        <v>#DIV/0!</v>
      </c>
      <c r="I56" s="29" t="e">
        <f>'Value Sales'!J56/'Qty Sales'!I56</f>
        <v>#DIV/0!</v>
      </c>
      <c r="J56" s="29" t="e">
        <f>'Value Sales'!L56/'Qty Sales'!K56</f>
        <v>#DIV/0!</v>
      </c>
      <c r="K56" s="29" t="e">
        <f>'Value Sales'!M56/'Qty Sales'!L56</f>
        <v>#DIV/0!</v>
      </c>
      <c r="L56" s="29" t="e">
        <f>'Value Sales'!N56/'Qty Sales'!M56</f>
        <v>#DIV/0!</v>
      </c>
      <c r="M56" s="29" t="e">
        <f>'Value Sales'!O56/'Qty Sales'!N56</f>
        <v>#DIV/0!</v>
      </c>
      <c r="N56" s="29" t="e">
        <f>'Value Sales'!P56/'Qty Sales'!O56</f>
        <v>#DIV/0!</v>
      </c>
      <c r="O56" s="29" t="e">
        <f>'Value Sales'!Q56/'Qty Sales'!P56</f>
        <v>#DIV/0!</v>
      </c>
      <c r="P56" s="29" t="e">
        <f>'Value Sales'!R56/'Qty Sales'!Q56</f>
        <v>#DIV/0!</v>
      </c>
      <c r="Q56" s="29" t="e">
        <f>'Value Sales'!S56/'Qty Sales'!R56</f>
        <v>#DIV/0!</v>
      </c>
      <c r="R56" s="58"/>
      <c r="S56" s="45"/>
    </row>
    <row r="57" spans="1:19" x14ac:dyDescent="0.25">
      <c r="A57" s="43" t="s">
        <v>198</v>
      </c>
      <c r="B57" s="41" t="s">
        <v>69</v>
      </c>
      <c r="C57" s="41" t="s">
        <v>197</v>
      </c>
      <c r="D57" s="41" t="s">
        <v>151</v>
      </c>
      <c r="E57" s="29" t="e">
        <f>'Value Sales'!G57/'Qty Sales'!F57</f>
        <v>#DIV/0!</v>
      </c>
      <c r="F57" s="29" t="e">
        <f>'Value Sales'!K57/'Qty Sales'!J57</f>
        <v>#DIV/0!</v>
      </c>
      <c r="G57" s="29" t="e">
        <f>'Value Sales'!H57/'Qty Sales'!G57</f>
        <v>#DIV/0!</v>
      </c>
      <c r="H57" s="29" t="e">
        <f>'Value Sales'!I57/'Qty Sales'!H57</f>
        <v>#DIV/0!</v>
      </c>
      <c r="I57" s="29" t="e">
        <f>'Value Sales'!J57/'Qty Sales'!I57</f>
        <v>#DIV/0!</v>
      </c>
      <c r="J57" s="29" t="e">
        <f>'Value Sales'!L57/'Qty Sales'!K57</f>
        <v>#DIV/0!</v>
      </c>
      <c r="K57" s="29" t="e">
        <f>'Value Sales'!M57/'Qty Sales'!L57</f>
        <v>#DIV/0!</v>
      </c>
      <c r="L57" s="29" t="e">
        <f>'Value Sales'!N57/'Qty Sales'!M57</f>
        <v>#DIV/0!</v>
      </c>
      <c r="M57" s="29" t="e">
        <f>'Value Sales'!O57/'Qty Sales'!N57</f>
        <v>#DIV/0!</v>
      </c>
      <c r="N57" s="29" t="e">
        <f>'Value Sales'!P57/'Qty Sales'!O57</f>
        <v>#DIV/0!</v>
      </c>
      <c r="O57" s="29" t="e">
        <f>'Value Sales'!Q57/'Qty Sales'!P57</f>
        <v>#DIV/0!</v>
      </c>
      <c r="P57" s="29" t="e">
        <f>'Value Sales'!R57/'Qty Sales'!Q57</f>
        <v>#DIV/0!</v>
      </c>
      <c r="Q57" s="29" t="e">
        <f>'Value Sales'!S57/'Qty Sales'!R57</f>
        <v>#DIV/0!</v>
      </c>
      <c r="R57" s="58"/>
      <c r="S57" s="45"/>
    </row>
    <row r="58" spans="1:19" x14ac:dyDescent="0.25">
      <c r="A58" s="43" t="s">
        <v>199</v>
      </c>
      <c r="B58" s="41" t="s">
        <v>69</v>
      </c>
      <c r="C58" s="41" t="s">
        <v>190</v>
      </c>
      <c r="D58" s="41" t="s">
        <v>191</v>
      </c>
      <c r="E58" s="29" t="e">
        <f>'Value Sales'!G58/'Qty Sales'!F58</f>
        <v>#DIV/0!</v>
      </c>
      <c r="F58" s="29" t="e">
        <f>'Value Sales'!K58/'Qty Sales'!J58</f>
        <v>#DIV/0!</v>
      </c>
      <c r="G58" s="29" t="e">
        <f>'Value Sales'!H58/'Qty Sales'!G58</f>
        <v>#DIV/0!</v>
      </c>
      <c r="H58" s="29" t="e">
        <f>'Value Sales'!I58/'Qty Sales'!H58</f>
        <v>#DIV/0!</v>
      </c>
      <c r="I58" s="29" t="e">
        <f>'Value Sales'!J58/'Qty Sales'!I58</f>
        <v>#DIV/0!</v>
      </c>
      <c r="J58" s="29" t="e">
        <f>'Value Sales'!L58/'Qty Sales'!K58</f>
        <v>#DIV/0!</v>
      </c>
      <c r="K58" s="29" t="e">
        <f>'Value Sales'!M58/'Qty Sales'!L58</f>
        <v>#DIV/0!</v>
      </c>
      <c r="L58" s="29" t="e">
        <f>'Value Sales'!N58/'Qty Sales'!M58</f>
        <v>#DIV/0!</v>
      </c>
      <c r="M58" s="29" t="e">
        <f>'Value Sales'!O58/'Qty Sales'!N58</f>
        <v>#DIV/0!</v>
      </c>
      <c r="N58" s="29" t="e">
        <f>'Value Sales'!P58/'Qty Sales'!O58</f>
        <v>#DIV/0!</v>
      </c>
      <c r="O58" s="29" t="e">
        <f>'Value Sales'!Q58/'Qty Sales'!P58</f>
        <v>#DIV/0!</v>
      </c>
      <c r="P58" s="29" t="e">
        <f>'Value Sales'!R58/'Qty Sales'!Q58</f>
        <v>#DIV/0!</v>
      </c>
      <c r="Q58" s="29" t="e">
        <f>'Value Sales'!S58/'Qty Sales'!R58</f>
        <v>#DIV/0!</v>
      </c>
      <c r="R58" s="58"/>
      <c r="S58" s="45"/>
    </row>
    <row r="59" spans="1:19" x14ac:dyDescent="0.25">
      <c r="A59" s="43" t="s">
        <v>200</v>
      </c>
      <c r="B59" s="41" t="s">
        <v>69</v>
      </c>
      <c r="C59" s="41" t="s">
        <v>186</v>
      </c>
      <c r="D59" s="41" t="s">
        <v>151</v>
      </c>
      <c r="E59" s="29" t="e">
        <f>'Value Sales'!G59/'Qty Sales'!F59</f>
        <v>#DIV/0!</v>
      </c>
      <c r="F59" s="29" t="e">
        <f>'Value Sales'!K59/'Qty Sales'!J59</f>
        <v>#DIV/0!</v>
      </c>
      <c r="G59" s="29" t="e">
        <f>'Value Sales'!H59/'Qty Sales'!G59</f>
        <v>#DIV/0!</v>
      </c>
      <c r="H59" s="29" t="e">
        <f>'Value Sales'!I59/'Qty Sales'!H59</f>
        <v>#DIV/0!</v>
      </c>
      <c r="I59" s="29" t="e">
        <f>'Value Sales'!J59/'Qty Sales'!I59</f>
        <v>#DIV/0!</v>
      </c>
      <c r="J59" s="29" t="e">
        <f>'Value Sales'!L59/'Qty Sales'!K59</f>
        <v>#DIV/0!</v>
      </c>
      <c r="K59" s="29" t="e">
        <f>'Value Sales'!M59/'Qty Sales'!L59</f>
        <v>#DIV/0!</v>
      </c>
      <c r="L59" s="29" t="e">
        <f>'Value Sales'!N59/'Qty Sales'!M59</f>
        <v>#DIV/0!</v>
      </c>
      <c r="M59" s="29" t="e">
        <f>'Value Sales'!O59/'Qty Sales'!N59</f>
        <v>#DIV/0!</v>
      </c>
      <c r="N59" s="29" t="e">
        <f>'Value Sales'!P59/'Qty Sales'!O59</f>
        <v>#DIV/0!</v>
      </c>
      <c r="O59" s="29" t="e">
        <f>'Value Sales'!Q59/'Qty Sales'!P59</f>
        <v>#DIV/0!</v>
      </c>
      <c r="P59" s="29" t="e">
        <f>'Value Sales'!R59/'Qty Sales'!Q59</f>
        <v>#DIV/0!</v>
      </c>
      <c r="Q59" s="29" t="e">
        <f>'Value Sales'!S59/'Qty Sales'!R59</f>
        <v>#DIV/0!</v>
      </c>
      <c r="R59" s="58"/>
      <c r="S59" s="45"/>
    </row>
    <row r="60" spans="1:19" x14ac:dyDescent="0.25">
      <c r="A60" s="43" t="s">
        <v>201</v>
      </c>
      <c r="B60" s="41" t="s">
        <v>69</v>
      </c>
      <c r="C60" s="41" t="s">
        <v>191</v>
      </c>
      <c r="D60" s="41" t="s">
        <v>191</v>
      </c>
      <c r="E60" s="29" t="e">
        <f>'Value Sales'!G60/'Qty Sales'!F60</f>
        <v>#DIV/0!</v>
      </c>
      <c r="F60" s="29" t="e">
        <f>'Value Sales'!K60/'Qty Sales'!J60</f>
        <v>#DIV/0!</v>
      </c>
      <c r="G60" s="29" t="e">
        <f>'Value Sales'!H60/'Qty Sales'!G60</f>
        <v>#DIV/0!</v>
      </c>
      <c r="H60" s="29" t="e">
        <f>'Value Sales'!I60/'Qty Sales'!H60</f>
        <v>#DIV/0!</v>
      </c>
      <c r="I60" s="29" t="e">
        <f>'Value Sales'!J60/'Qty Sales'!I60</f>
        <v>#DIV/0!</v>
      </c>
      <c r="J60" s="29" t="e">
        <f>'Value Sales'!L60/'Qty Sales'!K60</f>
        <v>#DIV/0!</v>
      </c>
      <c r="K60" s="29" t="e">
        <f>'Value Sales'!M60/'Qty Sales'!L60</f>
        <v>#DIV/0!</v>
      </c>
      <c r="L60" s="29" t="e">
        <f>'Value Sales'!N60/'Qty Sales'!M60</f>
        <v>#DIV/0!</v>
      </c>
      <c r="M60" s="29" t="e">
        <f>'Value Sales'!O60/'Qty Sales'!N60</f>
        <v>#DIV/0!</v>
      </c>
      <c r="N60" s="29" t="e">
        <f>'Value Sales'!P60/'Qty Sales'!O60</f>
        <v>#DIV/0!</v>
      </c>
      <c r="O60" s="29" t="e">
        <f>'Value Sales'!Q60/'Qty Sales'!P60</f>
        <v>#DIV/0!</v>
      </c>
      <c r="P60" s="29" t="e">
        <f>'Value Sales'!R60/'Qty Sales'!Q60</f>
        <v>#DIV/0!</v>
      </c>
      <c r="Q60" s="29" t="e">
        <f>'Value Sales'!S60/'Qty Sales'!R60</f>
        <v>#DIV/0!</v>
      </c>
      <c r="R60" s="58"/>
      <c r="S60" s="45"/>
    </row>
    <row r="61" spans="1:19" x14ac:dyDescent="0.25">
      <c r="A61" s="43" t="s">
        <v>202</v>
      </c>
      <c r="B61" s="41" t="s">
        <v>69</v>
      </c>
      <c r="C61" s="41" t="s">
        <v>191</v>
      </c>
      <c r="D61" s="41" t="s">
        <v>203</v>
      </c>
      <c r="E61" s="29" t="e">
        <f>'Value Sales'!G61/'Qty Sales'!F61</f>
        <v>#DIV/0!</v>
      </c>
      <c r="F61" s="29" t="e">
        <f>'Value Sales'!K61/'Qty Sales'!J61</f>
        <v>#DIV/0!</v>
      </c>
      <c r="G61" s="29" t="e">
        <f>'Value Sales'!H61/'Qty Sales'!G61</f>
        <v>#DIV/0!</v>
      </c>
      <c r="H61" s="29" t="e">
        <f>'Value Sales'!I61/'Qty Sales'!H61</f>
        <v>#DIV/0!</v>
      </c>
      <c r="I61" s="29" t="e">
        <f>'Value Sales'!J61/'Qty Sales'!I61</f>
        <v>#DIV/0!</v>
      </c>
      <c r="J61" s="29" t="e">
        <f>'Value Sales'!L61/'Qty Sales'!K61</f>
        <v>#DIV/0!</v>
      </c>
      <c r="K61" s="29" t="e">
        <f>'Value Sales'!M61/'Qty Sales'!L61</f>
        <v>#DIV/0!</v>
      </c>
      <c r="L61" s="29" t="e">
        <f>'Value Sales'!N61/'Qty Sales'!M61</f>
        <v>#DIV/0!</v>
      </c>
      <c r="M61" s="29" t="e">
        <f>'Value Sales'!O61/'Qty Sales'!N61</f>
        <v>#DIV/0!</v>
      </c>
      <c r="N61" s="29" t="e">
        <f>'Value Sales'!P61/'Qty Sales'!O61</f>
        <v>#DIV/0!</v>
      </c>
      <c r="O61" s="29" t="e">
        <f>'Value Sales'!Q61/'Qty Sales'!P61</f>
        <v>#DIV/0!</v>
      </c>
      <c r="P61" s="29" t="e">
        <f>'Value Sales'!R61/'Qty Sales'!Q61</f>
        <v>#DIV/0!</v>
      </c>
      <c r="Q61" s="29" t="e">
        <f>'Value Sales'!S61/'Qty Sales'!R61</f>
        <v>#DIV/0!</v>
      </c>
      <c r="R61" s="58"/>
      <c r="S61" s="45"/>
    </row>
    <row r="62" spans="1:19" x14ac:dyDescent="0.25">
      <c r="A62" s="43" t="s">
        <v>204</v>
      </c>
      <c r="B62" s="41" t="s">
        <v>69</v>
      </c>
      <c r="C62" s="41" t="s">
        <v>185</v>
      </c>
      <c r="D62" s="41" t="s">
        <v>151</v>
      </c>
      <c r="E62" s="29" t="e">
        <f>'Value Sales'!G62/'Qty Sales'!F62</f>
        <v>#DIV/0!</v>
      </c>
      <c r="F62" s="29" t="e">
        <f>'Value Sales'!K62/'Qty Sales'!J62</f>
        <v>#DIV/0!</v>
      </c>
      <c r="G62" s="29" t="e">
        <f>'Value Sales'!H62/'Qty Sales'!G62</f>
        <v>#DIV/0!</v>
      </c>
      <c r="H62" s="29" t="e">
        <f>'Value Sales'!I62/'Qty Sales'!H62</f>
        <v>#DIV/0!</v>
      </c>
      <c r="I62" s="29" t="e">
        <f>'Value Sales'!J62/'Qty Sales'!I62</f>
        <v>#DIV/0!</v>
      </c>
      <c r="J62" s="29" t="e">
        <f>'Value Sales'!L62/'Qty Sales'!K62</f>
        <v>#DIV/0!</v>
      </c>
      <c r="K62" s="29" t="e">
        <f>'Value Sales'!M62/'Qty Sales'!L62</f>
        <v>#DIV/0!</v>
      </c>
      <c r="L62" s="29" t="e">
        <f>'Value Sales'!N62/'Qty Sales'!M62</f>
        <v>#DIV/0!</v>
      </c>
      <c r="M62" s="29" t="e">
        <f>'Value Sales'!O62/'Qty Sales'!N62</f>
        <v>#DIV/0!</v>
      </c>
      <c r="N62" s="29" t="e">
        <f>'Value Sales'!P62/'Qty Sales'!O62</f>
        <v>#DIV/0!</v>
      </c>
      <c r="O62" s="29" t="e">
        <f>'Value Sales'!Q62/'Qty Sales'!P62</f>
        <v>#DIV/0!</v>
      </c>
      <c r="P62" s="29" t="e">
        <f>'Value Sales'!R62/'Qty Sales'!Q62</f>
        <v>#DIV/0!</v>
      </c>
      <c r="Q62" s="29" t="e">
        <f>'Value Sales'!S62/'Qty Sales'!R62</f>
        <v>#DIV/0!</v>
      </c>
      <c r="R62" s="58"/>
      <c r="S62" s="45"/>
    </row>
    <row r="63" spans="1:19" x14ac:dyDescent="0.25">
      <c r="A63" s="43" t="s">
        <v>222</v>
      </c>
      <c r="B63" s="41" t="s">
        <v>69</v>
      </c>
      <c r="C63" s="41" t="s">
        <v>212</v>
      </c>
      <c r="D63" s="41" t="s">
        <v>212</v>
      </c>
      <c r="E63" s="29" t="e">
        <f>'Value Sales'!G63/'Qty Sales'!F63</f>
        <v>#DIV/0!</v>
      </c>
      <c r="F63" s="29" t="e">
        <f>'Value Sales'!K63/'Qty Sales'!J63</f>
        <v>#DIV/0!</v>
      </c>
      <c r="G63" s="29" t="e">
        <f>'Value Sales'!H63/'Qty Sales'!G63</f>
        <v>#DIV/0!</v>
      </c>
      <c r="H63" s="29" t="e">
        <f>'Value Sales'!I63/'Qty Sales'!H63</f>
        <v>#DIV/0!</v>
      </c>
      <c r="I63" s="29" t="e">
        <f>'Value Sales'!J63/'Qty Sales'!I63</f>
        <v>#DIV/0!</v>
      </c>
      <c r="J63" s="29" t="e">
        <f>'Value Sales'!L63/'Qty Sales'!K63</f>
        <v>#DIV/0!</v>
      </c>
      <c r="K63" s="29" t="e">
        <f>'Value Sales'!M63/'Qty Sales'!L63</f>
        <v>#DIV/0!</v>
      </c>
      <c r="L63" s="29" t="e">
        <f>'Value Sales'!N63/'Qty Sales'!M63</f>
        <v>#DIV/0!</v>
      </c>
      <c r="M63" s="29" t="e">
        <f>'Value Sales'!O63/'Qty Sales'!N63</f>
        <v>#DIV/0!</v>
      </c>
      <c r="N63" s="29" t="e">
        <f>'Value Sales'!P63/'Qty Sales'!O63</f>
        <v>#DIV/0!</v>
      </c>
      <c r="O63" s="29" t="e">
        <f>'Value Sales'!Q63/'Qty Sales'!P63</f>
        <v>#DIV/0!</v>
      </c>
      <c r="P63" s="29" t="e">
        <f>'Value Sales'!R63/'Qty Sales'!Q63</f>
        <v>#DIV/0!</v>
      </c>
      <c r="Q63" s="29" t="e">
        <f>'Value Sales'!S63/'Qty Sales'!R63</f>
        <v>#DIV/0!</v>
      </c>
    </row>
    <row r="64" spans="1:19" x14ac:dyDescent="0.25">
      <c r="A64" s="43" t="s">
        <v>211</v>
      </c>
      <c r="B64" s="41" t="s">
        <v>69</v>
      </c>
      <c r="C64" s="41" t="s">
        <v>212</v>
      </c>
      <c r="D64" s="41" t="s">
        <v>108</v>
      </c>
      <c r="E64" s="29" t="e">
        <f>'Value Sales'!G64/'Qty Sales'!F64</f>
        <v>#DIV/0!</v>
      </c>
      <c r="F64" s="29" t="e">
        <f>'Value Sales'!K64/'Qty Sales'!J64</f>
        <v>#DIV/0!</v>
      </c>
      <c r="G64" s="29" t="e">
        <f>'Value Sales'!H64/'Qty Sales'!G64</f>
        <v>#DIV/0!</v>
      </c>
      <c r="H64" s="29" t="e">
        <f>'Value Sales'!I64/'Qty Sales'!H64</f>
        <v>#DIV/0!</v>
      </c>
      <c r="I64" s="29" t="e">
        <f>'Value Sales'!J64/'Qty Sales'!I64</f>
        <v>#DIV/0!</v>
      </c>
      <c r="J64" s="29" t="e">
        <f>'Value Sales'!L64/'Qty Sales'!K64</f>
        <v>#DIV/0!</v>
      </c>
      <c r="K64" s="29" t="e">
        <f>'Value Sales'!M64/'Qty Sales'!L64</f>
        <v>#DIV/0!</v>
      </c>
      <c r="L64" s="29" t="e">
        <f>'Value Sales'!N64/'Qty Sales'!M64</f>
        <v>#DIV/0!</v>
      </c>
      <c r="M64" s="29" t="e">
        <f>'Value Sales'!O64/'Qty Sales'!N64</f>
        <v>#DIV/0!</v>
      </c>
      <c r="N64" s="29" t="e">
        <f>'Value Sales'!P64/'Qty Sales'!O64</f>
        <v>#DIV/0!</v>
      </c>
      <c r="O64" s="29" t="e">
        <f>'Value Sales'!Q64/'Qty Sales'!P64</f>
        <v>#DIV/0!</v>
      </c>
      <c r="P64" s="29" t="e">
        <f>'Value Sales'!R64/'Qty Sales'!Q64</f>
        <v>#DIV/0!</v>
      </c>
      <c r="Q64" s="29" t="e">
        <f>'Value Sales'!S64/'Qty Sales'!R64</f>
        <v>#DIV/0!</v>
      </c>
    </row>
    <row r="65" spans="1:17" x14ac:dyDescent="0.25">
      <c r="A65" s="43" t="s">
        <v>213</v>
      </c>
      <c r="B65" s="41" t="s">
        <v>69</v>
      </c>
      <c r="C65" s="41" t="s">
        <v>214</v>
      </c>
      <c r="D65" s="41" t="s">
        <v>215</v>
      </c>
      <c r="E65" s="29" t="e">
        <f>'Value Sales'!G65/'Qty Sales'!F65</f>
        <v>#DIV/0!</v>
      </c>
      <c r="F65" s="29" t="e">
        <f>'Value Sales'!K65/'Qty Sales'!J65</f>
        <v>#DIV/0!</v>
      </c>
      <c r="G65" s="29" t="e">
        <f>'Value Sales'!H65/'Qty Sales'!G65</f>
        <v>#DIV/0!</v>
      </c>
      <c r="H65" s="29" t="e">
        <f>'Value Sales'!I65/'Qty Sales'!H65</f>
        <v>#DIV/0!</v>
      </c>
      <c r="I65" s="29" t="e">
        <f>'Value Sales'!J65/'Qty Sales'!I65</f>
        <v>#DIV/0!</v>
      </c>
      <c r="J65" s="29" t="e">
        <f>'Value Sales'!L65/'Qty Sales'!K65</f>
        <v>#DIV/0!</v>
      </c>
      <c r="K65" s="29" t="e">
        <f>'Value Sales'!M65/'Qty Sales'!L65</f>
        <v>#DIV/0!</v>
      </c>
      <c r="L65" s="29" t="e">
        <f>'Value Sales'!N65/'Qty Sales'!M65</f>
        <v>#DIV/0!</v>
      </c>
      <c r="M65" s="29" t="e">
        <f>'Value Sales'!O65/'Qty Sales'!N65</f>
        <v>#DIV/0!</v>
      </c>
      <c r="N65" s="29" t="e">
        <f>'Value Sales'!P65/'Qty Sales'!O65</f>
        <v>#DIV/0!</v>
      </c>
      <c r="O65" s="29" t="e">
        <f>'Value Sales'!Q65/'Qty Sales'!P65</f>
        <v>#DIV/0!</v>
      </c>
      <c r="P65" s="29" t="e">
        <f>'Value Sales'!R65/'Qty Sales'!Q65</f>
        <v>#DIV/0!</v>
      </c>
      <c r="Q65" s="29" t="e">
        <f>'Value Sales'!S65/'Qty Sales'!R65</f>
        <v>#DIV/0!</v>
      </c>
    </row>
    <row r="66" spans="1:17" x14ac:dyDescent="0.25">
      <c r="A66" s="43" t="s">
        <v>219</v>
      </c>
      <c r="B66" s="41" t="s">
        <v>69</v>
      </c>
      <c r="C66" s="41" t="s">
        <v>220</v>
      </c>
      <c r="D66" s="41" t="s">
        <v>221</v>
      </c>
      <c r="E66" s="29" t="e">
        <f>'Value Sales'!G66/'Qty Sales'!F66</f>
        <v>#DIV/0!</v>
      </c>
      <c r="F66" s="29" t="e">
        <f>'Value Sales'!K66/'Qty Sales'!J66</f>
        <v>#DIV/0!</v>
      </c>
      <c r="G66" s="29" t="e">
        <f>'Value Sales'!H66/'Qty Sales'!G66</f>
        <v>#DIV/0!</v>
      </c>
      <c r="H66" s="29" t="e">
        <f>'Value Sales'!I66/'Qty Sales'!H66</f>
        <v>#DIV/0!</v>
      </c>
      <c r="I66" s="29" t="e">
        <f>'Value Sales'!J66/'Qty Sales'!I66</f>
        <v>#DIV/0!</v>
      </c>
      <c r="J66" s="29" t="e">
        <f>'Value Sales'!L66/'Qty Sales'!K66</f>
        <v>#DIV/0!</v>
      </c>
      <c r="K66" s="29" t="e">
        <f>'Value Sales'!M66/'Qty Sales'!L66</f>
        <v>#DIV/0!</v>
      </c>
      <c r="L66" s="29" t="e">
        <f>'Value Sales'!N66/'Qty Sales'!M66</f>
        <v>#DIV/0!</v>
      </c>
      <c r="M66" s="29" t="e">
        <f>'Value Sales'!O66/'Qty Sales'!N66</f>
        <v>#DIV/0!</v>
      </c>
      <c r="N66" s="29" t="e">
        <f>'Value Sales'!P66/'Qty Sales'!O66</f>
        <v>#DIV/0!</v>
      </c>
      <c r="O66" s="29" t="e">
        <f>'Value Sales'!Q66/'Qty Sales'!P66</f>
        <v>#DIV/0!</v>
      </c>
      <c r="P66" s="29" t="e">
        <f>'Value Sales'!R66/'Qty Sales'!Q66</f>
        <v>#DIV/0!</v>
      </c>
      <c r="Q66" s="29" t="e">
        <f>'Value Sales'!S66/'Qty Sales'!R66</f>
        <v>#DIV/0!</v>
      </c>
    </row>
    <row r="67" spans="1:17" x14ac:dyDescent="0.25">
      <c r="A67" s="43" t="s">
        <v>223</v>
      </c>
      <c r="B67" s="41" t="s">
        <v>69</v>
      </c>
      <c r="C67" s="41" t="s">
        <v>212</v>
      </c>
      <c r="D67" s="41" t="s">
        <v>212</v>
      </c>
      <c r="E67" s="29" t="e">
        <f>'Value Sales'!G67/'Qty Sales'!F67</f>
        <v>#DIV/0!</v>
      </c>
      <c r="F67" s="29" t="e">
        <f>'Value Sales'!K67/'Qty Sales'!J67</f>
        <v>#DIV/0!</v>
      </c>
      <c r="G67" s="29" t="e">
        <f>'Value Sales'!H67/'Qty Sales'!G67</f>
        <v>#DIV/0!</v>
      </c>
      <c r="H67" s="29" t="e">
        <f>'Value Sales'!I67/'Qty Sales'!H67</f>
        <v>#DIV/0!</v>
      </c>
      <c r="I67" s="29" t="e">
        <f>'Value Sales'!J67/'Qty Sales'!I67</f>
        <v>#DIV/0!</v>
      </c>
      <c r="J67" s="29" t="e">
        <f>'Value Sales'!L67/'Qty Sales'!K67</f>
        <v>#DIV/0!</v>
      </c>
      <c r="K67" s="29" t="e">
        <f>'Value Sales'!M67/'Qty Sales'!L67</f>
        <v>#DIV/0!</v>
      </c>
      <c r="L67" s="29" t="e">
        <f>'Value Sales'!N67/'Qty Sales'!M67</f>
        <v>#DIV/0!</v>
      </c>
      <c r="M67" s="29" t="e">
        <f>'Value Sales'!O67/'Qty Sales'!N67</f>
        <v>#DIV/0!</v>
      </c>
      <c r="N67" s="29" t="e">
        <f>'Value Sales'!P67/'Qty Sales'!O67</f>
        <v>#DIV/0!</v>
      </c>
      <c r="O67" s="29" t="e">
        <f>'Value Sales'!Q67/'Qty Sales'!P67</f>
        <v>#DIV/0!</v>
      </c>
      <c r="P67" s="29" t="e">
        <f>'Value Sales'!R67/'Qty Sales'!Q67</f>
        <v>#DIV/0!</v>
      </c>
      <c r="Q67" s="29" t="e">
        <f>'Value Sales'!S67/'Qty Sales'!R67</f>
        <v>#DIV/0!</v>
      </c>
    </row>
    <row r="68" spans="1:17" x14ac:dyDescent="0.25">
      <c r="A68" s="43" t="s">
        <v>225</v>
      </c>
      <c r="B68" s="41" t="s">
        <v>69</v>
      </c>
      <c r="C68" s="41" t="s">
        <v>217</v>
      </c>
      <c r="D68" s="41" t="s">
        <v>217</v>
      </c>
      <c r="E68" s="29" t="e">
        <f>'Value Sales'!G68/'Qty Sales'!F68</f>
        <v>#DIV/0!</v>
      </c>
      <c r="F68" s="29" t="e">
        <f>'Value Sales'!K68/'Qty Sales'!J68</f>
        <v>#DIV/0!</v>
      </c>
      <c r="G68" s="29" t="e">
        <f>'Value Sales'!H68/'Qty Sales'!G68</f>
        <v>#DIV/0!</v>
      </c>
      <c r="H68" s="29" t="e">
        <f>'Value Sales'!I68/'Qty Sales'!H68</f>
        <v>#DIV/0!</v>
      </c>
      <c r="I68" s="29" t="e">
        <f>'Value Sales'!J68/'Qty Sales'!I68</f>
        <v>#DIV/0!</v>
      </c>
      <c r="J68" s="29" t="e">
        <f>'Value Sales'!L68/'Qty Sales'!K68</f>
        <v>#DIV/0!</v>
      </c>
      <c r="K68" s="29" t="e">
        <f>'Value Sales'!M68/'Qty Sales'!L68</f>
        <v>#DIV/0!</v>
      </c>
      <c r="L68" s="29" t="e">
        <f>'Value Sales'!N68/'Qty Sales'!M68</f>
        <v>#DIV/0!</v>
      </c>
      <c r="M68" s="29" t="e">
        <f>'Value Sales'!O68/'Qty Sales'!N68</f>
        <v>#DIV/0!</v>
      </c>
      <c r="N68" s="29" t="e">
        <f>'Value Sales'!P68/'Qty Sales'!O68</f>
        <v>#DIV/0!</v>
      </c>
      <c r="O68" s="29" t="e">
        <f>'Value Sales'!Q68/'Qty Sales'!P68</f>
        <v>#DIV/0!</v>
      </c>
      <c r="P68" s="29" t="e">
        <f>'Value Sales'!R68/'Qty Sales'!Q68</f>
        <v>#DIV/0!</v>
      </c>
      <c r="Q68" s="29" t="e">
        <f>'Value Sales'!S68/'Qty Sales'!R68</f>
        <v>#DIV/0!</v>
      </c>
    </row>
    <row r="69" spans="1:17" x14ac:dyDescent="0.25">
      <c r="A69" s="43" t="s">
        <v>226</v>
      </c>
      <c r="B69" s="41" t="s">
        <v>69</v>
      </c>
      <c r="C69" s="41" t="s">
        <v>140</v>
      </c>
      <c r="D69" s="41" t="s">
        <v>140</v>
      </c>
      <c r="E69" s="29" t="e">
        <f>'Value Sales'!G69/'Qty Sales'!F69</f>
        <v>#DIV/0!</v>
      </c>
      <c r="F69" s="29" t="e">
        <f>'Value Sales'!K69/'Qty Sales'!J69</f>
        <v>#DIV/0!</v>
      </c>
      <c r="G69" s="29" t="e">
        <f>'Value Sales'!H69/'Qty Sales'!G69</f>
        <v>#DIV/0!</v>
      </c>
      <c r="H69" s="29" t="e">
        <f>'Value Sales'!I69/'Qty Sales'!H69</f>
        <v>#DIV/0!</v>
      </c>
      <c r="I69" s="29" t="e">
        <f>'Value Sales'!J69/'Qty Sales'!I69</f>
        <v>#DIV/0!</v>
      </c>
      <c r="J69" s="29" t="e">
        <f>'Value Sales'!L69/'Qty Sales'!K69</f>
        <v>#DIV/0!</v>
      </c>
      <c r="K69" s="29" t="e">
        <f>'Value Sales'!M69/'Qty Sales'!L69</f>
        <v>#DIV/0!</v>
      </c>
      <c r="L69" s="29" t="e">
        <f>'Value Sales'!N69/'Qty Sales'!M69</f>
        <v>#DIV/0!</v>
      </c>
      <c r="M69" s="29" t="e">
        <f>'Value Sales'!O69/'Qty Sales'!N69</f>
        <v>#DIV/0!</v>
      </c>
      <c r="N69" s="29" t="e">
        <f>'Value Sales'!P69/'Qty Sales'!O69</f>
        <v>#DIV/0!</v>
      </c>
      <c r="O69" s="29" t="e">
        <f>'Value Sales'!Q69/'Qty Sales'!P69</f>
        <v>#DIV/0!</v>
      </c>
      <c r="P69" s="29" t="e">
        <f>'Value Sales'!R69/'Qty Sales'!Q69</f>
        <v>#DIV/0!</v>
      </c>
      <c r="Q69" s="29" t="e">
        <f>'Value Sales'!S69/'Qty Sales'!R69</f>
        <v>#DIV/0!</v>
      </c>
    </row>
    <row r="70" spans="1:17" x14ac:dyDescent="0.25">
      <c r="A70" s="43" t="s">
        <v>227</v>
      </c>
      <c r="B70" s="41" t="s">
        <v>69</v>
      </c>
      <c r="C70" s="41" t="s">
        <v>214</v>
      </c>
      <c r="D70" s="41" t="s">
        <v>214</v>
      </c>
      <c r="E70" s="29" t="e">
        <f>'Value Sales'!G70/'Qty Sales'!F70</f>
        <v>#DIV/0!</v>
      </c>
      <c r="F70" s="29" t="e">
        <f>'Value Sales'!K70/'Qty Sales'!J70</f>
        <v>#DIV/0!</v>
      </c>
      <c r="G70" s="29" t="e">
        <f>'Value Sales'!H70/'Qty Sales'!G70</f>
        <v>#DIV/0!</v>
      </c>
      <c r="H70" s="29" t="e">
        <f>'Value Sales'!I70/'Qty Sales'!H70</f>
        <v>#DIV/0!</v>
      </c>
      <c r="I70" s="29" t="e">
        <f>'Value Sales'!J70/'Qty Sales'!I70</f>
        <v>#DIV/0!</v>
      </c>
      <c r="J70" s="29" t="e">
        <f>'Value Sales'!L70/'Qty Sales'!K70</f>
        <v>#DIV/0!</v>
      </c>
      <c r="K70" s="29" t="e">
        <f>'Value Sales'!M70/'Qty Sales'!L70</f>
        <v>#DIV/0!</v>
      </c>
      <c r="L70" s="29" t="e">
        <f>'Value Sales'!N70/'Qty Sales'!M70</f>
        <v>#DIV/0!</v>
      </c>
      <c r="M70" s="29" t="e">
        <f>'Value Sales'!O70/'Qty Sales'!N70</f>
        <v>#DIV/0!</v>
      </c>
      <c r="N70" s="29" t="e">
        <f>'Value Sales'!P70/'Qty Sales'!O70</f>
        <v>#DIV/0!</v>
      </c>
      <c r="O70" s="29" t="e">
        <f>'Value Sales'!Q70/'Qty Sales'!P70</f>
        <v>#DIV/0!</v>
      </c>
      <c r="P70" s="29" t="e">
        <f>'Value Sales'!R70/'Qty Sales'!Q70</f>
        <v>#DIV/0!</v>
      </c>
      <c r="Q70" s="29" t="e">
        <f>'Value Sales'!S70/'Qty Sales'!R70</f>
        <v>#DIV/0!</v>
      </c>
    </row>
    <row r="71" spans="1:17" x14ac:dyDescent="0.25">
      <c r="A71" s="43" t="s">
        <v>228</v>
      </c>
      <c r="B71" s="41" t="s">
        <v>69</v>
      </c>
      <c r="C71" s="41" t="s">
        <v>220</v>
      </c>
      <c r="D71" s="41" t="s">
        <v>229</v>
      </c>
      <c r="E71" s="29" t="e">
        <f>'Value Sales'!G71/'Qty Sales'!F71</f>
        <v>#DIV/0!</v>
      </c>
      <c r="F71" s="29" t="e">
        <f>'Value Sales'!K71/'Qty Sales'!J71</f>
        <v>#DIV/0!</v>
      </c>
      <c r="G71" s="29" t="e">
        <f>'Value Sales'!H71/'Qty Sales'!G71</f>
        <v>#DIV/0!</v>
      </c>
      <c r="H71" s="29" t="e">
        <f>'Value Sales'!I71/'Qty Sales'!H71</f>
        <v>#DIV/0!</v>
      </c>
      <c r="I71" s="29" t="e">
        <f>'Value Sales'!J71/'Qty Sales'!I71</f>
        <v>#DIV/0!</v>
      </c>
      <c r="J71" s="29" t="e">
        <f>'Value Sales'!L71/'Qty Sales'!K71</f>
        <v>#DIV/0!</v>
      </c>
      <c r="K71" s="29" t="e">
        <f>'Value Sales'!M71/'Qty Sales'!L71</f>
        <v>#DIV/0!</v>
      </c>
      <c r="L71" s="29" t="e">
        <f>'Value Sales'!N71/'Qty Sales'!M71</f>
        <v>#DIV/0!</v>
      </c>
      <c r="M71" s="29" t="e">
        <f>'Value Sales'!O71/'Qty Sales'!N71</f>
        <v>#DIV/0!</v>
      </c>
      <c r="N71" s="29" t="e">
        <f>'Value Sales'!P71/'Qty Sales'!O71</f>
        <v>#DIV/0!</v>
      </c>
      <c r="O71" s="29" t="e">
        <f>'Value Sales'!Q71/'Qty Sales'!P71</f>
        <v>#DIV/0!</v>
      </c>
      <c r="P71" s="29" t="e">
        <f>'Value Sales'!R71/'Qty Sales'!Q71</f>
        <v>#DIV/0!</v>
      </c>
      <c r="Q71" s="29" t="e">
        <f>'Value Sales'!S71/'Qty Sales'!R71</f>
        <v>#DIV/0!</v>
      </c>
    </row>
    <row r="72" spans="1:17" x14ac:dyDescent="0.25">
      <c r="A72" s="43" t="s">
        <v>16</v>
      </c>
      <c r="B72" s="41" t="s">
        <v>71</v>
      </c>
      <c r="C72" s="41" t="s">
        <v>17</v>
      </c>
      <c r="D72" s="41" t="s">
        <v>17</v>
      </c>
      <c r="E72" s="29" t="e">
        <f>'Value Sales'!G72/'Qty Sales'!F72</f>
        <v>#DIV/0!</v>
      </c>
      <c r="F72" s="29" t="e">
        <f>'Value Sales'!K72/'Qty Sales'!J72</f>
        <v>#DIV/0!</v>
      </c>
      <c r="G72" s="29" t="e">
        <f>'Value Sales'!H72/'Qty Sales'!G72</f>
        <v>#DIV/0!</v>
      </c>
      <c r="H72" s="29" t="e">
        <f>'Value Sales'!I72/'Qty Sales'!H72</f>
        <v>#DIV/0!</v>
      </c>
      <c r="I72" s="29" t="e">
        <f>'Value Sales'!J72/'Qty Sales'!I72</f>
        <v>#DIV/0!</v>
      </c>
      <c r="J72" s="29" t="e">
        <f>'Value Sales'!L72/'Qty Sales'!K72</f>
        <v>#DIV/0!</v>
      </c>
      <c r="K72" s="29" t="e">
        <f>'Value Sales'!M72/'Qty Sales'!L72</f>
        <v>#DIV/0!</v>
      </c>
      <c r="L72" s="29" t="e">
        <f>'Value Sales'!N72/'Qty Sales'!M72</f>
        <v>#DIV/0!</v>
      </c>
      <c r="M72" s="29" t="e">
        <f>'Value Sales'!O72/'Qty Sales'!N72</f>
        <v>#DIV/0!</v>
      </c>
      <c r="N72" s="29" t="e">
        <f>'Value Sales'!P72/'Qty Sales'!O72</f>
        <v>#DIV/0!</v>
      </c>
      <c r="O72" s="29" t="e">
        <f>'Value Sales'!Q72/'Qty Sales'!P72</f>
        <v>#DIV/0!</v>
      </c>
      <c r="P72" s="29" t="e">
        <f>'Value Sales'!R72/'Qty Sales'!Q72</f>
        <v>#DIV/0!</v>
      </c>
      <c r="Q72" s="29" t="e">
        <f>'Value Sales'!S72/'Qty Sales'!R72</f>
        <v>#DIV/0!</v>
      </c>
    </row>
    <row r="73" spans="1:17" x14ac:dyDescent="0.25">
      <c r="A73" s="43" t="s">
        <v>147</v>
      </c>
      <c r="B73" s="41" t="s">
        <v>71</v>
      </c>
      <c r="C73" s="41" t="s">
        <v>17</v>
      </c>
      <c r="D73" s="41" t="s">
        <v>17</v>
      </c>
      <c r="E73" s="29" t="e">
        <f>'Value Sales'!G73/'Qty Sales'!F73</f>
        <v>#DIV/0!</v>
      </c>
      <c r="F73" s="29" t="e">
        <f>'Value Sales'!K73/'Qty Sales'!J73</f>
        <v>#DIV/0!</v>
      </c>
      <c r="G73" s="29" t="e">
        <f>'Value Sales'!H73/'Qty Sales'!G73</f>
        <v>#DIV/0!</v>
      </c>
      <c r="H73" s="29" t="e">
        <f>'Value Sales'!I73/'Qty Sales'!H73</f>
        <v>#DIV/0!</v>
      </c>
      <c r="I73" s="29" t="e">
        <f>'Value Sales'!J73/'Qty Sales'!I73</f>
        <v>#DIV/0!</v>
      </c>
      <c r="J73" s="29" t="e">
        <f>'Value Sales'!L73/'Qty Sales'!K73</f>
        <v>#DIV/0!</v>
      </c>
      <c r="K73" s="29" t="e">
        <f>'Value Sales'!M73/'Qty Sales'!L73</f>
        <v>#DIV/0!</v>
      </c>
      <c r="L73" s="29" t="e">
        <f>'Value Sales'!N73/'Qty Sales'!M73</f>
        <v>#DIV/0!</v>
      </c>
      <c r="M73" s="29" t="e">
        <f>'Value Sales'!O73/'Qty Sales'!N73</f>
        <v>#DIV/0!</v>
      </c>
      <c r="N73" s="29" t="e">
        <f>'Value Sales'!P73/'Qty Sales'!O73</f>
        <v>#DIV/0!</v>
      </c>
      <c r="O73" s="29" t="e">
        <f>'Value Sales'!Q73/'Qty Sales'!P73</f>
        <v>#DIV/0!</v>
      </c>
      <c r="P73" s="29" t="e">
        <f>'Value Sales'!R73/'Qty Sales'!Q73</f>
        <v>#DIV/0!</v>
      </c>
      <c r="Q73" s="29" t="e">
        <f>'Value Sales'!S73/'Qty Sales'!R73</f>
        <v>#DIV/0!</v>
      </c>
    </row>
    <row r="74" spans="1:17" x14ac:dyDescent="0.25">
      <c r="A74" s="43" t="s">
        <v>19</v>
      </c>
      <c r="B74" s="41" t="s">
        <v>71</v>
      </c>
      <c r="C74" s="41" t="s">
        <v>20</v>
      </c>
      <c r="D74" s="41" t="s">
        <v>20</v>
      </c>
      <c r="E74" s="29" t="e">
        <f>'Value Sales'!G74/'Qty Sales'!F74</f>
        <v>#DIV/0!</v>
      </c>
      <c r="F74" s="29" t="e">
        <f>'Value Sales'!K74/'Qty Sales'!J74</f>
        <v>#DIV/0!</v>
      </c>
      <c r="G74" s="29" t="e">
        <f>'Value Sales'!H74/'Qty Sales'!G74</f>
        <v>#DIV/0!</v>
      </c>
      <c r="H74" s="29" t="e">
        <f>'Value Sales'!I74/'Qty Sales'!H74</f>
        <v>#DIV/0!</v>
      </c>
      <c r="I74" s="29" t="e">
        <f>'Value Sales'!J74/'Qty Sales'!I74</f>
        <v>#DIV/0!</v>
      </c>
      <c r="J74" s="29" t="e">
        <f>'Value Sales'!L74/'Qty Sales'!K74</f>
        <v>#DIV/0!</v>
      </c>
      <c r="K74" s="29" t="e">
        <f>'Value Sales'!M74/'Qty Sales'!L74</f>
        <v>#DIV/0!</v>
      </c>
      <c r="L74" s="29" t="e">
        <f>'Value Sales'!N74/'Qty Sales'!M74</f>
        <v>#DIV/0!</v>
      </c>
      <c r="M74" s="29" t="e">
        <f>'Value Sales'!O74/'Qty Sales'!N74</f>
        <v>#DIV/0!</v>
      </c>
      <c r="N74" s="29" t="e">
        <f>'Value Sales'!P74/'Qty Sales'!O74</f>
        <v>#DIV/0!</v>
      </c>
      <c r="O74" s="29" t="e">
        <f>'Value Sales'!Q74/'Qty Sales'!P74</f>
        <v>#DIV/0!</v>
      </c>
      <c r="P74" s="29" t="e">
        <f>'Value Sales'!R74/'Qty Sales'!Q74</f>
        <v>#DIV/0!</v>
      </c>
      <c r="Q74" s="29" t="e">
        <f>'Value Sales'!S74/'Qty Sales'!R74</f>
        <v>#DIV/0!</v>
      </c>
    </row>
    <row r="75" spans="1:17" x14ac:dyDescent="0.25">
      <c r="A75" s="43" t="s">
        <v>21</v>
      </c>
      <c r="B75" s="41" t="s">
        <v>71</v>
      </c>
      <c r="C75" s="41" t="s">
        <v>18</v>
      </c>
      <c r="D75" s="41" t="s">
        <v>23</v>
      </c>
      <c r="E75" s="29" t="e">
        <f>'Value Sales'!G75/'Qty Sales'!F75</f>
        <v>#DIV/0!</v>
      </c>
      <c r="F75" s="29" t="e">
        <f>'Value Sales'!K75/'Qty Sales'!J75</f>
        <v>#DIV/0!</v>
      </c>
      <c r="G75" s="29" t="e">
        <f>'Value Sales'!H75/'Qty Sales'!G75</f>
        <v>#DIV/0!</v>
      </c>
      <c r="H75" s="29" t="e">
        <f>'Value Sales'!I75/'Qty Sales'!H75</f>
        <v>#DIV/0!</v>
      </c>
      <c r="I75" s="29" t="e">
        <f>'Value Sales'!J75/'Qty Sales'!I75</f>
        <v>#DIV/0!</v>
      </c>
      <c r="J75" s="29" t="e">
        <f>'Value Sales'!L75/'Qty Sales'!K75</f>
        <v>#DIV/0!</v>
      </c>
      <c r="K75" s="29" t="e">
        <f>'Value Sales'!M75/'Qty Sales'!L75</f>
        <v>#DIV/0!</v>
      </c>
      <c r="L75" s="29" t="e">
        <f>'Value Sales'!N75/'Qty Sales'!M75</f>
        <v>#DIV/0!</v>
      </c>
      <c r="M75" s="29" t="e">
        <f>'Value Sales'!O75/'Qty Sales'!N75</f>
        <v>#DIV/0!</v>
      </c>
      <c r="N75" s="29" t="e">
        <f>'Value Sales'!P75/'Qty Sales'!O75</f>
        <v>#DIV/0!</v>
      </c>
      <c r="O75" s="29" t="e">
        <f>'Value Sales'!Q75/'Qty Sales'!P75</f>
        <v>#DIV/0!</v>
      </c>
      <c r="P75" s="29" t="e">
        <f>'Value Sales'!R75/'Qty Sales'!Q75</f>
        <v>#DIV/0!</v>
      </c>
      <c r="Q75" s="29" t="e">
        <f>'Value Sales'!S75/'Qty Sales'!R75</f>
        <v>#DIV/0!</v>
      </c>
    </row>
    <row r="76" spans="1:17" x14ac:dyDescent="0.25">
      <c r="A76" s="43" t="s">
        <v>24</v>
      </c>
      <c r="B76" s="41" t="s">
        <v>71</v>
      </c>
      <c r="C76" s="41" t="s">
        <v>18</v>
      </c>
      <c r="D76" s="41" t="s">
        <v>25</v>
      </c>
      <c r="E76" s="29" t="e">
        <f>'Value Sales'!G76/'Qty Sales'!F76</f>
        <v>#DIV/0!</v>
      </c>
      <c r="F76" s="29" t="e">
        <f>'Value Sales'!K76/'Qty Sales'!J76</f>
        <v>#DIV/0!</v>
      </c>
      <c r="G76" s="29" t="e">
        <f>'Value Sales'!H76/'Qty Sales'!G76</f>
        <v>#DIV/0!</v>
      </c>
      <c r="H76" s="29" t="e">
        <f>'Value Sales'!I76/'Qty Sales'!H76</f>
        <v>#DIV/0!</v>
      </c>
      <c r="I76" s="29" t="e">
        <f>'Value Sales'!J76/'Qty Sales'!I76</f>
        <v>#DIV/0!</v>
      </c>
      <c r="J76" s="29" t="e">
        <f>'Value Sales'!L76/'Qty Sales'!K76</f>
        <v>#DIV/0!</v>
      </c>
      <c r="K76" s="29" t="e">
        <f>'Value Sales'!M76/'Qty Sales'!L76</f>
        <v>#DIV/0!</v>
      </c>
      <c r="L76" s="29" t="e">
        <f>'Value Sales'!N76/'Qty Sales'!M76</f>
        <v>#DIV/0!</v>
      </c>
      <c r="M76" s="29" t="e">
        <f>'Value Sales'!O76/'Qty Sales'!N76</f>
        <v>#DIV/0!</v>
      </c>
      <c r="N76" s="29" t="e">
        <f>'Value Sales'!P76/'Qty Sales'!O76</f>
        <v>#DIV/0!</v>
      </c>
      <c r="O76" s="29" t="e">
        <f>'Value Sales'!Q76/'Qty Sales'!P76</f>
        <v>#DIV/0!</v>
      </c>
      <c r="P76" s="29" t="e">
        <f>'Value Sales'!R76/'Qty Sales'!Q76</f>
        <v>#DIV/0!</v>
      </c>
      <c r="Q76" s="29" t="e">
        <f>'Value Sales'!S76/'Qty Sales'!R76</f>
        <v>#DIV/0!</v>
      </c>
    </row>
    <row r="77" spans="1:17" x14ac:dyDescent="0.25">
      <c r="A77" s="43" t="s">
        <v>26</v>
      </c>
      <c r="B77" s="41" t="s">
        <v>71</v>
      </c>
      <c r="C77" s="41" t="s">
        <v>20</v>
      </c>
      <c r="D77" s="41" t="s">
        <v>22</v>
      </c>
      <c r="E77" s="29" t="e">
        <f>'Value Sales'!G77/'Qty Sales'!F77</f>
        <v>#DIV/0!</v>
      </c>
      <c r="F77" s="29" t="e">
        <f>'Value Sales'!K77/'Qty Sales'!J77</f>
        <v>#DIV/0!</v>
      </c>
      <c r="G77" s="29" t="e">
        <f>'Value Sales'!H77/'Qty Sales'!G77</f>
        <v>#DIV/0!</v>
      </c>
      <c r="H77" s="29" t="e">
        <f>'Value Sales'!I77/'Qty Sales'!H77</f>
        <v>#DIV/0!</v>
      </c>
      <c r="I77" s="29" t="e">
        <f>'Value Sales'!J77/'Qty Sales'!I77</f>
        <v>#DIV/0!</v>
      </c>
      <c r="J77" s="29" t="e">
        <f>'Value Sales'!L77/'Qty Sales'!K77</f>
        <v>#DIV/0!</v>
      </c>
      <c r="K77" s="29" t="e">
        <f>'Value Sales'!M77/'Qty Sales'!L77</f>
        <v>#DIV/0!</v>
      </c>
      <c r="L77" s="29" t="e">
        <f>'Value Sales'!N77/'Qty Sales'!M77</f>
        <v>#DIV/0!</v>
      </c>
      <c r="M77" s="29" t="e">
        <f>'Value Sales'!O77/'Qty Sales'!N77</f>
        <v>#DIV/0!</v>
      </c>
      <c r="N77" s="29" t="e">
        <f>'Value Sales'!P77/'Qty Sales'!O77</f>
        <v>#DIV/0!</v>
      </c>
      <c r="O77" s="29" t="e">
        <f>'Value Sales'!Q77/'Qty Sales'!P77</f>
        <v>#DIV/0!</v>
      </c>
      <c r="P77" s="29" t="e">
        <f>'Value Sales'!R77/'Qty Sales'!Q77</f>
        <v>#DIV/0!</v>
      </c>
      <c r="Q77" s="29" t="e">
        <f>'Value Sales'!S77/'Qty Sales'!R77</f>
        <v>#DIV/0!</v>
      </c>
    </row>
    <row r="78" spans="1:17" x14ac:dyDescent="0.25">
      <c r="A78" s="43" t="s">
        <v>27</v>
      </c>
      <c r="B78" s="41" t="s">
        <v>71</v>
      </c>
      <c r="C78" s="41" t="s">
        <v>20</v>
      </c>
      <c r="D78" s="41" t="s">
        <v>20</v>
      </c>
      <c r="E78" s="29" t="e">
        <f>'Value Sales'!G78/'Qty Sales'!F78</f>
        <v>#DIV/0!</v>
      </c>
      <c r="F78" s="29" t="e">
        <f>'Value Sales'!K78/'Qty Sales'!J78</f>
        <v>#DIV/0!</v>
      </c>
      <c r="G78" s="29" t="e">
        <f>'Value Sales'!H78/'Qty Sales'!G78</f>
        <v>#DIV/0!</v>
      </c>
      <c r="H78" s="29" t="e">
        <f>'Value Sales'!I78/'Qty Sales'!H78</f>
        <v>#DIV/0!</v>
      </c>
      <c r="I78" s="29" t="e">
        <f>'Value Sales'!J78/'Qty Sales'!I78</f>
        <v>#DIV/0!</v>
      </c>
      <c r="J78" s="29" t="e">
        <f>'Value Sales'!L78/'Qty Sales'!K78</f>
        <v>#DIV/0!</v>
      </c>
      <c r="K78" s="29" t="e">
        <f>'Value Sales'!M78/'Qty Sales'!L78</f>
        <v>#DIV/0!</v>
      </c>
      <c r="L78" s="29" t="e">
        <f>'Value Sales'!N78/'Qty Sales'!M78</f>
        <v>#DIV/0!</v>
      </c>
      <c r="M78" s="29" t="e">
        <f>'Value Sales'!O78/'Qty Sales'!N78</f>
        <v>#DIV/0!</v>
      </c>
      <c r="N78" s="29" t="e">
        <f>'Value Sales'!P78/'Qty Sales'!O78</f>
        <v>#DIV/0!</v>
      </c>
      <c r="O78" s="29" t="e">
        <f>'Value Sales'!Q78/'Qty Sales'!P78</f>
        <v>#DIV/0!</v>
      </c>
      <c r="P78" s="29" t="e">
        <f>'Value Sales'!R78/'Qty Sales'!Q78</f>
        <v>#DIV/0!</v>
      </c>
      <c r="Q78" s="29" t="e">
        <f>'Value Sales'!S78/'Qty Sales'!R78</f>
        <v>#DIV/0!</v>
      </c>
    </row>
    <row r="79" spans="1:17" x14ac:dyDescent="0.25">
      <c r="A79" s="43" t="s">
        <v>28</v>
      </c>
      <c r="B79" s="41" t="s">
        <v>71</v>
      </c>
      <c r="C79" s="41" t="s">
        <v>18</v>
      </c>
      <c r="D79" s="41" t="s">
        <v>23</v>
      </c>
      <c r="E79" s="29" t="e">
        <f>'Value Sales'!G79/'Qty Sales'!F79</f>
        <v>#DIV/0!</v>
      </c>
      <c r="F79" s="29" t="e">
        <f>'Value Sales'!K79/'Qty Sales'!J79</f>
        <v>#DIV/0!</v>
      </c>
      <c r="G79" s="29" t="e">
        <f>'Value Sales'!H79/'Qty Sales'!G79</f>
        <v>#DIV/0!</v>
      </c>
      <c r="H79" s="29" t="e">
        <f>'Value Sales'!I79/'Qty Sales'!H79</f>
        <v>#DIV/0!</v>
      </c>
      <c r="I79" s="29" t="e">
        <f>'Value Sales'!J79/'Qty Sales'!I79</f>
        <v>#DIV/0!</v>
      </c>
      <c r="J79" s="29" t="e">
        <f>'Value Sales'!L79/'Qty Sales'!K79</f>
        <v>#DIV/0!</v>
      </c>
      <c r="K79" s="29" t="e">
        <f>'Value Sales'!M79/'Qty Sales'!L79</f>
        <v>#DIV/0!</v>
      </c>
      <c r="L79" s="29" t="e">
        <f>'Value Sales'!N79/'Qty Sales'!M79</f>
        <v>#DIV/0!</v>
      </c>
      <c r="M79" s="29" t="e">
        <f>'Value Sales'!O79/'Qty Sales'!N79</f>
        <v>#DIV/0!</v>
      </c>
      <c r="N79" s="29" t="e">
        <f>'Value Sales'!P79/'Qty Sales'!O79</f>
        <v>#DIV/0!</v>
      </c>
      <c r="O79" s="29" t="e">
        <f>'Value Sales'!Q79/'Qty Sales'!P79</f>
        <v>#DIV/0!</v>
      </c>
      <c r="P79" s="29" t="e">
        <f>'Value Sales'!R79/'Qty Sales'!Q79</f>
        <v>#DIV/0!</v>
      </c>
      <c r="Q79" s="29" t="e">
        <f>'Value Sales'!S79/'Qty Sales'!R79</f>
        <v>#DIV/0!</v>
      </c>
    </row>
    <row r="80" spans="1:17" x14ac:dyDescent="0.25">
      <c r="A80" s="43" t="s">
        <v>29</v>
      </c>
      <c r="B80" s="41" t="s">
        <v>71</v>
      </c>
      <c r="C80" s="41" t="s">
        <v>32</v>
      </c>
      <c r="D80" s="41" t="s">
        <v>30</v>
      </c>
      <c r="E80" s="29" t="e">
        <f>'Value Sales'!G80/'Qty Sales'!F80</f>
        <v>#DIV/0!</v>
      </c>
      <c r="F80" s="29" t="e">
        <f>'Value Sales'!K80/'Qty Sales'!J80</f>
        <v>#DIV/0!</v>
      </c>
      <c r="G80" s="29" t="e">
        <f>'Value Sales'!H80/'Qty Sales'!G80</f>
        <v>#DIV/0!</v>
      </c>
      <c r="H80" s="29" t="e">
        <f>'Value Sales'!I80/'Qty Sales'!H80</f>
        <v>#DIV/0!</v>
      </c>
      <c r="I80" s="29" t="e">
        <f>'Value Sales'!J80/'Qty Sales'!I80</f>
        <v>#DIV/0!</v>
      </c>
      <c r="J80" s="29" t="e">
        <f>'Value Sales'!L80/'Qty Sales'!K80</f>
        <v>#DIV/0!</v>
      </c>
      <c r="K80" s="29" t="e">
        <f>'Value Sales'!M80/'Qty Sales'!L80</f>
        <v>#DIV/0!</v>
      </c>
      <c r="L80" s="29" t="e">
        <f>'Value Sales'!N80/'Qty Sales'!M80</f>
        <v>#DIV/0!</v>
      </c>
      <c r="M80" s="29" t="e">
        <f>'Value Sales'!O80/'Qty Sales'!N80</f>
        <v>#DIV/0!</v>
      </c>
      <c r="N80" s="29" t="e">
        <f>'Value Sales'!P80/'Qty Sales'!O80</f>
        <v>#DIV/0!</v>
      </c>
      <c r="O80" s="29" t="e">
        <f>'Value Sales'!Q80/'Qty Sales'!P80</f>
        <v>#DIV/0!</v>
      </c>
      <c r="P80" s="29" t="e">
        <f>'Value Sales'!R80/'Qty Sales'!Q80</f>
        <v>#DIV/0!</v>
      </c>
      <c r="Q80" s="29" t="e">
        <f>'Value Sales'!S80/'Qty Sales'!R80</f>
        <v>#DIV/0!</v>
      </c>
    </row>
    <row r="81" spans="1:17" x14ac:dyDescent="0.25">
      <c r="A81" s="43" t="s">
        <v>31</v>
      </c>
      <c r="B81" s="41" t="s">
        <v>71</v>
      </c>
      <c r="C81" s="41" t="s">
        <v>32</v>
      </c>
      <c r="D81" s="41" t="s">
        <v>32</v>
      </c>
      <c r="E81" s="29" t="e">
        <f>'Value Sales'!G81/'Qty Sales'!F81</f>
        <v>#DIV/0!</v>
      </c>
      <c r="F81" s="29" t="e">
        <f>'Value Sales'!K81/'Qty Sales'!J81</f>
        <v>#DIV/0!</v>
      </c>
      <c r="G81" s="29" t="e">
        <f>'Value Sales'!H81/'Qty Sales'!G81</f>
        <v>#DIV/0!</v>
      </c>
      <c r="H81" s="29" t="e">
        <f>'Value Sales'!I81/'Qty Sales'!H81</f>
        <v>#DIV/0!</v>
      </c>
      <c r="I81" s="29" t="e">
        <f>'Value Sales'!J81/'Qty Sales'!I81</f>
        <v>#DIV/0!</v>
      </c>
      <c r="J81" s="29" t="e">
        <f>'Value Sales'!L81/'Qty Sales'!K81</f>
        <v>#DIV/0!</v>
      </c>
      <c r="K81" s="29" t="e">
        <f>'Value Sales'!M81/'Qty Sales'!L81</f>
        <v>#DIV/0!</v>
      </c>
      <c r="L81" s="29" t="e">
        <f>'Value Sales'!N81/'Qty Sales'!M81</f>
        <v>#DIV/0!</v>
      </c>
      <c r="M81" s="29" t="e">
        <f>'Value Sales'!O81/'Qty Sales'!N81</f>
        <v>#DIV/0!</v>
      </c>
      <c r="N81" s="29" t="e">
        <f>'Value Sales'!P81/'Qty Sales'!O81</f>
        <v>#DIV/0!</v>
      </c>
      <c r="O81" s="29" t="e">
        <f>'Value Sales'!Q81/'Qty Sales'!P81</f>
        <v>#DIV/0!</v>
      </c>
      <c r="P81" s="29" t="e">
        <f>'Value Sales'!R81/'Qty Sales'!Q81</f>
        <v>#DIV/0!</v>
      </c>
      <c r="Q81" s="29" t="e">
        <f>'Value Sales'!S81/'Qty Sales'!R81</f>
        <v>#DIV/0!</v>
      </c>
    </row>
    <row r="82" spans="1:17" x14ac:dyDescent="0.25">
      <c r="A82" s="36" t="s">
        <v>206</v>
      </c>
      <c r="B82" s="41" t="s">
        <v>71</v>
      </c>
      <c r="C82" s="41" t="s">
        <v>17</v>
      </c>
      <c r="D82" s="41" t="s">
        <v>17</v>
      </c>
      <c r="E82" s="29" t="e">
        <f>'Value Sales'!G82/'Qty Sales'!F82</f>
        <v>#DIV/0!</v>
      </c>
      <c r="F82" s="29" t="e">
        <f>'Value Sales'!K82/'Qty Sales'!J82</f>
        <v>#DIV/0!</v>
      </c>
      <c r="G82" s="29" t="e">
        <f>'Value Sales'!H82/'Qty Sales'!G82</f>
        <v>#DIV/0!</v>
      </c>
      <c r="H82" s="29" t="e">
        <f>'Value Sales'!I82/'Qty Sales'!H82</f>
        <v>#DIV/0!</v>
      </c>
      <c r="I82" s="29" t="e">
        <f>'Value Sales'!J82/'Qty Sales'!I82</f>
        <v>#DIV/0!</v>
      </c>
      <c r="J82" s="29" t="e">
        <f>'Value Sales'!L82/'Qty Sales'!K82</f>
        <v>#DIV/0!</v>
      </c>
      <c r="K82" s="29" t="e">
        <f>'Value Sales'!M82/'Qty Sales'!L82</f>
        <v>#DIV/0!</v>
      </c>
      <c r="L82" s="29" t="e">
        <f>'Value Sales'!N82/'Qty Sales'!M82</f>
        <v>#DIV/0!</v>
      </c>
      <c r="M82" s="29" t="e">
        <f>'Value Sales'!O82/'Qty Sales'!N82</f>
        <v>#DIV/0!</v>
      </c>
      <c r="N82" s="29" t="e">
        <f>'Value Sales'!P82/'Qty Sales'!O82</f>
        <v>#DIV/0!</v>
      </c>
      <c r="O82" s="29" t="e">
        <f>'Value Sales'!Q82/'Qty Sales'!P82</f>
        <v>#DIV/0!</v>
      </c>
      <c r="P82" s="29" t="e">
        <f>'Value Sales'!R82/'Qty Sales'!Q82</f>
        <v>#DIV/0!</v>
      </c>
      <c r="Q82" s="29" t="e">
        <f>'Value Sales'!S82/'Qty Sales'!R82</f>
        <v>#DIV/0!</v>
      </c>
    </row>
    <row r="83" spans="1:17" x14ac:dyDescent="0.25">
      <c r="A83" s="43" t="s">
        <v>33</v>
      </c>
      <c r="B83" s="41" t="s">
        <v>71</v>
      </c>
      <c r="C83" s="41" t="s">
        <v>20</v>
      </c>
      <c r="D83" s="41" t="s">
        <v>20</v>
      </c>
      <c r="E83" s="29" t="e">
        <f>'Value Sales'!G83/'Qty Sales'!F83</f>
        <v>#DIV/0!</v>
      </c>
      <c r="F83" s="29" t="e">
        <f>'Value Sales'!K83/'Qty Sales'!J83</f>
        <v>#DIV/0!</v>
      </c>
      <c r="G83" s="29" t="e">
        <f>'Value Sales'!H83/'Qty Sales'!G83</f>
        <v>#DIV/0!</v>
      </c>
      <c r="H83" s="29" t="e">
        <f>'Value Sales'!I83/'Qty Sales'!H83</f>
        <v>#DIV/0!</v>
      </c>
      <c r="I83" s="29" t="e">
        <f>'Value Sales'!J83/'Qty Sales'!I83</f>
        <v>#DIV/0!</v>
      </c>
      <c r="J83" s="29" t="e">
        <f>'Value Sales'!L83/'Qty Sales'!K83</f>
        <v>#DIV/0!</v>
      </c>
      <c r="K83" s="29" t="e">
        <f>'Value Sales'!M83/'Qty Sales'!L83</f>
        <v>#DIV/0!</v>
      </c>
      <c r="L83" s="29" t="e">
        <f>'Value Sales'!N83/'Qty Sales'!M83</f>
        <v>#DIV/0!</v>
      </c>
      <c r="M83" s="29" t="e">
        <f>'Value Sales'!O83/'Qty Sales'!N83</f>
        <v>#DIV/0!</v>
      </c>
      <c r="N83" s="29" t="e">
        <f>'Value Sales'!P83/'Qty Sales'!O83</f>
        <v>#DIV/0!</v>
      </c>
      <c r="O83" s="29" t="e">
        <f>'Value Sales'!Q83/'Qty Sales'!P83</f>
        <v>#DIV/0!</v>
      </c>
      <c r="P83" s="29" t="e">
        <f>'Value Sales'!R83/'Qty Sales'!Q83</f>
        <v>#DIV/0!</v>
      </c>
      <c r="Q83" s="29" t="e">
        <f>'Value Sales'!S83/'Qty Sales'!R83</f>
        <v>#DIV/0!</v>
      </c>
    </row>
    <row r="84" spans="1:17" x14ac:dyDescent="0.25">
      <c r="A84" s="43" t="s">
        <v>34</v>
      </c>
      <c r="B84" s="41" t="s">
        <v>71</v>
      </c>
      <c r="C84" s="41" t="s">
        <v>18</v>
      </c>
      <c r="D84" s="41" t="s">
        <v>22</v>
      </c>
      <c r="E84" s="29" t="e">
        <f>'Value Sales'!G84/'Qty Sales'!F84</f>
        <v>#DIV/0!</v>
      </c>
      <c r="F84" s="29" t="e">
        <f>'Value Sales'!K84/'Qty Sales'!J84</f>
        <v>#DIV/0!</v>
      </c>
      <c r="G84" s="29" t="e">
        <f>'Value Sales'!H84/'Qty Sales'!G84</f>
        <v>#DIV/0!</v>
      </c>
      <c r="H84" s="29" t="e">
        <f>'Value Sales'!I84/'Qty Sales'!H84</f>
        <v>#DIV/0!</v>
      </c>
      <c r="I84" s="29" t="e">
        <f>'Value Sales'!J84/'Qty Sales'!I84</f>
        <v>#DIV/0!</v>
      </c>
      <c r="J84" s="29" t="e">
        <f>'Value Sales'!L84/'Qty Sales'!K84</f>
        <v>#DIV/0!</v>
      </c>
      <c r="K84" s="29" t="e">
        <f>'Value Sales'!M84/'Qty Sales'!L84</f>
        <v>#DIV/0!</v>
      </c>
      <c r="L84" s="29" t="e">
        <f>'Value Sales'!N84/'Qty Sales'!M84</f>
        <v>#DIV/0!</v>
      </c>
      <c r="M84" s="29" t="e">
        <f>'Value Sales'!O84/'Qty Sales'!N84</f>
        <v>#DIV/0!</v>
      </c>
      <c r="N84" s="29" t="e">
        <f>'Value Sales'!P84/'Qty Sales'!O84</f>
        <v>#DIV/0!</v>
      </c>
      <c r="O84" s="29" t="e">
        <f>'Value Sales'!Q84/'Qty Sales'!P84</f>
        <v>#DIV/0!</v>
      </c>
      <c r="P84" s="29" t="e">
        <f>'Value Sales'!R84/'Qty Sales'!Q84</f>
        <v>#DIV/0!</v>
      </c>
      <c r="Q84" s="29" t="e">
        <f>'Value Sales'!S84/'Qty Sales'!R84</f>
        <v>#DIV/0!</v>
      </c>
    </row>
    <row r="85" spans="1:17" x14ac:dyDescent="0.25">
      <c r="A85" s="43" t="s">
        <v>35</v>
      </c>
      <c r="B85" s="41" t="s">
        <v>71</v>
      </c>
      <c r="C85" s="41" t="s">
        <v>32</v>
      </c>
      <c r="D85" s="41" t="s">
        <v>36</v>
      </c>
      <c r="E85" s="29" t="e">
        <f>'Value Sales'!G85/'Qty Sales'!F85</f>
        <v>#DIV/0!</v>
      </c>
      <c r="F85" s="29" t="e">
        <f>'Value Sales'!K85/'Qty Sales'!J85</f>
        <v>#DIV/0!</v>
      </c>
      <c r="G85" s="29" t="e">
        <f>'Value Sales'!H85/'Qty Sales'!G85</f>
        <v>#DIV/0!</v>
      </c>
      <c r="H85" s="29" t="e">
        <f>'Value Sales'!I85/'Qty Sales'!H85</f>
        <v>#DIV/0!</v>
      </c>
      <c r="I85" s="29" t="e">
        <f>'Value Sales'!J85/'Qty Sales'!I85</f>
        <v>#DIV/0!</v>
      </c>
      <c r="J85" s="29" t="e">
        <f>'Value Sales'!L85/'Qty Sales'!K85</f>
        <v>#DIV/0!</v>
      </c>
      <c r="K85" s="29" t="e">
        <f>'Value Sales'!M85/'Qty Sales'!L85</f>
        <v>#DIV/0!</v>
      </c>
      <c r="L85" s="29" t="e">
        <f>'Value Sales'!N85/'Qty Sales'!M85</f>
        <v>#DIV/0!</v>
      </c>
      <c r="M85" s="29" t="e">
        <f>'Value Sales'!O85/'Qty Sales'!N85</f>
        <v>#DIV/0!</v>
      </c>
      <c r="N85" s="29" t="e">
        <f>'Value Sales'!P85/'Qty Sales'!O85</f>
        <v>#DIV/0!</v>
      </c>
      <c r="O85" s="29" t="e">
        <f>'Value Sales'!Q85/'Qty Sales'!P85</f>
        <v>#DIV/0!</v>
      </c>
      <c r="P85" s="29" t="e">
        <f>'Value Sales'!R85/'Qty Sales'!Q85</f>
        <v>#DIV/0!</v>
      </c>
      <c r="Q85" s="29" t="e">
        <f>'Value Sales'!S85/'Qty Sales'!R85</f>
        <v>#DIV/0!</v>
      </c>
    </row>
    <row r="86" spans="1:17" x14ac:dyDescent="0.25">
      <c r="A86" s="43" t="s">
        <v>74</v>
      </c>
      <c r="B86" s="41" t="s">
        <v>71</v>
      </c>
      <c r="C86" s="41" t="s">
        <v>75</v>
      </c>
      <c r="D86" s="41" t="s">
        <v>76</v>
      </c>
      <c r="E86" s="29" t="e">
        <f>'Value Sales'!G86/'Qty Sales'!F86</f>
        <v>#DIV/0!</v>
      </c>
      <c r="F86" s="29" t="e">
        <f>'Value Sales'!K86/'Qty Sales'!J86</f>
        <v>#DIV/0!</v>
      </c>
      <c r="G86" s="29" t="e">
        <f>'Value Sales'!H86/'Qty Sales'!G86</f>
        <v>#DIV/0!</v>
      </c>
      <c r="H86" s="29" t="e">
        <f>'Value Sales'!I86/'Qty Sales'!H86</f>
        <v>#DIV/0!</v>
      </c>
      <c r="I86" s="29" t="e">
        <f>'Value Sales'!J86/'Qty Sales'!I86</f>
        <v>#DIV/0!</v>
      </c>
      <c r="J86" s="29" t="e">
        <f>'Value Sales'!L86/'Qty Sales'!K86</f>
        <v>#DIV/0!</v>
      </c>
      <c r="K86" s="29" t="e">
        <f>'Value Sales'!M86/'Qty Sales'!L86</f>
        <v>#DIV/0!</v>
      </c>
      <c r="L86" s="29" t="e">
        <f>'Value Sales'!N86/'Qty Sales'!M86</f>
        <v>#DIV/0!</v>
      </c>
      <c r="M86" s="29" t="e">
        <f>'Value Sales'!O86/'Qty Sales'!N86</f>
        <v>#DIV/0!</v>
      </c>
      <c r="N86" s="29" t="e">
        <f>'Value Sales'!P86/'Qty Sales'!O86</f>
        <v>#DIV/0!</v>
      </c>
      <c r="O86" s="29" t="e">
        <f>'Value Sales'!Q86/'Qty Sales'!P86</f>
        <v>#DIV/0!</v>
      </c>
      <c r="P86" s="29" t="e">
        <f>'Value Sales'!R86/'Qty Sales'!Q86</f>
        <v>#DIV/0!</v>
      </c>
      <c r="Q86" s="29" t="e">
        <f>'Value Sales'!S86/'Qty Sales'!R86</f>
        <v>#DIV/0!</v>
      </c>
    </row>
    <row r="87" spans="1:17" x14ac:dyDescent="0.25">
      <c r="A87" s="43" t="s">
        <v>77</v>
      </c>
      <c r="B87" s="41" t="s">
        <v>71</v>
      </c>
      <c r="C87" s="41" t="s">
        <v>75</v>
      </c>
      <c r="D87" s="41" t="s">
        <v>75</v>
      </c>
      <c r="E87" s="29" t="e">
        <f>'Value Sales'!G87/'Qty Sales'!F87</f>
        <v>#DIV/0!</v>
      </c>
      <c r="F87" s="29" t="e">
        <f>'Value Sales'!K87/'Qty Sales'!J87</f>
        <v>#DIV/0!</v>
      </c>
      <c r="G87" s="29" t="e">
        <f>'Value Sales'!H87/'Qty Sales'!G87</f>
        <v>#DIV/0!</v>
      </c>
      <c r="H87" s="29" t="e">
        <f>'Value Sales'!I87/'Qty Sales'!H87</f>
        <v>#DIV/0!</v>
      </c>
      <c r="I87" s="29" t="e">
        <f>'Value Sales'!J87/'Qty Sales'!I87</f>
        <v>#DIV/0!</v>
      </c>
      <c r="J87" s="29" t="e">
        <f>'Value Sales'!L87/'Qty Sales'!K87</f>
        <v>#DIV/0!</v>
      </c>
      <c r="K87" s="29" t="e">
        <f>'Value Sales'!M87/'Qty Sales'!L87</f>
        <v>#DIV/0!</v>
      </c>
      <c r="L87" s="29" t="e">
        <f>'Value Sales'!N87/'Qty Sales'!M87</f>
        <v>#DIV/0!</v>
      </c>
      <c r="M87" s="29" t="e">
        <f>'Value Sales'!O87/'Qty Sales'!N87</f>
        <v>#DIV/0!</v>
      </c>
      <c r="N87" s="29" t="e">
        <f>'Value Sales'!P87/'Qty Sales'!O87</f>
        <v>#DIV/0!</v>
      </c>
      <c r="O87" s="29" t="e">
        <f>'Value Sales'!Q87/'Qty Sales'!P87</f>
        <v>#DIV/0!</v>
      </c>
      <c r="P87" s="29" t="e">
        <f>'Value Sales'!R87/'Qty Sales'!Q87</f>
        <v>#DIV/0!</v>
      </c>
      <c r="Q87" s="29" t="e">
        <f>'Value Sales'!S87/'Qty Sales'!R87</f>
        <v>#DIV/0!</v>
      </c>
    </row>
    <row r="88" spans="1:17" x14ac:dyDescent="0.25">
      <c r="A88" s="43" t="s">
        <v>78</v>
      </c>
      <c r="B88" s="41" t="s">
        <v>71</v>
      </c>
      <c r="C88" s="41" t="s">
        <v>79</v>
      </c>
      <c r="D88" s="41" t="s">
        <v>79</v>
      </c>
      <c r="E88" s="29" t="e">
        <f>'Value Sales'!G88/'Qty Sales'!F88</f>
        <v>#DIV/0!</v>
      </c>
      <c r="F88" s="29" t="e">
        <f>'Value Sales'!K88/'Qty Sales'!J88</f>
        <v>#DIV/0!</v>
      </c>
      <c r="G88" s="29" t="e">
        <f>'Value Sales'!H88/'Qty Sales'!G88</f>
        <v>#DIV/0!</v>
      </c>
      <c r="H88" s="29" t="e">
        <f>'Value Sales'!I88/'Qty Sales'!H88</f>
        <v>#DIV/0!</v>
      </c>
      <c r="I88" s="29" t="e">
        <f>'Value Sales'!J88/'Qty Sales'!I88</f>
        <v>#DIV/0!</v>
      </c>
      <c r="J88" s="29" t="e">
        <f>'Value Sales'!L88/'Qty Sales'!K88</f>
        <v>#DIV/0!</v>
      </c>
      <c r="K88" s="29" t="e">
        <f>'Value Sales'!M88/'Qty Sales'!L88</f>
        <v>#DIV/0!</v>
      </c>
      <c r="L88" s="29" t="e">
        <f>'Value Sales'!N88/'Qty Sales'!M88</f>
        <v>#DIV/0!</v>
      </c>
      <c r="M88" s="29" t="e">
        <f>'Value Sales'!O88/'Qty Sales'!N88</f>
        <v>#DIV/0!</v>
      </c>
      <c r="N88" s="29" t="e">
        <f>'Value Sales'!P88/'Qty Sales'!O88</f>
        <v>#DIV/0!</v>
      </c>
      <c r="O88" s="29" t="e">
        <f>'Value Sales'!Q88/'Qty Sales'!P88</f>
        <v>#DIV/0!</v>
      </c>
      <c r="P88" s="29" t="e">
        <f>'Value Sales'!R88/'Qty Sales'!Q88</f>
        <v>#DIV/0!</v>
      </c>
      <c r="Q88" s="29" t="e">
        <f>'Value Sales'!S88/'Qty Sales'!R88</f>
        <v>#DIV/0!</v>
      </c>
    </row>
    <row r="89" spans="1:17" x14ac:dyDescent="0.25">
      <c r="A89" s="43" t="s">
        <v>82</v>
      </c>
      <c r="B89" s="41" t="s">
        <v>71</v>
      </c>
      <c r="C89" s="41" t="s">
        <v>83</v>
      </c>
      <c r="D89" s="41" t="s">
        <v>84</v>
      </c>
      <c r="E89" s="29" t="e">
        <f>'Value Sales'!G89/'Qty Sales'!F89</f>
        <v>#DIV/0!</v>
      </c>
      <c r="F89" s="29" t="e">
        <f>'Value Sales'!K89/'Qty Sales'!J89</f>
        <v>#DIV/0!</v>
      </c>
      <c r="G89" s="29" t="e">
        <f>'Value Sales'!H89/'Qty Sales'!G89</f>
        <v>#DIV/0!</v>
      </c>
      <c r="H89" s="29" t="e">
        <f>'Value Sales'!I89/'Qty Sales'!H89</f>
        <v>#DIV/0!</v>
      </c>
      <c r="I89" s="29" t="e">
        <f>'Value Sales'!J89/'Qty Sales'!I89</f>
        <v>#DIV/0!</v>
      </c>
      <c r="J89" s="29" t="e">
        <f>'Value Sales'!L89/'Qty Sales'!K89</f>
        <v>#DIV/0!</v>
      </c>
      <c r="K89" s="29" t="e">
        <f>'Value Sales'!M89/'Qty Sales'!L89</f>
        <v>#DIV/0!</v>
      </c>
      <c r="L89" s="29" t="e">
        <f>'Value Sales'!N89/'Qty Sales'!M89</f>
        <v>#DIV/0!</v>
      </c>
      <c r="M89" s="29" t="e">
        <f>'Value Sales'!O89/'Qty Sales'!N89</f>
        <v>#DIV/0!</v>
      </c>
      <c r="N89" s="29" t="e">
        <f>'Value Sales'!P89/'Qty Sales'!O89</f>
        <v>#DIV/0!</v>
      </c>
      <c r="O89" s="29" t="e">
        <f>'Value Sales'!Q89/'Qty Sales'!P89</f>
        <v>#DIV/0!</v>
      </c>
      <c r="P89" s="29" t="e">
        <f>'Value Sales'!R89/'Qty Sales'!Q89</f>
        <v>#DIV/0!</v>
      </c>
      <c r="Q89" s="29" t="e">
        <f>'Value Sales'!S89/'Qty Sales'!R89</f>
        <v>#DIV/0!</v>
      </c>
    </row>
    <row r="90" spans="1:17" x14ac:dyDescent="0.25">
      <c r="A90" s="43" t="s">
        <v>85</v>
      </c>
      <c r="B90" s="41" t="s">
        <v>71</v>
      </c>
      <c r="C90" s="41" t="s">
        <v>71</v>
      </c>
      <c r="D90" s="41" t="s">
        <v>71</v>
      </c>
      <c r="E90" s="29" t="e">
        <f>'Value Sales'!G90/'Qty Sales'!F90</f>
        <v>#DIV/0!</v>
      </c>
      <c r="F90" s="29" t="e">
        <f>'Value Sales'!K90/'Qty Sales'!J90</f>
        <v>#DIV/0!</v>
      </c>
      <c r="G90" s="29" t="e">
        <f>'Value Sales'!H90/'Qty Sales'!G90</f>
        <v>#DIV/0!</v>
      </c>
      <c r="H90" s="29" t="e">
        <f>'Value Sales'!I90/'Qty Sales'!H90</f>
        <v>#DIV/0!</v>
      </c>
      <c r="I90" s="29" t="e">
        <f>'Value Sales'!J90/'Qty Sales'!I90</f>
        <v>#DIV/0!</v>
      </c>
      <c r="J90" s="29" t="e">
        <f>'Value Sales'!L90/'Qty Sales'!K90</f>
        <v>#DIV/0!</v>
      </c>
      <c r="K90" s="29" t="e">
        <f>'Value Sales'!M90/'Qty Sales'!L90</f>
        <v>#DIV/0!</v>
      </c>
      <c r="L90" s="29" t="e">
        <f>'Value Sales'!N90/'Qty Sales'!M90</f>
        <v>#DIV/0!</v>
      </c>
      <c r="M90" s="29" t="e">
        <f>'Value Sales'!O90/'Qty Sales'!N90</f>
        <v>#DIV/0!</v>
      </c>
      <c r="N90" s="29" t="e">
        <f>'Value Sales'!P90/'Qty Sales'!O90</f>
        <v>#DIV/0!</v>
      </c>
      <c r="O90" s="29" t="e">
        <f>'Value Sales'!Q90/'Qty Sales'!P90</f>
        <v>#DIV/0!</v>
      </c>
      <c r="P90" s="29" t="e">
        <f>'Value Sales'!R90/'Qty Sales'!Q90</f>
        <v>#DIV/0!</v>
      </c>
      <c r="Q90" s="29" t="e">
        <f>'Value Sales'!S90/'Qty Sales'!R90</f>
        <v>#DIV/0!</v>
      </c>
    </row>
    <row r="91" spans="1:17" x14ac:dyDescent="0.25">
      <c r="A91" s="31" t="s">
        <v>86</v>
      </c>
      <c r="B91" s="41" t="s">
        <v>71</v>
      </c>
      <c r="C91" s="33" t="s">
        <v>87</v>
      </c>
      <c r="D91" s="33" t="s">
        <v>87</v>
      </c>
      <c r="E91" s="29" t="e">
        <f>'Value Sales'!G91/'Qty Sales'!F91</f>
        <v>#DIV/0!</v>
      </c>
      <c r="F91" s="29" t="e">
        <f>'Value Sales'!K91/'Qty Sales'!J91</f>
        <v>#DIV/0!</v>
      </c>
      <c r="G91" s="29" t="e">
        <f>'Value Sales'!H91/'Qty Sales'!G91</f>
        <v>#DIV/0!</v>
      </c>
      <c r="H91" s="29" t="e">
        <f>'Value Sales'!I91/'Qty Sales'!H91</f>
        <v>#DIV/0!</v>
      </c>
      <c r="I91" s="29" t="e">
        <f>'Value Sales'!J91/'Qty Sales'!I91</f>
        <v>#DIV/0!</v>
      </c>
      <c r="J91" s="29" t="e">
        <f>'Value Sales'!L91/'Qty Sales'!K91</f>
        <v>#DIV/0!</v>
      </c>
      <c r="K91" s="29" t="e">
        <f>'Value Sales'!M91/'Qty Sales'!L91</f>
        <v>#DIV/0!</v>
      </c>
      <c r="L91" s="29" t="e">
        <f>'Value Sales'!N91/'Qty Sales'!M91</f>
        <v>#DIV/0!</v>
      </c>
      <c r="M91" s="29" t="e">
        <f>'Value Sales'!O91/'Qty Sales'!N91</f>
        <v>#DIV/0!</v>
      </c>
      <c r="N91" s="29" t="e">
        <f>'Value Sales'!P91/'Qty Sales'!O91</f>
        <v>#DIV/0!</v>
      </c>
      <c r="O91" s="29" t="e">
        <f>'Value Sales'!Q91/'Qty Sales'!P91</f>
        <v>#DIV/0!</v>
      </c>
      <c r="P91" s="29" t="e">
        <f>'Value Sales'!R91/'Qty Sales'!Q91</f>
        <v>#DIV/0!</v>
      </c>
      <c r="Q91" s="29" t="e">
        <f>'Value Sales'!S91/'Qty Sales'!R91</f>
        <v>#DIV/0!</v>
      </c>
    </row>
    <row r="92" spans="1:17" x14ac:dyDescent="0.25">
      <c r="A92" s="43" t="s">
        <v>89</v>
      </c>
      <c r="B92" s="41" t="s">
        <v>71</v>
      </c>
      <c r="C92" s="41" t="s">
        <v>79</v>
      </c>
      <c r="D92" s="41" t="s">
        <v>90</v>
      </c>
      <c r="E92" s="29" t="e">
        <f>'Value Sales'!G92/'Qty Sales'!F92</f>
        <v>#DIV/0!</v>
      </c>
      <c r="F92" s="29" t="e">
        <f>'Value Sales'!K92/'Qty Sales'!J92</f>
        <v>#DIV/0!</v>
      </c>
      <c r="G92" s="29" t="e">
        <f>'Value Sales'!H92/'Qty Sales'!G92</f>
        <v>#DIV/0!</v>
      </c>
      <c r="H92" s="29" t="e">
        <f>'Value Sales'!I92/'Qty Sales'!H92</f>
        <v>#DIV/0!</v>
      </c>
      <c r="I92" s="29" t="e">
        <f>'Value Sales'!J92/'Qty Sales'!I92</f>
        <v>#DIV/0!</v>
      </c>
      <c r="J92" s="29" t="e">
        <f>'Value Sales'!L92/'Qty Sales'!K92</f>
        <v>#DIV/0!</v>
      </c>
      <c r="K92" s="29" t="e">
        <f>'Value Sales'!M92/'Qty Sales'!L92</f>
        <v>#DIV/0!</v>
      </c>
      <c r="L92" s="29" t="e">
        <f>'Value Sales'!N92/'Qty Sales'!M92</f>
        <v>#DIV/0!</v>
      </c>
      <c r="M92" s="29" t="e">
        <f>'Value Sales'!O92/'Qty Sales'!N92</f>
        <v>#DIV/0!</v>
      </c>
      <c r="N92" s="29" t="e">
        <f>'Value Sales'!P92/'Qty Sales'!O92</f>
        <v>#DIV/0!</v>
      </c>
      <c r="O92" s="29" t="e">
        <f>'Value Sales'!Q92/'Qty Sales'!P92</f>
        <v>#DIV/0!</v>
      </c>
      <c r="P92" s="29" t="e">
        <f>'Value Sales'!R92/'Qty Sales'!Q92</f>
        <v>#DIV/0!</v>
      </c>
      <c r="Q92" s="29" t="e">
        <f>'Value Sales'!S92/'Qty Sales'!R92</f>
        <v>#DIV/0!</v>
      </c>
    </row>
    <row r="93" spans="1:17" x14ac:dyDescent="0.25">
      <c r="A93" s="43" t="s">
        <v>91</v>
      </c>
      <c r="B93" s="41" t="s">
        <v>71</v>
      </c>
      <c r="C93" s="41" t="s">
        <v>83</v>
      </c>
      <c r="D93" s="41" t="s">
        <v>83</v>
      </c>
      <c r="E93" s="29" t="e">
        <f>'Value Sales'!G93/'Qty Sales'!F93</f>
        <v>#DIV/0!</v>
      </c>
      <c r="F93" s="29" t="e">
        <f>'Value Sales'!K93/'Qty Sales'!J93</f>
        <v>#DIV/0!</v>
      </c>
      <c r="G93" s="29" t="e">
        <f>'Value Sales'!H93/'Qty Sales'!G93</f>
        <v>#DIV/0!</v>
      </c>
      <c r="H93" s="29" t="e">
        <f>'Value Sales'!I93/'Qty Sales'!H93</f>
        <v>#DIV/0!</v>
      </c>
      <c r="I93" s="29" t="e">
        <f>'Value Sales'!J93/'Qty Sales'!I93</f>
        <v>#DIV/0!</v>
      </c>
      <c r="J93" s="29" t="e">
        <f>'Value Sales'!L93/'Qty Sales'!K93</f>
        <v>#DIV/0!</v>
      </c>
      <c r="K93" s="29" t="e">
        <f>'Value Sales'!M93/'Qty Sales'!L93</f>
        <v>#DIV/0!</v>
      </c>
      <c r="L93" s="29" t="e">
        <f>'Value Sales'!N93/'Qty Sales'!M93</f>
        <v>#DIV/0!</v>
      </c>
      <c r="M93" s="29" t="e">
        <f>'Value Sales'!O93/'Qty Sales'!N93</f>
        <v>#DIV/0!</v>
      </c>
      <c r="N93" s="29" t="e">
        <f>'Value Sales'!P93/'Qty Sales'!O93</f>
        <v>#DIV/0!</v>
      </c>
      <c r="O93" s="29" t="e">
        <f>'Value Sales'!Q93/'Qty Sales'!P93</f>
        <v>#DIV/0!</v>
      </c>
      <c r="P93" s="29" t="e">
        <f>'Value Sales'!R93/'Qty Sales'!Q93</f>
        <v>#DIV/0!</v>
      </c>
      <c r="Q93" s="29" t="e">
        <f>'Value Sales'!S93/'Qty Sales'!R93</f>
        <v>#DIV/0!</v>
      </c>
    </row>
    <row r="94" spans="1:17" x14ac:dyDescent="0.25">
      <c r="A94" s="43" t="s">
        <v>70</v>
      </c>
      <c r="B94" s="41" t="s">
        <v>118</v>
      </c>
      <c r="C94" s="41" t="s">
        <v>81</v>
      </c>
      <c r="D94" s="41" t="s">
        <v>73</v>
      </c>
      <c r="E94" s="29" t="e">
        <f>'Value Sales'!G94/'Qty Sales'!F94</f>
        <v>#DIV/0!</v>
      </c>
      <c r="F94" s="29" t="e">
        <f>'Value Sales'!K94/'Qty Sales'!J94</f>
        <v>#DIV/0!</v>
      </c>
      <c r="G94" s="29" t="e">
        <f>'Value Sales'!H94/'Qty Sales'!G94</f>
        <v>#DIV/0!</v>
      </c>
      <c r="H94" s="29" t="e">
        <f>'Value Sales'!I94/'Qty Sales'!H94</f>
        <v>#DIV/0!</v>
      </c>
      <c r="I94" s="29" t="e">
        <f>'Value Sales'!J94/'Qty Sales'!I94</f>
        <v>#DIV/0!</v>
      </c>
      <c r="J94" s="29" t="e">
        <f>'Value Sales'!L94/'Qty Sales'!K94</f>
        <v>#DIV/0!</v>
      </c>
      <c r="K94" s="29" t="e">
        <f>'Value Sales'!M94/'Qty Sales'!L94</f>
        <v>#DIV/0!</v>
      </c>
      <c r="L94" s="29" t="e">
        <f>'Value Sales'!N94/'Qty Sales'!M94</f>
        <v>#DIV/0!</v>
      </c>
      <c r="M94" s="29" t="e">
        <f>'Value Sales'!O94/'Qty Sales'!N94</f>
        <v>#DIV/0!</v>
      </c>
      <c r="N94" s="29" t="e">
        <f>'Value Sales'!P94/'Qty Sales'!O94</f>
        <v>#DIV/0!</v>
      </c>
      <c r="O94" s="29" t="e">
        <f>'Value Sales'!Q94/'Qty Sales'!P94</f>
        <v>#DIV/0!</v>
      </c>
      <c r="P94" s="29" t="e">
        <f>'Value Sales'!R94/'Qty Sales'!Q94</f>
        <v>#DIV/0!</v>
      </c>
      <c r="Q94" s="29" t="e">
        <f>'Value Sales'!S94/'Qty Sales'!R94</f>
        <v>#DIV/0!</v>
      </c>
    </row>
    <row r="95" spans="1:17" x14ac:dyDescent="0.25">
      <c r="A95" s="43" t="s">
        <v>80</v>
      </c>
      <c r="B95" s="41" t="s">
        <v>118</v>
      </c>
      <c r="C95" s="41" t="s">
        <v>81</v>
      </c>
      <c r="D95" s="41" t="s">
        <v>81</v>
      </c>
      <c r="E95" s="29" t="e">
        <f>'Value Sales'!G95/'Qty Sales'!F95</f>
        <v>#DIV/0!</v>
      </c>
      <c r="F95" s="29" t="e">
        <f>'Value Sales'!K95/'Qty Sales'!J95</f>
        <v>#DIV/0!</v>
      </c>
      <c r="G95" s="29" t="e">
        <f>'Value Sales'!H95/'Qty Sales'!G95</f>
        <v>#DIV/0!</v>
      </c>
      <c r="H95" s="29" t="e">
        <f>'Value Sales'!I95/'Qty Sales'!H95</f>
        <v>#DIV/0!</v>
      </c>
      <c r="I95" s="29" t="e">
        <f>'Value Sales'!J95/'Qty Sales'!I95</f>
        <v>#DIV/0!</v>
      </c>
      <c r="J95" s="29" t="e">
        <f>'Value Sales'!L95/'Qty Sales'!K95</f>
        <v>#DIV/0!</v>
      </c>
      <c r="K95" s="29" t="e">
        <f>'Value Sales'!M95/'Qty Sales'!L95</f>
        <v>#DIV/0!</v>
      </c>
      <c r="L95" s="29" t="e">
        <f>'Value Sales'!N95/'Qty Sales'!M95</f>
        <v>#DIV/0!</v>
      </c>
      <c r="M95" s="29" t="e">
        <f>'Value Sales'!O95/'Qty Sales'!N95</f>
        <v>#DIV/0!</v>
      </c>
      <c r="N95" s="29" t="e">
        <f>'Value Sales'!P95/'Qty Sales'!O95</f>
        <v>#DIV/0!</v>
      </c>
      <c r="O95" s="29" t="e">
        <f>'Value Sales'!Q95/'Qty Sales'!P95</f>
        <v>#DIV/0!</v>
      </c>
      <c r="P95" s="29" t="e">
        <f>'Value Sales'!R95/'Qty Sales'!Q95</f>
        <v>#DIV/0!</v>
      </c>
      <c r="Q95" s="29" t="e">
        <f>'Value Sales'!S95/'Qty Sales'!R95</f>
        <v>#DIV/0!</v>
      </c>
    </row>
    <row r="96" spans="1:17" x14ac:dyDescent="0.25">
      <c r="A96" s="43" t="s">
        <v>88</v>
      </c>
      <c r="B96" s="41" t="s">
        <v>118</v>
      </c>
      <c r="C96" s="41" t="s">
        <v>81</v>
      </c>
      <c r="D96" s="41" t="s">
        <v>72</v>
      </c>
      <c r="E96" s="29" t="e">
        <f>'Value Sales'!G96/'Qty Sales'!F96</f>
        <v>#DIV/0!</v>
      </c>
      <c r="F96" s="29" t="e">
        <f>'Value Sales'!K96/'Qty Sales'!J96</f>
        <v>#DIV/0!</v>
      </c>
      <c r="G96" s="29" t="e">
        <f>'Value Sales'!H96/'Qty Sales'!G96</f>
        <v>#DIV/0!</v>
      </c>
      <c r="H96" s="29" t="e">
        <f>'Value Sales'!I96/'Qty Sales'!H96</f>
        <v>#DIV/0!</v>
      </c>
      <c r="I96" s="29" t="e">
        <f>'Value Sales'!J96/'Qty Sales'!I96</f>
        <v>#DIV/0!</v>
      </c>
      <c r="J96" s="29" t="e">
        <f>'Value Sales'!L96/'Qty Sales'!K96</f>
        <v>#DIV/0!</v>
      </c>
      <c r="K96" s="29" t="e">
        <f>'Value Sales'!M96/'Qty Sales'!L96</f>
        <v>#DIV/0!</v>
      </c>
      <c r="L96" s="29" t="e">
        <f>'Value Sales'!N96/'Qty Sales'!M96</f>
        <v>#DIV/0!</v>
      </c>
      <c r="M96" s="29" t="e">
        <f>'Value Sales'!O96/'Qty Sales'!N96</f>
        <v>#DIV/0!</v>
      </c>
      <c r="N96" s="29" t="e">
        <f>'Value Sales'!P96/'Qty Sales'!O96</f>
        <v>#DIV/0!</v>
      </c>
      <c r="O96" s="29" t="e">
        <f>'Value Sales'!Q96/'Qty Sales'!P96</f>
        <v>#DIV/0!</v>
      </c>
      <c r="P96" s="29" t="e">
        <f>'Value Sales'!R96/'Qty Sales'!Q96</f>
        <v>#DIV/0!</v>
      </c>
      <c r="Q96" s="29" t="e">
        <f>'Value Sales'!S96/'Qty Sales'!R96</f>
        <v>#DIV/0!</v>
      </c>
    </row>
    <row r="97" spans="1:17" x14ac:dyDescent="0.25">
      <c r="A97" s="43" t="s">
        <v>109</v>
      </c>
      <c r="B97" s="41" t="s">
        <v>118</v>
      </c>
      <c r="C97" s="41" t="s">
        <v>110</v>
      </c>
      <c r="D97" s="41" t="s">
        <v>110</v>
      </c>
      <c r="E97" s="29" t="e">
        <f>'Value Sales'!G97/'Qty Sales'!F97</f>
        <v>#DIV/0!</v>
      </c>
      <c r="F97" s="29" t="e">
        <f>'Value Sales'!K97/'Qty Sales'!J97</f>
        <v>#DIV/0!</v>
      </c>
      <c r="G97" s="29" t="e">
        <f>'Value Sales'!H97/'Qty Sales'!G97</f>
        <v>#DIV/0!</v>
      </c>
      <c r="H97" s="29" t="e">
        <f>'Value Sales'!I97/'Qty Sales'!H97</f>
        <v>#DIV/0!</v>
      </c>
      <c r="I97" s="29" t="e">
        <f>'Value Sales'!J97/'Qty Sales'!I97</f>
        <v>#DIV/0!</v>
      </c>
      <c r="J97" s="29" t="e">
        <f>'Value Sales'!L97/'Qty Sales'!K97</f>
        <v>#DIV/0!</v>
      </c>
      <c r="K97" s="29" t="e">
        <f>'Value Sales'!M97/'Qty Sales'!L97</f>
        <v>#DIV/0!</v>
      </c>
      <c r="L97" s="29" t="e">
        <f>'Value Sales'!N97/'Qty Sales'!M97</f>
        <v>#DIV/0!</v>
      </c>
      <c r="M97" s="29" t="e">
        <f>'Value Sales'!O97/'Qty Sales'!N97</f>
        <v>#DIV/0!</v>
      </c>
      <c r="N97" s="29" t="e">
        <f>'Value Sales'!P97/'Qty Sales'!O97</f>
        <v>#DIV/0!</v>
      </c>
      <c r="O97" s="29" t="e">
        <f>'Value Sales'!Q97/'Qty Sales'!P97</f>
        <v>#DIV/0!</v>
      </c>
      <c r="P97" s="29" t="e">
        <f>'Value Sales'!R97/'Qty Sales'!Q97</f>
        <v>#DIV/0!</v>
      </c>
      <c r="Q97" s="29" t="e">
        <f>'Value Sales'!S97/'Qty Sales'!R97</f>
        <v>#DIV/0!</v>
      </c>
    </row>
    <row r="98" spans="1:17" x14ac:dyDescent="0.25">
      <c r="A98" s="43" t="s">
        <v>114</v>
      </c>
      <c r="B98" s="41" t="s">
        <v>118</v>
      </c>
      <c r="C98" s="41" t="s">
        <v>110</v>
      </c>
      <c r="D98" s="41" t="s">
        <v>110</v>
      </c>
      <c r="E98" s="29" t="e">
        <f>'Value Sales'!G98/'Qty Sales'!F98</f>
        <v>#DIV/0!</v>
      </c>
      <c r="F98" s="29" t="e">
        <f>'Value Sales'!K98/'Qty Sales'!J98</f>
        <v>#DIV/0!</v>
      </c>
      <c r="G98" s="29" t="e">
        <f>'Value Sales'!H98/'Qty Sales'!G98</f>
        <v>#DIV/0!</v>
      </c>
      <c r="H98" s="29" t="e">
        <f>'Value Sales'!I98/'Qty Sales'!H98</f>
        <v>#DIV/0!</v>
      </c>
      <c r="I98" s="29" t="e">
        <f>'Value Sales'!J98/'Qty Sales'!I98</f>
        <v>#DIV/0!</v>
      </c>
      <c r="J98" s="29" t="e">
        <f>'Value Sales'!L98/'Qty Sales'!K98</f>
        <v>#DIV/0!</v>
      </c>
      <c r="K98" s="29" t="e">
        <f>'Value Sales'!M98/'Qty Sales'!L98</f>
        <v>#DIV/0!</v>
      </c>
      <c r="L98" s="29" t="e">
        <f>'Value Sales'!N98/'Qty Sales'!M98</f>
        <v>#DIV/0!</v>
      </c>
      <c r="M98" s="29" t="e">
        <f>'Value Sales'!O98/'Qty Sales'!N98</f>
        <v>#DIV/0!</v>
      </c>
      <c r="N98" s="29" t="e">
        <f>'Value Sales'!P98/'Qty Sales'!O98</f>
        <v>#DIV/0!</v>
      </c>
      <c r="O98" s="29" t="e">
        <f>'Value Sales'!Q98/'Qty Sales'!P98</f>
        <v>#DIV/0!</v>
      </c>
      <c r="P98" s="29" t="e">
        <f>'Value Sales'!R98/'Qty Sales'!Q98</f>
        <v>#DIV/0!</v>
      </c>
      <c r="Q98" s="29" t="e">
        <f>'Value Sales'!S98/'Qty Sales'!R98</f>
        <v>#DIV/0!</v>
      </c>
    </row>
    <row r="99" spans="1:17" x14ac:dyDescent="0.25">
      <c r="A99" s="31" t="s">
        <v>117</v>
      </c>
      <c r="B99" s="41" t="s">
        <v>118</v>
      </c>
      <c r="C99" s="33" t="s">
        <v>118</v>
      </c>
      <c r="D99" s="33" t="s">
        <v>119</v>
      </c>
      <c r="E99" s="29" t="e">
        <f>'Value Sales'!G99/'Qty Sales'!F99</f>
        <v>#DIV/0!</v>
      </c>
      <c r="F99" s="29" t="e">
        <f>'Value Sales'!K99/'Qty Sales'!J99</f>
        <v>#DIV/0!</v>
      </c>
      <c r="G99" s="29" t="e">
        <f>'Value Sales'!H99/'Qty Sales'!G99</f>
        <v>#DIV/0!</v>
      </c>
      <c r="H99" s="29" t="e">
        <f>'Value Sales'!I99/'Qty Sales'!H99</f>
        <v>#DIV/0!</v>
      </c>
      <c r="I99" s="29" t="e">
        <f>'Value Sales'!J99/'Qty Sales'!I99</f>
        <v>#DIV/0!</v>
      </c>
      <c r="J99" s="29" t="e">
        <f>'Value Sales'!L99/'Qty Sales'!K99</f>
        <v>#DIV/0!</v>
      </c>
      <c r="K99" s="29" t="e">
        <f>'Value Sales'!M99/'Qty Sales'!L99</f>
        <v>#DIV/0!</v>
      </c>
      <c r="L99" s="29" t="e">
        <f>'Value Sales'!N99/'Qty Sales'!M99</f>
        <v>#DIV/0!</v>
      </c>
      <c r="M99" s="29" t="e">
        <f>'Value Sales'!O99/'Qty Sales'!N99</f>
        <v>#DIV/0!</v>
      </c>
      <c r="N99" s="29" t="e">
        <f>'Value Sales'!P99/'Qty Sales'!O99</f>
        <v>#DIV/0!</v>
      </c>
      <c r="O99" s="29" t="e">
        <f>'Value Sales'!Q99/'Qty Sales'!P99</f>
        <v>#DIV/0!</v>
      </c>
      <c r="P99" s="29" t="e">
        <f>'Value Sales'!R99/'Qty Sales'!Q99</f>
        <v>#DIV/0!</v>
      </c>
      <c r="Q99" s="29" t="e">
        <f>'Value Sales'!S99/'Qty Sales'!R99</f>
        <v>#DIV/0!</v>
      </c>
    </row>
    <row r="100" spans="1:17" x14ac:dyDescent="0.25">
      <c r="A100" s="31" t="s">
        <v>120</v>
      </c>
      <c r="B100" s="41" t="s">
        <v>118</v>
      </c>
      <c r="C100" s="33" t="s">
        <v>121</v>
      </c>
      <c r="D100" s="33" t="s">
        <v>121</v>
      </c>
      <c r="E100" s="29" t="e">
        <f>'Value Sales'!G100/'Qty Sales'!F100</f>
        <v>#DIV/0!</v>
      </c>
      <c r="F100" s="29" t="e">
        <f>'Value Sales'!K100/'Qty Sales'!J100</f>
        <v>#DIV/0!</v>
      </c>
      <c r="G100" s="29" t="e">
        <f>'Value Sales'!H100/'Qty Sales'!G100</f>
        <v>#DIV/0!</v>
      </c>
      <c r="H100" s="29" t="e">
        <f>'Value Sales'!I100/'Qty Sales'!H100</f>
        <v>#DIV/0!</v>
      </c>
      <c r="I100" s="29" t="e">
        <f>'Value Sales'!J100/'Qty Sales'!I100</f>
        <v>#DIV/0!</v>
      </c>
      <c r="J100" s="29" t="e">
        <f>'Value Sales'!L100/'Qty Sales'!K100</f>
        <v>#DIV/0!</v>
      </c>
      <c r="K100" s="29" t="e">
        <f>'Value Sales'!M100/'Qty Sales'!L100</f>
        <v>#DIV/0!</v>
      </c>
      <c r="L100" s="29" t="e">
        <f>'Value Sales'!N100/'Qty Sales'!M100</f>
        <v>#DIV/0!</v>
      </c>
      <c r="M100" s="29" t="e">
        <f>'Value Sales'!O100/'Qty Sales'!N100</f>
        <v>#DIV/0!</v>
      </c>
      <c r="N100" s="29" t="e">
        <f>'Value Sales'!P100/'Qty Sales'!O100</f>
        <v>#DIV/0!</v>
      </c>
      <c r="O100" s="29" t="e">
        <f>'Value Sales'!Q100/'Qty Sales'!P100</f>
        <v>#DIV/0!</v>
      </c>
      <c r="P100" s="29" t="e">
        <f>'Value Sales'!R100/'Qty Sales'!Q100</f>
        <v>#DIV/0!</v>
      </c>
      <c r="Q100" s="29" t="e">
        <f>'Value Sales'!S100/'Qty Sales'!R100</f>
        <v>#DIV/0!</v>
      </c>
    </row>
    <row r="101" spans="1:17" x14ac:dyDescent="0.25">
      <c r="A101" s="31" t="s">
        <v>122</v>
      </c>
      <c r="B101" s="41" t="s">
        <v>118</v>
      </c>
      <c r="C101" s="33" t="s">
        <v>118</v>
      </c>
      <c r="D101" s="33" t="s">
        <v>118</v>
      </c>
      <c r="E101" s="29" t="e">
        <f>'Value Sales'!G101/'Qty Sales'!F101</f>
        <v>#DIV/0!</v>
      </c>
      <c r="F101" s="29" t="e">
        <f>'Value Sales'!K101/'Qty Sales'!J101</f>
        <v>#DIV/0!</v>
      </c>
      <c r="G101" s="29" t="e">
        <f>'Value Sales'!H101/'Qty Sales'!G101</f>
        <v>#DIV/0!</v>
      </c>
      <c r="H101" s="29" t="e">
        <f>'Value Sales'!I101/'Qty Sales'!H101</f>
        <v>#DIV/0!</v>
      </c>
      <c r="I101" s="29" t="e">
        <f>'Value Sales'!J101/'Qty Sales'!I101</f>
        <v>#DIV/0!</v>
      </c>
      <c r="J101" s="29" t="e">
        <f>'Value Sales'!L101/'Qty Sales'!K101</f>
        <v>#DIV/0!</v>
      </c>
      <c r="K101" s="29" t="e">
        <f>'Value Sales'!M101/'Qty Sales'!L101</f>
        <v>#DIV/0!</v>
      </c>
      <c r="L101" s="29" t="e">
        <f>'Value Sales'!N101/'Qty Sales'!M101</f>
        <v>#DIV/0!</v>
      </c>
      <c r="M101" s="29" t="e">
        <f>'Value Sales'!O101/'Qty Sales'!N101</f>
        <v>#DIV/0!</v>
      </c>
      <c r="N101" s="29" t="e">
        <f>'Value Sales'!P101/'Qty Sales'!O101</f>
        <v>#DIV/0!</v>
      </c>
      <c r="O101" s="29" t="e">
        <f>'Value Sales'!Q101/'Qty Sales'!P101</f>
        <v>#DIV/0!</v>
      </c>
      <c r="P101" s="29" t="e">
        <f>'Value Sales'!R101/'Qty Sales'!Q101</f>
        <v>#DIV/0!</v>
      </c>
      <c r="Q101" s="29" t="e">
        <f>'Value Sales'!S101/'Qty Sales'!R101</f>
        <v>#DIV/0!</v>
      </c>
    </row>
    <row r="102" spans="1:17" x14ac:dyDescent="0.25">
      <c r="A102" s="31" t="s">
        <v>123</v>
      </c>
      <c r="B102" s="41" t="s">
        <v>118</v>
      </c>
      <c r="C102" s="33" t="s">
        <v>124</v>
      </c>
      <c r="D102" s="33" t="s">
        <v>124</v>
      </c>
      <c r="E102" s="29" t="e">
        <f>'Value Sales'!G102/'Qty Sales'!F102</f>
        <v>#DIV/0!</v>
      </c>
      <c r="F102" s="29" t="e">
        <f>'Value Sales'!K102/'Qty Sales'!J102</f>
        <v>#DIV/0!</v>
      </c>
      <c r="G102" s="29" t="e">
        <f>'Value Sales'!H102/'Qty Sales'!G102</f>
        <v>#DIV/0!</v>
      </c>
      <c r="H102" s="29" t="e">
        <f>'Value Sales'!I102/'Qty Sales'!H102</f>
        <v>#DIV/0!</v>
      </c>
      <c r="I102" s="29" t="e">
        <f>'Value Sales'!J102/'Qty Sales'!I102</f>
        <v>#DIV/0!</v>
      </c>
      <c r="J102" s="29" t="e">
        <f>'Value Sales'!L102/'Qty Sales'!K102</f>
        <v>#DIV/0!</v>
      </c>
      <c r="K102" s="29" t="e">
        <f>'Value Sales'!M102/'Qty Sales'!L102</f>
        <v>#DIV/0!</v>
      </c>
      <c r="L102" s="29" t="e">
        <f>'Value Sales'!N102/'Qty Sales'!M102</f>
        <v>#DIV/0!</v>
      </c>
      <c r="M102" s="29" t="e">
        <f>'Value Sales'!O102/'Qty Sales'!N102</f>
        <v>#DIV/0!</v>
      </c>
      <c r="N102" s="29" t="e">
        <f>'Value Sales'!P102/'Qty Sales'!O102</f>
        <v>#DIV/0!</v>
      </c>
      <c r="O102" s="29" t="e">
        <f>'Value Sales'!Q102/'Qty Sales'!P102</f>
        <v>#DIV/0!</v>
      </c>
      <c r="P102" s="29" t="e">
        <f>'Value Sales'!R102/'Qty Sales'!Q102</f>
        <v>#DIV/0!</v>
      </c>
      <c r="Q102" s="29" t="e">
        <f>'Value Sales'!S102/'Qty Sales'!R102</f>
        <v>#DIV/0!</v>
      </c>
    </row>
    <row r="103" spans="1:17" x14ac:dyDescent="0.25">
      <c r="A103" s="31" t="s">
        <v>125</v>
      </c>
      <c r="B103" s="41" t="s">
        <v>118</v>
      </c>
      <c r="C103" s="33" t="s">
        <v>121</v>
      </c>
      <c r="D103" s="33" t="s">
        <v>121</v>
      </c>
      <c r="E103" s="29">
        <f>'Value Sales'!G103/'Qty Sales'!F103</f>
        <v>1618.5133724722766</v>
      </c>
      <c r="F103" s="29">
        <f>'Value Sales'!K103/'Qty Sales'!J103</f>
        <v>14230.779220779221</v>
      </c>
      <c r="G103" s="29">
        <f>'Value Sales'!H103/'Qty Sales'!G103</f>
        <v>928.54480286738351</v>
      </c>
      <c r="H103" s="29">
        <f>'Value Sales'!I103/'Qty Sales'!H103</f>
        <v>1667.2977346278317</v>
      </c>
      <c r="I103" s="29">
        <f>'Value Sales'!J103/'Qty Sales'!I103</f>
        <v>9453.7873134328365</v>
      </c>
      <c r="J103" s="29">
        <f>'Value Sales'!L103/'Qty Sales'!K103</f>
        <v>14408.216783216783</v>
      </c>
      <c r="K103" s="29">
        <f>'Value Sales'!M103/'Qty Sales'!L103</f>
        <v>13147.507055503293</v>
      </c>
      <c r="L103" s="29">
        <f>'Value Sales'!N103/'Qty Sales'!M103</f>
        <v>1500</v>
      </c>
      <c r="M103" s="29">
        <f>'Value Sales'!O103/'Qty Sales'!N103</f>
        <v>9755.625</v>
      </c>
      <c r="N103" s="29">
        <f>'Value Sales'!P103/'Qty Sales'!O103</f>
        <v>13850.528301886792</v>
      </c>
      <c r="O103" s="29">
        <f>'Value Sales'!Q103/'Qty Sales'!P103</f>
        <v>1000</v>
      </c>
      <c r="P103" s="29" t="e">
        <f>'Value Sales'!R103/'Qty Sales'!Q103</f>
        <v>#DIV/0!</v>
      </c>
      <c r="Q103" s="29">
        <f>'Value Sales'!S103/'Qty Sales'!R103</f>
        <v>1428.5714285714287</v>
      </c>
    </row>
    <row r="104" spans="1:17" x14ac:dyDescent="0.25">
      <c r="A104" s="31" t="s">
        <v>126</v>
      </c>
      <c r="B104" s="41" t="s">
        <v>118</v>
      </c>
      <c r="C104" s="33" t="s">
        <v>127</v>
      </c>
      <c r="D104" s="33" t="s">
        <v>128</v>
      </c>
      <c r="E104" s="29">
        <f>'Value Sales'!G104/'Qty Sales'!F104</f>
        <v>1682.8204032809297</v>
      </c>
      <c r="F104" s="29">
        <f>'Value Sales'!K104/'Qty Sales'!J104</f>
        <v>17419.887580299786</v>
      </c>
      <c r="G104" s="29">
        <f>'Value Sales'!H104/'Qty Sales'!G104</f>
        <v>1268.7952755905512</v>
      </c>
      <c r="H104" s="29">
        <f>'Value Sales'!I104/'Qty Sales'!H104</f>
        <v>1416.7598116169545</v>
      </c>
      <c r="I104" s="29">
        <f>'Value Sales'!J104/'Qty Sales'!I104</f>
        <v>10033.730158730159</v>
      </c>
      <c r="J104" s="29">
        <f>'Value Sales'!L104/'Qty Sales'!K104</f>
        <v>14142.758620689656</v>
      </c>
      <c r="K104" s="29">
        <f>'Value Sales'!M104/'Qty Sales'!L104</f>
        <v>12319.377162629758</v>
      </c>
      <c r="L104" s="29">
        <f>'Value Sales'!N104/'Qty Sales'!M104</f>
        <v>1360</v>
      </c>
      <c r="M104" s="29">
        <f>'Value Sales'!O104/'Qty Sales'!N104</f>
        <v>9313.7254901960787</v>
      </c>
      <c r="N104" s="29">
        <f>'Value Sales'!P104/'Qty Sales'!O104</f>
        <v>14111.284403669724</v>
      </c>
      <c r="O104" s="29">
        <f>'Value Sales'!Q104/'Qty Sales'!P104</f>
        <v>952.38095238095241</v>
      </c>
      <c r="P104" s="29" t="e">
        <f>'Value Sales'!R104/'Qty Sales'!Q104</f>
        <v>#DIV/0!</v>
      </c>
      <c r="Q104" s="29">
        <f>'Value Sales'!S104/'Qty Sales'!R104</f>
        <v>1363.6363636363637</v>
      </c>
    </row>
    <row r="105" spans="1:17" x14ac:dyDescent="0.25">
      <c r="A105" s="31" t="s">
        <v>129</v>
      </c>
      <c r="B105" s="41" t="s">
        <v>118</v>
      </c>
      <c r="C105" s="33" t="s">
        <v>127</v>
      </c>
      <c r="D105" s="33" t="s">
        <v>128</v>
      </c>
      <c r="E105" s="29">
        <f>'Value Sales'!G105/'Qty Sales'!F105</f>
        <v>1924.8278242196488</v>
      </c>
      <c r="F105" s="29">
        <f>'Value Sales'!K105/'Qty Sales'!J105</f>
        <v>14419.573116691285</v>
      </c>
      <c r="G105" s="29">
        <f>'Value Sales'!H105/'Qty Sales'!G105</f>
        <v>1224.5314285714285</v>
      </c>
      <c r="H105" s="29">
        <f>'Value Sales'!I105/'Qty Sales'!H105</f>
        <v>1828.7119883040937</v>
      </c>
      <c r="I105" s="29">
        <f>'Value Sales'!J105/'Qty Sales'!I105</f>
        <v>9087.2654784240149</v>
      </c>
      <c r="J105" s="29">
        <f>'Value Sales'!L105/'Qty Sales'!K105</f>
        <v>13155.758807588076</v>
      </c>
      <c r="K105" s="29">
        <f>'Value Sales'!M105/'Qty Sales'!L105</f>
        <v>12409.190715181932</v>
      </c>
      <c r="L105" s="29">
        <f>'Value Sales'!N105/'Qty Sales'!M105</f>
        <v>1300</v>
      </c>
      <c r="M105" s="29">
        <f>'Value Sales'!O105/'Qty Sales'!N105</f>
        <v>9516.1290322580644</v>
      </c>
      <c r="N105" s="29">
        <f>'Value Sales'!P105/'Qty Sales'!O105</f>
        <v>13061.552346570397</v>
      </c>
      <c r="O105" s="29">
        <f>'Value Sales'!Q105/'Qty Sales'!P105</f>
        <v>958.33333333333337</v>
      </c>
      <c r="P105" s="29" t="e">
        <f>'Value Sales'!R105/'Qty Sales'!Q105</f>
        <v>#DIV/0!</v>
      </c>
      <c r="Q105" s="29">
        <f>'Value Sales'!S105/'Qty Sales'!R105</f>
        <v>1290.3225806451612</v>
      </c>
    </row>
    <row r="106" spans="1:17" x14ac:dyDescent="0.25">
      <c r="A106" s="31" t="s">
        <v>130</v>
      </c>
      <c r="B106" s="41" t="s">
        <v>118</v>
      </c>
      <c r="C106" s="33" t="s">
        <v>118</v>
      </c>
      <c r="D106" s="33" t="s">
        <v>118</v>
      </c>
      <c r="E106" s="29" t="e">
        <f>'Value Sales'!G106/'Qty Sales'!F106</f>
        <v>#DIV/0!</v>
      </c>
      <c r="F106" s="29" t="e">
        <f>'Value Sales'!K106/'Qty Sales'!J106</f>
        <v>#DIV/0!</v>
      </c>
      <c r="G106" s="29" t="e">
        <f>'Value Sales'!H106/'Qty Sales'!G106</f>
        <v>#DIV/0!</v>
      </c>
      <c r="H106" s="29" t="e">
        <f>'Value Sales'!I106/'Qty Sales'!H106</f>
        <v>#DIV/0!</v>
      </c>
      <c r="I106" s="29" t="e">
        <f>'Value Sales'!J106/'Qty Sales'!I106</f>
        <v>#DIV/0!</v>
      </c>
      <c r="J106" s="29" t="e">
        <f>'Value Sales'!L106/'Qty Sales'!K106</f>
        <v>#DIV/0!</v>
      </c>
      <c r="K106" s="29" t="e">
        <f>'Value Sales'!M106/'Qty Sales'!L106</f>
        <v>#DIV/0!</v>
      </c>
      <c r="L106" s="29" t="e">
        <f>'Value Sales'!N106/'Qty Sales'!M106</f>
        <v>#DIV/0!</v>
      </c>
      <c r="M106" s="29" t="e">
        <f>'Value Sales'!O106/'Qty Sales'!N106</f>
        <v>#DIV/0!</v>
      </c>
      <c r="N106" s="29" t="e">
        <f>'Value Sales'!P106/'Qty Sales'!O106</f>
        <v>#DIV/0!</v>
      </c>
      <c r="O106" s="29" t="e">
        <f>'Value Sales'!Q106/'Qty Sales'!P106</f>
        <v>#DIV/0!</v>
      </c>
      <c r="P106" s="29" t="e">
        <f>'Value Sales'!R106/'Qty Sales'!Q106</f>
        <v>#DIV/0!</v>
      </c>
      <c r="Q106" s="29" t="e">
        <f>'Value Sales'!S106/'Qty Sales'!R106</f>
        <v>#DIV/0!</v>
      </c>
    </row>
    <row r="107" spans="1:17" x14ac:dyDescent="0.25">
      <c r="A107" s="36" t="s">
        <v>148</v>
      </c>
      <c r="B107" s="41" t="s">
        <v>118</v>
      </c>
      <c r="C107" s="33" t="s">
        <v>124</v>
      </c>
      <c r="D107" s="33" t="s">
        <v>118</v>
      </c>
      <c r="E107" s="29" t="e">
        <f>'Value Sales'!G107/'Qty Sales'!F107</f>
        <v>#DIV/0!</v>
      </c>
      <c r="F107" s="29" t="e">
        <f>'Value Sales'!K107/'Qty Sales'!J107</f>
        <v>#DIV/0!</v>
      </c>
      <c r="G107" s="29" t="e">
        <f>'Value Sales'!H107/'Qty Sales'!G107</f>
        <v>#DIV/0!</v>
      </c>
      <c r="H107" s="29" t="e">
        <f>'Value Sales'!I107/'Qty Sales'!H107</f>
        <v>#DIV/0!</v>
      </c>
      <c r="I107" s="29" t="e">
        <f>'Value Sales'!J107/'Qty Sales'!I107</f>
        <v>#DIV/0!</v>
      </c>
      <c r="J107" s="29" t="e">
        <f>'Value Sales'!L107/'Qty Sales'!K107</f>
        <v>#DIV/0!</v>
      </c>
      <c r="K107" s="29" t="e">
        <f>'Value Sales'!M107/'Qty Sales'!L107</f>
        <v>#DIV/0!</v>
      </c>
      <c r="L107" s="29" t="e">
        <f>'Value Sales'!N107/'Qty Sales'!M107</f>
        <v>#DIV/0!</v>
      </c>
      <c r="M107" s="29" t="e">
        <f>'Value Sales'!O107/'Qty Sales'!N107</f>
        <v>#DIV/0!</v>
      </c>
      <c r="N107" s="29" t="e">
        <f>'Value Sales'!P107/'Qty Sales'!O107</f>
        <v>#DIV/0!</v>
      </c>
      <c r="O107" s="29" t="e">
        <f>'Value Sales'!Q107/'Qty Sales'!P107</f>
        <v>#DIV/0!</v>
      </c>
      <c r="P107" s="29" t="e">
        <f>'Value Sales'!R107/'Qty Sales'!Q107</f>
        <v>#DIV/0!</v>
      </c>
      <c r="Q107" s="29" t="e">
        <f>'Value Sales'!S107/'Qty Sales'!R107</f>
        <v>#DIV/0!</v>
      </c>
    </row>
    <row r="108" spans="1:17" x14ac:dyDescent="0.25">
      <c r="A108" s="31" t="s">
        <v>131</v>
      </c>
      <c r="B108" s="41" t="s">
        <v>118</v>
      </c>
      <c r="C108" s="33" t="s">
        <v>127</v>
      </c>
      <c r="D108" s="33" t="s">
        <v>127</v>
      </c>
      <c r="E108" s="29" t="e">
        <f>'Value Sales'!G108/'Qty Sales'!F108</f>
        <v>#DIV/0!</v>
      </c>
      <c r="F108" s="29" t="e">
        <f>'Value Sales'!K108/'Qty Sales'!J108</f>
        <v>#DIV/0!</v>
      </c>
      <c r="G108" s="29" t="e">
        <f>'Value Sales'!H108/'Qty Sales'!G108</f>
        <v>#DIV/0!</v>
      </c>
      <c r="H108" s="29" t="e">
        <f>'Value Sales'!I108/'Qty Sales'!H108</f>
        <v>#DIV/0!</v>
      </c>
      <c r="I108" s="29" t="e">
        <f>'Value Sales'!J108/'Qty Sales'!I108</f>
        <v>#DIV/0!</v>
      </c>
      <c r="J108" s="29" t="e">
        <f>'Value Sales'!L108/'Qty Sales'!K108</f>
        <v>#DIV/0!</v>
      </c>
      <c r="K108" s="29" t="e">
        <f>'Value Sales'!M108/'Qty Sales'!L108</f>
        <v>#DIV/0!</v>
      </c>
      <c r="L108" s="29" t="e">
        <f>'Value Sales'!N108/'Qty Sales'!M108</f>
        <v>#DIV/0!</v>
      </c>
      <c r="M108" s="29" t="e">
        <f>'Value Sales'!O108/'Qty Sales'!N108</f>
        <v>#DIV/0!</v>
      </c>
      <c r="N108" s="29" t="e">
        <f>'Value Sales'!P108/'Qty Sales'!O108</f>
        <v>#DIV/0!</v>
      </c>
      <c r="O108" s="29" t="e">
        <f>'Value Sales'!Q108/'Qty Sales'!P108</f>
        <v>#DIV/0!</v>
      </c>
      <c r="P108" s="29" t="e">
        <f>'Value Sales'!R108/'Qty Sales'!Q108</f>
        <v>#DIV/0!</v>
      </c>
      <c r="Q108" s="29" t="e">
        <f>'Value Sales'!S108/'Qty Sales'!R108</f>
        <v>#DIV/0!</v>
      </c>
    </row>
    <row r="109" spans="1:17" x14ac:dyDescent="0.25">
      <c r="A109" s="31" t="s">
        <v>132</v>
      </c>
      <c r="B109" s="41" t="s">
        <v>118</v>
      </c>
      <c r="C109" s="33" t="s">
        <v>133</v>
      </c>
      <c r="D109" s="33" t="s">
        <v>133</v>
      </c>
      <c r="E109" s="29" t="e">
        <f>'Value Sales'!G109/'Qty Sales'!F109</f>
        <v>#DIV/0!</v>
      </c>
      <c r="F109" s="29" t="e">
        <f>'Value Sales'!K109/'Qty Sales'!J109</f>
        <v>#DIV/0!</v>
      </c>
      <c r="G109" s="29" t="e">
        <f>'Value Sales'!H109/'Qty Sales'!G109</f>
        <v>#DIV/0!</v>
      </c>
      <c r="H109" s="29" t="e">
        <f>'Value Sales'!I109/'Qty Sales'!H109</f>
        <v>#DIV/0!</v>
      </c>
      <c r="I109" s="29" t="e">
        <f>'Value Sales'!J109/'Qty Sales'!I109</f>
        <v>#DIV/0!</v>
      </c>
      <c r="J109" s="29" t="e">
        <f>'Value Sales'!L109/'Qty Sales'!K109</f>
        <v>#DIV/0!</v>
      </c>
      <c r="K109" s="29" t="e">
        <f>'Value Sales'!M109/'Qty Sales'!L109</f>
        <v>#DIV/0!</v>
      </c>
      <c r="L109" s="29" t="e">
        <f>'Value Sales'!N109/'Qty Sales'!M109</f>
        <v>#DIV/0!</v>
      </c>
      <c r="M109" s="29" t="e">
        <f>'Value Sales'!O109/'Qty Sales'!N109</f>
        <v>#DIV/0!</v>
      </c>
      <c r="N109" s="29" t="e">
        <f>'Value Sales'!P109/'Qty Sales'!O109</f>
        <v>#DIV/0!</v>
      </c>
      <c r="O109" s="29" t="e">
        <f>'Value Sales'!Q109/'Qty Sales'!P109</f>
        <v>#DIV/0!</v>
      </c>
      <c r="P109" s="29" t="e">
        <f>'Value Sales'!R109/'Qty Sales'!Q109</f>
        <v>#DIV/0!</v>
      </c>
      <c r="Q109" s="29" t="e">
        <f>'Value Sales'!S109/'Qty Sales'!R109</f>
        <v>#DIV/0!</v>
      </c>
    </row>
    <row r="110" spans="1:17" x14ac:dyDescent="0.25">
      <c r="A110" s="31" t="s">
        <v>134</v>
      </c>
      <c r="B110" s="41" t="s">
        <v>118</v>
      </c>
      <c r="C110" s="33" t="s">
        <v>133</v>
      </c>
      <c r="D110" s="33" t="s">
        <v>135</v>
      </c>
      <c r="E110" s="29" t="e">
        <f>'Value Sales'!G110/'Qty Sales'!F110</f>
        <v>#DIV/0!</v>
      </c>
      <c r="F110" s="29" t="e">
        <f>'Value Sales'!K110/'Qty Sales'!J110</f>
        <v>#DIV/0!</v>
      </c>
      <c r="G110" s="29" t="e">
        <f>'Value Sales'!H110/'Qty Sales'!G110</f>
        <v>#DIV/0!</v>
      </c>
      <c r="H110" s="29" t="e">
        <f>'Value Sales'!I110/'Qty Sales'!H110</f>
        <v>#DIV/0!</v>
      </c>
      <c r="I110" s="29" t="e">
        <f>'Value Sales'!J110/'Qty Sales'!I110</f>
        <v>#DIV/0!</v>
      </c>
      <c r="J110" s="29" t="e">
        <f>'Value Sales'!L110/'Qty Sales'!K110</f>
        <v>#DIV/0!</v>
      </c>
      <c r="K110" s="29" t="e">
        <f>'Value Sales'!M110/'Qty Sales'!L110</f>
        <v>#DIV/0!</v>
      </c>
      <c r="L110" s="29" t="e">
        <f>'Value Sales'!N110/'Qty Sales'!M110</f>
        <v>#DIV/0!</v>
      </c>
      <c r="M110" s="29" t="e">
        <f>'Value Sales'!O110/'Qty Sales'!N110</f>
        <v>#DIV/0!</v>
      </c>
      <c r="N110" s="29" t="e">
        <f>'Value Sales'!P110/'Qty Sales'!O110</f>
        <v>#DIV/0!</v>
      </c>
      <c r="O110" s="29" t="e">
        <f>'Value Sales'!Q110/'Qty Sales'!P110</f>
        <v>#DIV/0!</v>
      </c>
      <c r="P110" s="29" t="e">
        <f>'Value Sales'!R110/'Qty Sales'!Q110</f>
        <v>#DIV/0!</v>
      </c>
      <c r="Q110" s="29" t="e">
        <f>'Value Sales'!S110/'Qty Sales'!R110</f>
        <v>#DIV/0!</v>
      </c>
    </row>
    <row r="111" spans="1:17" x14ac:dyDescent="0.25">
      <c r="A111" s="31" t="s">
        <v>136</v>
      </c>
      <c r="B111" s="41" t="s">
        <v>118</v>
      </c>
      <c r="C111" s="33" t="s">
        <v>137</v>
      </c>
      <c r="D111" s="33" t="s">
        <v>137</v>
      </c>
      <c r="E111" s="29" t="e">
        <f>'Value Sales'!G111/'Qty Sales'!F111</f>
        <v>#DIV/0!</v>
      </c>
      <c r="F111" s="29" t="e">
        <f>'Value Sales'!K111/'Qty Sales'!J111</f>
        <v>#DIV/0!</v>
      </c>
      <c r="G111" s="29" t="e">
        <f>'Value Sales'!H111/'Qty Sales'!G111</f>
        <v>#DIV/0!</v>
      </c>
      <c r="H111" s="29" t="e">
        <f>'Value Sales'!I111/'Qty Sales'!H111</f>
        <v>#DIV/0!</v>
      </c>
      <c r="I111" s="29" t="e">
        <f>'Value Sales'!J111/'Qty Sales'!I111</f>
        <v>#DIV/0!</v>
      </c>
      <c r="J111" s="29" t="e">
        <f>'Value Sales'!L111/'Qty Sales'!K111</f>
        <v>#DIV/0!</v>
      </c>
      <c r="K111" s="29" t="e">
        <f>'Value Sales'!M111/'Qty Sales'!L111</f>
        <v>#DIV/0!</v>
      </c>
      <c r="L111" s="29" t="e">
        <f>'Value Sales'!N111/'Qty Sales'!M111</f>
        <v>#DIV/0!</v>
      </c>
      <c r="M111" s="29" t="e">
        <f>'Value Sales'!O111/'Qty Sales'!N111</f>
        <v>#DIV/0!</v>
      </c>
      <c r="N111" s="29" t="e">
        <f>'Value Sales'!P111/'Qty Sales'!O111</f>
        <v>#DIV/0!</v>
      </c>
      <c r="O111" s="29" t="e">
        <f>'Value Sales'!Q111/'Qty Sales'!P111</f>
        <v>#DIV/0!</v>
      </c>
      <c r="P111" s="29" t="e">
        <f>'Value Sales'!R111/'Qty Sales'!Q111</f>
        <v>#DIV/0!</v>
      </c>
      <c r="Q111" s="29" t="e">
        <f>'Value Sales'!S111/'Qty Sales'!R111</f>
        <v>#DIV/0!</v>
      </c>
    </row>
    <row r="112" spans="1:17" x14ac:dyDescent="0.25">
      <c r="A112" s="31" t="s">
        <v>138</v>
      </c>
      <c r="B112" s="41" t="s">
        <v>118</v>
      </c>
      <c r="C112" s="33" t="s">
        <v>137</v>
      </c>
      <c r="D112" s="33" t="s">
        <v>137</v>
      </c>
      <c r="E112" s="29" t="e">
        <f>'Value Sales'!G112/'Qty Sales'!F112</f>
        <v>#DIV/0!</v>
      </c>
      <c r="F112" s="29" t="e">
        <f>'Value Sales'!K112/'Qty Sales'!J112</f>
        <v>#DIV/0!</v>
      </c>
      <c r="G112" s="29" t="e">
        <f>'Value Sales'!H112/'Qty Sales'!G112</f>
        <v>#DIV/0!</v>
      </c>
      <c r="H112" s="29" t="e">
        <f>'Value Sales'!I112/'Qty Sales'!H112</f>
        <v>#DIV/0!</v>
      </c>
      <c r="I112" s="29" t="e">
        <f>'Value Sales'!J112/'Qty Sales'!I112</f>
        <v>#DIV/0!</v>
      </c>
      <c r="J112" s="29" t="e">
        <f>'Value Sales'!L112/'Qty Sales'!K112</f>
        <v>#DIV/0!</v>
      </c>
      <c r="K112" s="29" t="e">
        <f>'Value Sales'!M112/'Qty Sales'!L112</f>
        <v>#DIV/0!</v>
      </c>
      <c r="L112" s="29" t="e">
        <f>'Value Sales'!N112/'Qty Sales'!M112</f>
        <v>#DIV/0!</v>
      </c>
      <c r="M112" s="29" t="e">
        <f>'Value Sales'!O112/'Qty Sales'!N112</f>
        <v>#DIV/0!</v>
      </c>
      <c r="N112" s="29" t="e">
        <f>'Value Sales'!P112/'Qty Sales'!O112</f>
        <v>#DIV/0!</v>
      </c>
      <c r="O112" s="29" t="e">
        <f>'Value Sales'!Q112/'Qty Sales'!P112</f>
        <v>#DIV/0!</v>
      </c>
      <c r="P112" s="29" t="e">
        <f>'Value Sales'!R112/'Qty Sales'!Q112</f>
        <v>#DIV/0!</v>
      </c>
      <c r="Q112" s="29" t="e">
        <f>'Value Sales'!S112/'Qty Sales'!R112</f>
        <v>#DIV/0!</v>
      </c>
    </row>
    <row r="113" spans="1:17" x14ac:dyDescent="0.25">
      <c r="A113" s="43" t="s">
        <v>165</v>
      </c>
      <c r="B113" s="41" t="s">
        <v>139</v>
      </c>
      <c r="C113" s="41" t="s">
        <v>166</v>
      </c>
      <c r="D113" s="41" t="s">
        <v>166</v>
      </c>
      <c r="E113" s="29" t="e">
        <f>'Value Sales'!G113/'Qty Sales'!F113</f>
        <v>#DIV/0!</v>
      </c>
      <c r="F113" s="29" t="e">
        <f>'Value Sales'!K113/'Qty Sales'!J113</f>
        <v>#DIV/0!</v>
      </c>
      <c r="G113" s="29" t="e">
        <f>'Value Sales'!H113/'Qty Sales'!G113</f>
        <v>#DIV/0!</v>
      </c>
      <c r="H113" s="29" t="e">
        <f>'Value Sales'!I113/'Qty Sales'!H113</f>
        <v>#DIV/0!</v>
      </c>
      <c r="I113" s="29" t="e">
        <f>'Value Sales'!J113/'Qty Sales'!I113</f>
        <v>#DIV/0!</v>
      </c>
      <c r="J113" s="29" t="e">
        <f>'Value Sales'!L113/'Qty Sales'!K113</f>
        <v>#DIV/0!</v>
      </c>
      <c r="K113" s="29" t="e">
        <f>'Value Sales'!M113/'Qty Sales'!L113</f>
        <v>#DIV/0!</v>
      </c>
      <c r="L113" s="29" t="e">
        <f>'Value Sales'!N113/'Qty Sales'!M113</f>
        <v>#DIV/0!</v>
      </c>
      <c r="M113" s="29" t="e">
        <f>'Value Sales'!O113/'Qty Sales'!N113</f>
        <v>#DIV/0!</v>
      </c>
      <c r="N113" s="29" t="e">
        <f>'Value Sales'!P113/'Qty Sales'!O113</f>
        <v>#DIV/0!</v>
      </c>
      <c r="O113" s="29" t="e">
        <f>'Value Sales'!Q113/'Qty Sales'!P113</f>
        <v>#DIV/0!</v>
      </c>
      <c r="P113" s="29" t="e">
        <f>'Value Sales'!R113/'Qty Sales'!Q113</f>
        <v>#DIV/0!</v>
      </c>
      <c r="Q113" s="29" t="e">
        <f>'Value Sales'!S113/'Qty Sales'!R113</f>
        <v>#DIV/0!</v>
      </c>
    </row>
    <row r="114" spans="1:17" x14ac:dyDescent="0.25">
      <c r="A114" s="43" t="s">
        <v>167</v>
      </c>
      <c r="B114" s="41" t="s">
        <v>139</v>
      </c>
      <c r="C114" s="41" t="s">
        <v>166</v>
      </c>
      <c r="D114" s="41" t="s">
        <v>168</v>
      </c>
      <c r="E114" s="29" t="e">
        <f>'Value Sales'!G114/'Qty Sales'!F114</f>
        <v>#DIV/0!</v>
      </c>
      <c r="F114" s="29" t="e">
        <f>'Value Sales'!K114/'Qty Sales'!J114</f>
        <v>#DIV/0!</v>
      </c>
      <c r="G114" s="29" t="e">
        <f>'Value Sales'!H114/'Qty Sales'!G114</f>
        <v>#DIV/0!</v>
      </c>
      <c r="H114" s="29" t="e">
        <f>'Value Sales'!I114/'Qty Sales'!H114</f>
        <v>#DIV/0!</v>
      </c>
      <c r="I114" s="29" t="e">
        <f>'Value Sales'!J114/'Qty Sales'!I114</f>
        <v>#DIV/0!</v>
      </c>
      <c r="J114" s="29" t="e">
        <f>'Value Sales'!L114/'Qty Sales'!K114</f>
        <v>#DIV/0!</v>
      </c>
      <c r="K114" s="29" t="e">
        <f>'Value Sales'!M114/'Qty Sales'!L114</f>
        <v>#DIV/0!</v>
      </c>
      <c r="L114" s="29" t="e">
        <f>'Value Sales'!N114/'Qty Sales'!M114</f>
        <v>#DIV/0!</v>
      </c>
      <c r="M114" s="29" t="e">
        <f>'Value Sales'!O114/'Qty Sales'!N114</f>
        <v>#DIV/0!</v>
      </c>
      <c r="N114" s="29" t="e">
        <f>'Value Sales'!P114/'Qty Sales'!O114</f>
        <v>#DIV/0!</v>
      </c>
      <c r="O114" s="29" t="e">
        <f>'Value Sales'!Q114/'Qty Sales'!P114</f>
        <v>#DIV/0!</v>
      </c>
      <c r="P114" s="29" t="e">
        <f>'Value Sales'!R114/'Qty Sales'!Q114</f>
        <v>#DIV/0!</v>
      </c>
      <c r="Q114" s="29" t="e">
        <f>'Value Sales'!S114/'Qty Sales'!R114</f>
        <v>#DIV/0!</v>
      </c>
    </row>
    <row r="115" spans="1:17" x14ac:dyDescent="0.25">
      <c r="A115" s="43" t="s">
        <v>169</v>
      </c>
      <c r="B115" s="41" t="s">
        <v>139</v>
      </c>
      <c r="C115" s="41" t="s">
        <v>170</v>
      </c>
      <c r="D115" s="41" t="s">
        <v>170</v>
      </c>
      <c r="E115" s="29" t="e">
        <f>'Value Sales'!G115/'Qty Sales'!F115</f>
        <v>#DIV/0!</v>
      </c>
      <c r="F115" s="29" t="e">
        <f>'Value Sales'!K115/'Qty Sales'!J115</f>
        <v>#DIV/0!</v>
      </c>
      <c r="G115" s="29" t="e">
        <f>'Value Sales'!H115/'Qty Sales'!G115</f>
        <v>#DIV/0!</v>
      </c>
      <c r="H115" s="29" t="e">
        <f>'Value Sales'!I115/'Qty Sales'!H115</f>
        <v>#DIV/0!</v>
      </c>
      <c r="I115" s="29" t="e">
        <f>'Value Sales'!J115/'Qty Sales'!I115</f>
        <v>#DIV/0!</v>
      </c>
      <c r="J115" s="29" t="e">
        <f>'Value Sales'!L115/'Qty Sales'!K115</f>
        <v>#DIV/0!</v>
      </c>
      <c r="K115" s="29" t="e">
        <f>'Value Sales'!M115/'Qty Sales'!L115</f>
        <v>#DIV/0!</v>
      </c>
      <c r="L115" s="29" t="e">
        <f>'Value Sales'!N115/'Qty Sales'!M115</f>
        <v>#DIV/0!</v>
      </c>
      <c r="M115" s="29" t="e">
        <f>'Value Sales'!O115/'Qty Sales'!N115</f>
        <v>#DIV/0!</v>
      </c>
      <c r="N115" s="29" t="e">
        <f>'Value Sales'!P115/'Qty Sales'!O115</f>
        <v>#DIV/0!</v>
      </c>
      <c r="O115" s="29" t="e">
        <f>'Value Sales'!Q115/'Qty Sales'!P115</f>
        <v>#DIV/0!</v>
      </c>
      <c r="P115" s="29" t="e">
        <f>'Value Sales'!R115/'Qty Sales'!Q115</f>
        <v>#DIV/0!</v>
      </c>
      <c r="Q115" s="29" t="e">
        <f>'Value Sales'!S115/'Qty Sales'!R115</f>
        <v>#DIV/0!</v>
      </c>
    </row>
    <row r="116" spans="1:17" x14ac:dyDescent="0.25">
      <c r="A116" s="43" t="s">
        <v>171</v>
      </c>
      <c r="B116" s="41" t="s">
        <v>139</v>
      </c>
      <c r="C116" s="41" t="s">
        <v>139</v>
      </c>
      <c r="D116" s="41" t="s">
        <v>139</v>
      </c>
      <c r="E116" s="29" t="e">
        <f>'Value Sales'!G116/'Qty Sales'!F116</f>
        <v>#DIV/0!</v>
      </c>
      <c r="F116" s="29" t="e">
        <f>'Value Sales'!K116/'Qty Sales'!J116</f>
        <v>#DIV/0!</v>
      </c>
      <c r="G116" s="29" t="e">
        <f>'Value Sales'!H116/'Qty Sales'!G116</f>
        <v>#DIV/0!</v>
      </c>
      <c r="H116" s="29" t="e">
        <f>'Value Sales'!I116/'Qty Sales'!H116</f>
        <v>#DIV/0!</v>
      </c>
      <c r="I116" s="29" t="e">
        <f>'Value Sales'!J116/'Qty Sales'!I116</f>
        <v>#DIV/0!</v>
      </c>
      <c r="J116" s="29" t="e">
        <f>'Value Sales'!L116/'Qty Sales'!K116</f>
        <v>#DIV/0!</v>
      </c>
      <c r="K116" s="29" t="e">
        <f>'Value Sales'!M116/'Qty Sales'!L116</f>
        <v>#DIV/0!</v>
      </c>
      <c r="L116" s="29" t="e">
        <f>'Value Sales'!N116/'Qty Sales'!M116</f>
        <v>#DIV/0!</v>
      </c>
      <c r="M116" s="29" t="e">
        <f>'Value Sales'!O116/'Qty Sales'!N116</f>
        <v>#DIV/0!</v>
      </c>
      <c r="N116" s="29" t="e">
        <f>'Value Sales'!P116/'Qty Sales'!O116</f>
        <v>#DIV/0!</v>
      </c>
      <c r="O116" s="29" t="e">
        <f>'Value Sales'!Q116/'Qty Sales'!P116</f>
        <v>#DIV/0!</v>
      </c>
      <c r="P116" s="29" t="e">
        <f>'Value Sales'!R116/'Qty Sales'!Q116</f>
        <v>#DIV/0!</v>
      </c>
      <c r="Q116" s="29" t="e">
        <f>'Value Sales'!S116/'Qty Sales'!R116</f>
        <v>#DIV/0!</v>
      </c>
    </row>
    <row r="117" spans="1:17" x14ac:dyDescent="0.25">
      <c r="A117" s="43" t="s">
        <v>172</v>
      </c>
      <c r="B117" s="41" t="s">
        <v>139</v>
      </c>
      <c r="C117" s="41" t="s">
        <v>170</v>
      </c>
      <c r="D117" s="41" t="s">
        <v>170</v>
      </c>
      <c r="E117" s="29" t="e">
        <f>'Value Sales'!G117/'Qty Sales'!F117</f>
        <v>#DIV/0!</v>
      </c>
      <c r="F117" s="29" t="e">
        <f>'Value Sales'!K117/'Qty Sales'!J117</f>
        <v>#DIV/0!</v>
      </c>
      <c r="G117" s="29" t="e">
        <f>'Value Sales'!H117/'Qty Sales'!G117</f>
        <v>#DIV/0!</v>
      </c>
      <c r="H117" s="29" t="e">
        <f>'Value Sales'!I117/'Qty Sales'!H117</f>
        <v>#DIV/0!</v>
      </c>
      <c r="I117" s="29" t="e">
        <f>'Value Sales'!J117/'Qty Sales'!I117</f>
        <v>#DIV/0!</v>
      </c>
      <c r="J117" s="29" t="e">
        <f>'Value Sales'!L117/'Qty Sales'!K117</f>
        <v>#DIV/0!</v>
      </c>
      <c r="K117" s="29" t="e">
        <f>'Value Sales'!M117/'Qty Sales'!L117</f>
        <v>#DIV/0!</v>
      </c>
      <c r="L117" s="29" t="e">
        <f>'Value Sales'!N117/'Qty Sales'!M117</f>
        <v>#DIV/0!</v>
      </c>
      <c r="M117" s="29" t="e">
        <f>'Value Sales'!O117/'Qty Sales'!N117</f>
        <v>#DIV/0!</v>
      </c>
      <c r="N117" s="29" t="e">
        <f>'Value Sales'!P117/'Qty Sales'!O117</f>
        <v>#DIV/0!</v>
      </c>
      <c r="O117" s="29" t="e">
        <f>'Value Sales'!Q117/'Qty Sales'!P117</f>
        <v>#DIV/0!</v>
      </c>
      <c r="P117" s="29" t="e">
        <f>'Value Sales'!R117/'Qty Sales'!Q117</f>
        <v>#DIV/0!</v>
      </c>
      <c r="Q117" s="29" t="e">
        <f>'Value Sales'!S117/'Qty Sales'!R117</f>
        <v>#DIV/0!</v>
      </c>
    </row>
    <row r="118" spans="1:17" x14ac:dyDescent="0.25">
      <c r="A118" s="43" t="s">
        <v>173</v>
      </c>
      <c r="B118" s="41" t="s">
        <v>139</v>
      </c>
      <c r="C118" s="41" t="s">
        <v>174</v>
      </c>
      <c r="D118" s="41" t="s">
        <v>174</v>
      </c>
      <c r="E118" s="29" t="e">
        <f>'Value Sales'!G118/'Qty Sales'!F118</f>
        <v>#DIV/0!</v>
      </c>
      <c r="F118" s="29" t="e">
        <f>'Value Sales'!K118/'Qty Sales'!J118</f>
        <v>#DIV/0!</v>
      </c>
      <c r="G118" s="29" t="e">
        <f>'Value Sales'!H118/'Qty Sales'!G118</f>
        <v>#DIV/0!</v>
      </c>
      <c r="H118" s="29" t="e">
        <f>'Value Sales'!I118/'Qty Sales'!H118</f>
        <v>#DIV/0!</v>
      </c>
      <c r="I118" s="29" t="e">
        <f>'Value Sales'!J118/'Qty Sales'!I118</f>
        <v>#DIV/0!</v>
      </c>
      <c r="J118" s="29" t="e">
        <f>'Value Sales'!L118/'Qty Sales'!K118</f>
        <v>#DIV/0!</v>
      </c>
      <c r="K118" s="29" t="e">
        <f>'Value Sales'!M118/'Qty Sales'!L118</f>
        <v>#DIV/0!</v>
      </c>
      <c r="L118" s="29" t="e">
        <f>'Value Sales'!N118/'Qty Sales'!M118</f>
        <v>#DIV/0!</v>
      </c>
      <c r="M118" s="29" t="e">
        <f>'Value Sales'!O118/'Qty Sales'!N118</f>
        <v>#DIV/0!</v>
      </c>
      <c r="N118" s="29" t="e">
        <f>'Value Sales'!P118/'Qty Sales'!O118</f>
        <v>#DIV/0!</v>
      </c>
      <c r="O118" s="29" t="e">
        <f>'Value Sales'!Q118/'Qty Sales'!P118</f>
        <v>#DIV/0!</v>
      </c>
      <c r="P118" s="29" t="e">
        <f>'Value Sales'!R118/'Qty Sales'!Q118</f>
        <v>#DIV/0!</v>
      </c>
      <c r="Q118" s="29" t="e">
        <f>'Value Sales'!S118/'Qty Sales'!R118</f>
        <v>#DIV/0!</v>
      </c>
    </row>
    <row r="119" spans="1:17" x14ac:dyDescent="0.25">
      <c r="A119" s="43" t="s">
        <v>175</v>
      </c>
      <c r="B119" s="41" t="s">
        <v>139</v>
      </c>
      <c r="C119" s="41" t="s">
        <v>174</v>
      </c>
      <c r="D119" s="41" t="s">
        <v>174</v>
      </c>
      <c r="E119" s="29" t="e">
        <f>'Value Sales'!G119/'Qty Sales'!F119</f>
        <v>#DIV/0!</v>
      </c>
      <c r="F119" s="29" t="e">
        <f>'Value Sales'!K119/'Qty Sales'!J119</f>
        <v>#DIV/0!</v>
      </c>
      <c r="G119" s="29" t="e">
        <f>'Value Sales'!H119/'Qty Sales'!G119</f>
        <v>#DIV/0!</v>
      </c>
      <c r="H119" s="29" t="e">
        <f>'Value Sales'!I119/'Qty Sales'!H119</f>
        <v>#DIV/0!</v>
      </c>
      <c r="I119" s="29" t="e">
        <f>'Value Sales'!J119/'Qty Sales'!I119</f>
        <v>#DIV/0!</v>
      </c>
      <c r="J119" s="29" t="e">
        <f>'Value Sales'!L119/'Qty Sales'!K119</f>
        <v>#DIV/0!</v>
      </c>
      <c r="K119" s="29" t="e">
        <f>'Value Sales'!M119/'Qty Sales'!L119</f>
        <v>#DIV/0!</v>
      </c>
      <c r="L119" s="29" t="e">
        <f>'Value Sales'!N119/'Qty Sales'!M119</f>
        <v>#DIV/0!</v>
      </c>
      <c r="M119" s="29" t="e">
        <f>'Value Sales'!O119/'Qty Sales'!N119</f>
        <v>#DIV/0!</v>
      </c>
      <c r="N119" s="29" t="e">
        <f>'Value Sales'!P119/'Qty Sales'!O119</f>
        <v>#DIV/0!</v>
      </c>
      <c r="O119" s="29" t="e">
        <f>'Value Sales'!Q119/'Qty Sales'!P119</f>
        <v>#DIV/0!</v>
      </c>
      <c r="P119" s="29" t="e">
        <f>'Value Sales'!R119/'Qty Sales'!Q119</f>
        <v>#DIV/0!</v>
      </c>
      <c r="Q119" s="29" t="e">
        <f>'Value Sales'!S119/'Qty Sales'!R119</f>
        <v>#DIV/0!</v>
      </c>
    </row>
    <row r="120" spans="1:17" x14ac:dyDescent="0.25">
      <c r="A120" s="43" t="s">
        <v>176</v>
      </c>
      <c r="B120" s="41" t="s">
        <v>139</v>
      </c>
      <c r="C120" s="41" t="s">
        <v>177</v>
      </c>
      <c r="D120" s="41" t="s">
        <v>177</v>
      </c>
      <c r="E120" s="29" t="e">
        <f>'Value Sales'!G120/'Qty Sales'!F120</f>
        <v>#DIV/0!</v>
      </c>
      <c r="F120" s="29" t="e">
        <f>'Value Sales'!K120/'Qty Sales'!J120</f>
        <v>#DIV/0!</v>
      </c>
      <c r="G120" s="29" t="e">
        <f>'Value Sales'!H120/'Qty Sales'!G120</f>
        <v>#DIV/0!</v>
      </c>
      <c r="H120" s="29" t="e">
        <f>'Value Sales'!I120/'Qty Sales'!H120</f>
        <v>#DIV/0!</v>
      </c>
      <c r="I120" s="29" t="e">
        <f>'Value Sales'!J120/'Qty Sales'!I120</f>
        <v>#DIV/0!</v>
      </c>
      <c r="J120" s="29" t="e">
        <f>'Value Sales'!L120/'Qty Sales'!K120</f>
        <v>#DIV/0!</v>
      </c>
      <c r="K120" s="29" t="e">
        <f>'Value Sales'!M120/'Qty Sales'!L120</f>
        <v>#DIV/0!</v>
      </c>
      <c r="L120" s="29" t="e">
        <f>'Value Sales'!N120/'Qty Sales'!M120</f>
        <v>#DIV/0!</v>
      </c>
      <c r="M120" s="29" t="e">
        <f>'Value Sales'!O120/'Qty Sales'!N120</f>
        <v>#DIV/0!</v>
      </c>
      <c r="N120" s="29" t="e">
        <f>'Value Sales'!P120/'Qty Sales'!O120</f>
        <v>#DIV/0!</v>
      </c>
      <c r="O120" s="29" t="e">
        <f>'Value Sales'!Q120/'Qty Sales'!P120</f>
        <v>#DIV/0!</v>
      </c>
      <c r="P120" s="29" t="e">
        <f>'Value Sales'!R120/'Qty Sales'!Q120</f>
        <v>#DIV/0!</v>
      </c>
      <c r="Q120" s="29" t="e">
        <f>'Value Sales'!S120/'Qty Sales'!R120</f>
        <v>#DIV/0!</v>
      </c>
    </row>
    <row r="121" spans="1:17" x14ac:dyDescent="0.25">
      <c r="A121" s="43" t="s">
        <v>178</v>
      </c>
      <c r="B121" s="41" t="s">
        <v>139</v>
      </c>
      <c r="C121" s="41" t="s">
        <v>179</v>
      </c>
      <c r="D121" s="41" t="s">
        <v>179</v>
      </c>
      <c r="E121" s="29" t="e">
        <f>'Value Sales'!G121/'Qty Sales'!F121</f>
        <v>#DIV/0!</v>
      </c>
      <c r="F121" s="29" t="e">
        <f>'Value Sales'!K121/'Qty Sales'!J121</f>
        <v>#DIV/0!</v>
      </c>
      <c r="G121" s="29" t="e">
        <f>'Value Sales'!H121/'Qty Sales'!G121</f>
        <v>#DIV/0!</v>
      </c>
      <c r="H121" s="29" t="e">
        <f>'Value Sales'!I121/'Qty Sales'!H121</f>
        <v>#DIV/0!</v>
      </c>
      <c r="I121" s="29" t="e">
        <f>'Value Sales'!J121/'Qty Sales'!I121</f>
        <v>#DIV/0!</v>
      </c>
      <c r="J121" s="29" t="e">
        <f>'Value Sales'!L121/'Qty Sales'!K121</f>
        <v>#DIV/0!</v>
      </c>
      <c r="K121" s="29" t="e">
        <f>'Value Sales'!M121/'Qty Sales'!L121</f>
        <v>#DIV/0!</v>
      </c>
      <c r="L121" s="29" t="e">
        <f>'Value Sales'!N121/'Qty Sales'!M121</f>
        <v>#DIV/0!</v>
      </c>
      <c r="M121" s="29" t="e">
        <f>'Value Sales'!O121/'Qty Sales'!N121</f>
        <v>#DIV/0!</v>
      </c>
      <c r="N121" s="29" t="e">
        <f>'Value Sales'!P121/'Qty Sales'!O121</f>
        <v>#DIV/0!</v>
      </c>
      <c r="O121" s="29" t="e">
        <f>'Value Sales'!Q121/'Qty Sales'!P121</f>
        <v>#DIV/0!</v>
      </c>
      <c r="P121" s="29" t="e">
        <f>'Value Sales'!R121/'Qty Sales'!Q121</f>
        <v>#DIV/0!</v>
      </c>
      <c r="Q121" s="29" t="e">
        <f>'Value Sales'!S121/'Qty Sales'!R121</f>
        <v>#DIV/0!</v>
      </c>
    </row>
    <row r="122" spans="1:17" x14ac:dyDescent="0.25">
      <c r="A122" s="43" t="s">
        <v>180</v>
      </c>
      <c r="B122" s="41" t="s">
        <v>139</v>
      </c>
      <c r="C122" s="41" t="s">
        <v>179</v>
      </c>
      <c r="D122" s="41" t="s">
        <v>181</v>
      </c>
      <c r="E122" s="29" t="e">
        <f>'Value Sales'!G122/'Qty Sales'!F122</f>
        <v>#DIV/0!</v>
      </c>
      <c r="F122" s="29" t="e">
        <f>'Value Sales'!K122/'Qty Sales'!J122</f>
        <v>#DIV/0!</v>
      </c>
      <c r="G122" s="29" t="e">
        <f>'Value Sales'!H122/'Qty Sales'!G122</f>
        <v>#DIV/0!</v>
      </c>
      <c r="H122" s="29" t="e">
        <f>'Value Sales'!I122/'Qty Sales'!H122</f>
        <v>#DIV/0!</v>
      </c>
      <c r="I122" s="29" t="e">
        <f>'Value Sales'!J122/'Qty Sales'!I122</f>
        <v>#DIV/0!</v>
      </c>
      <c r="J122" s="29" t="e">
        <f>'Value Sales'!L122/'Qty Sales'!K122</f>
        <v>#DIV/0!</v>
      </c>
      <c r="K122" s="29" t="e">
        <f>'Value Sales'!M122/'Qty Sales'!L122</f>
        <v>#DIV/0!</v>
      </c>
      <c r="L122" s="29" t="e">
        <f>'Value Sales'!N122/'Qty Sales'!M122</f>
        <v>#DIV/0!</v>
      </c>
      <c r="M122" s="29" t="e">
        <f>'Value Sales'!O122/'Qty Sales'!N122</f>
        <v>#DIV/0!</v>
      </c>
      <c r="N122" s="29" t="e">
        <f>'Value Sales'!P122/'Qty Sales'!O122</f>
        <v>#DIV/0!</v>
      </c>
      <c r="O122" s="29" t="e">
        <f>'Value Sales'!Q122/'Qty Sales'!P122</f>
        <v>#DIV/0!</v>
      </c>
      <c r="P122" s="29" t="e">
        <f>'Value Sales'!R122/'Qty Sales'!Q122</f>
        <v>#DIV/0!</v>
      </c>
      <c r="Q122" s="29" t="e">
        <f>'Value Sales'!S122/'Qty Sales'!R122</f>
        <v>#DIV/0!</v>
      </c>
    </row>
    <row r="123" spans="1:17" x14ac:dyDescent="0.25">
      <c r="A123" s="43" t="s">
        <v>182</v>
      </c>
      <c r="B123" s="41" t="s">
        <v>139</v>
      </c>
      <c r="C123" s="41" t="s">
        <v>177</v>
      </c>
      <c r="D123" s="41" t="s">
        <v>177</v>
      </c>
      <c r="E123" s="29" t="e">
        <f>'Value Sales'!G123/'Qty Sales'!F123</f>
        <v>#DIV/0!</v>
      </c>
      <c r="F123" s="29" t="e">
        <f>'Value Sales'!K123/'Qty Sales'!J123</f>
        <v>#DIV/0!</v>
      </c>
      <c r="G123" s="29" t="e">
        <f>'Value Sales'!H123/'Qty Sales'!G123</f>
        <v>#DIV/0!</v>
      </c>
      <c r="H123" s="29" t="e">
        <f>'Value Sales'!I123/'Qty Sales'!H123</f>
        <v>#DIV/0!</v>
      </c>
      <c r="I123" s="29" t="e">
        <f>'Value Sales'!J123/'Qty Sales'!I123</f>
        <v>#DIV/0!</v>
      </c>
      <c r="J123" s="29" t="e">
        <f>'Value Sales'!L123/'Qty Sales'!K123</f>
        <v>#DIV/0!</v>
      </c>
      <c r="K123" s="29" t="e">
        <f>'Value Sales'!M123/'Qty Sales'!L123</f>
        <v>#DIV/0!</v>
      </c>
      <c r="L123" s="29" t="e">
        <f>'Value Sales'!N123/'Qty Sales'!M123</f>
        <v>#DIV/0!</v>
      </c>
      <c r="M123" s="29" t="e">
        <f>'Value Sales'!O123/'Qty Sales'!N123</f>
        <v>#DIV/0!</v>
      </c>
      <c r="N123" s="29" t="e">
        <f>'Value Sales'!P123/'Qty Sales'!O123</f>
        <v>#DIV/0!</v>
      </c>
      <c r="O123" s="29" t="e">
        <f>'Value Sales'!Q123/'Qty Sales'!P123</f>
        <v>#DIV/0!</v>
      </c>
      <c r="P123" s="29" t="e">
        <f>'Value Sales'!R123/'Qty Sales'!Q123</f>
        <v>#DIV/0!</v>
      </c>
      <c r="Q123" s="29" t="e">
        <f>'Value Sales'!S123/'Qty Sales'!R123</f>
        <v>#DIV/0!</v>
      </c>
    </row>
    <row r="124" spans="1:17" x14ac:dyDescent="0.25">
      <c r="A124" s="43" t="s">
        <v>183</v>
      </c>
      <c r="B124" s="41" t="s">
        <v>139</v>
      </c>
      <c r="C124" s="41" t="s">
        <v>139</v>
      </c>
      <c r="D124" s="41" t="s">
        <v>139</v>
      </c>
      <c r="E124" s="29" t="e">
        <f>'Value Sales'!G124/'Qty Sales'!F124</f>
        <v>#DIV/0!</v>
      </c>
      <c r="F124" s="29" t="e">
        <f>'Value Sales'!K124/'Qty Sales'!J124</f>
        <v>#DIV/0!</v>
      </c>
      <c r="G124" s="29" t="e">
        <f>'Value Sales'!H124/'Qty Sales'!G124</f>
        <v>#DIV/0!</v>
      </c>
      <c r="H124" s="29" t="e">
        <f>'Value Sales'!I124/'Qty Sales'!H124</f>
        <v>#DIV/0!</v>
      </c>
      <c r="I124" s="29" t="e">
        <f>'Value Sales'!J124/'Qty Sales'!I124</f>
        <v>#DIV/0!</v>
      </c>
      <c r="J124" s="29" t="e">
        <f>'Value Sales'!L124/'Qty Sales'!K124</f>
        <v>#DIV/0!</v>
      </c>
      <c r="K124" s="29" t="e">
        <f>'Value Sales'!M124/'Qty Sales'!L124</f>
        <v>#DIV/0!</v>
      </c>
      <c r="L124" s="29" t="e">
        <f>'Value Sales'!N124/'Qty Sales'!M124</f>
        <v>#DIV/0!</v>
      </c>
      <c r="M124" s="29" t="e">
        <f>'Value Sales'!O124/'Qty Sales'!N124</f>
        <v>#DIV/0!</v>
      </c>
      <c r="N124" s="29" t="e">
        <f>'Value Sales'!P124/'Qty Sales'!O124</f>
        <v>#DIV/0!</v>
      </c>
      <c r="O124" s="29" t="e">
        <f>'Value Sales'!Q124/'Qty Sales'!P124</f>
        <v>#DIV/0!</v>
      </c>
      <c r="P124" s="29" t="e">
        <f>'Value Sales'!R124/'Qty Sales'!Q124</f>
        <v>#DIV/0!</v>
      </c>
      <c r="Q124" s="29" t="e">
        <f>'Value Sales'!S124/'Qty Sales'!R124</f>
        <v>#DIV/0!</v>
      </c>
    </row>
    <row r="127" spans="1:17" x14ac:dyDescent="0.25"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</row>
    <row r="128" spans="1:17" x14ac:dyDescent="0.25"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4" workbookViewId="0">
      <selection activeCell="B16" sqref="B16:O25"/>
    </sheetView>
  </sheetViews>
  <sheetFormatPr defaultColWidth="10.375" defaultRowHeight="15" x14ac:dyDescent="0.25"/>
  <cols>
    <col min="1" max="2" width="10.375" bestFit="1" customWidth="1"/>
    <col min="3" max="3" width="9.25" bestFit="1" customWidth="1"/>
    <col min="4" max="4" width="8.125" bestFit="1" customWidth="1"/>
    <col min="5" max="5" width="10.375" bestFit="1" customWidth="1"/>
    <col min="6" max="7" width="6.75" bestFit="1" customWidth="1"/>
    <col min="8" max="8" width="6.875" bestFit="1" customWidth="1"/>
    <col min="9" max="9" width="8.25" bestFit="1" customWidth="1"/>
    <col min="10" max="10" width="7.75" bestFit="1" customWidth="1"/>
    <col min="11" max="11" width="8.875" bestFit="1" customWidth="1"/>
    <col min="12" max="12" width="8.625" bestFit="1" customWidth="1"/>
    <col min="13" max="13" width="7.625" bestFit="1" customWidth="1"/>
    <col min="14" max="14" width="7.75" bestFit="1" customWidth="1"/>
    <col min="15" max="15" width="15.375" bestFit="1" customWidth="1"/>
  </cols>
  <sheetData>
    <row r="1" spans="1:15" x14ac:dyDescent="0.25">
      <c r="A1" s="20" t="s">
        <v>1</v>
      </c>
      <c r="B1" s="20" t="s">
        <v>4</v>
      </c>
      <c r="C1" s="20" t="s">
        <v>5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  <c r="I1" s="20" t="s">
        <v>11</v>
      </c>
      <c r="J1" s="20" t="s">
        <v>12</v>
      </c>
      <c r="K1" s="20" t="s">
        <v>13</v>
      </c>
      <c r="L1" s="20" t="s">
        <v>14</v>
      </c>
      <c r="M1" s="20" t="s">
        <v>15</v>
      </c>
      <c r="N1" s="20" t="s">
        <v>142</v>
      </c>
      <c r="O1" s="20" t="s">
        <v>146</v>
      </c>
    </row>
    <row r="2" spans="1:15" x14ac:dyDescent="0.25">
      <c r="A2" s="24" t="s">
        <v>17</v>
      </c>
      <c r="B2" s="27" t="e">
        <f>'Value Share'!#REF!/10000000</f>
        <v>#REF!</v>
      </c>
      <c r="C2" s="27" t="e">
        <f>'Value Share'!#REF!/10000000</f>
        <v>#REF!</v>
      </c>
      <c r="D2" s="27" t="e">
        <f>'Value Share'!#REF!/10000000</f>
        <v>#REF!</v>
      </c>
      <c r="E2" s="27" t="e">
        <f>'Value Share'!#REF!/10000000</f>
        <v>#REF!</v>
      </c>
      <c r="F2" s="27" t="e">
        <f>'Value Share'!#REF!/10000000</f>
        <v>#REF!</v>
      </c>
      <c r="G2" s="27" t="e">
        <f>'Value Share'!#REF!/10000000</f>
        <v>#REF!</v>
      </c>
      <c r="H2" s="27" t="e">
        <f>'Value Share'!#REF!/10000000</f>
        <v>#REF!</v>
      </c>
      <c r="I2" s="27" t="e">
        <f>'Value Share'!#REF!/10000000</f>
        <v>#REF!</v>
      </c>
      <c r="J2" s="27" t="e">
        <f>'Value Share'!#REF!/10000000</f>
        <v>#REF!</v>
      </c>
      <c r="K2" s="27" t="e">
        <f>'Value Share'!#REF!/10000000</f>
        <v>#REF!</v>
      </c>
      <c r="L2" s="27" t="e">
        <f>'Value Share'!#REF!/10000000</f>
        <v>#REF!</v>
      </c>
      <c r="M2" s="27" t="e">
        <f>'Value Share'!#REF!/10000000</f>
        <v>#REF!</v>
      </c>
      <c r="N2" s="27" t="e">
        <f>'Value Share'!#REF!/10000000</f>
        <v>#REF!</v>
      </c>
      <c r="O2" s="23" t="e">
        <f>B2/N2</f>
        <v>#REF!</v>
      </c>
    </row>
    <row r="3" spans="1:15" x14ac:dyDescent="0.25">
      <c r="A3" s="24" t="s">
        <v>38</v>
      </c>
      <c r="B3" s="27">
        <f>'Value Share'!B5/10000000</f>
        <v>1.0500655000000001</v>
      </c>
      <c r="C3" s="27">
        <f>'Value Share'!F5/10000000</f>
        <v>1.9241226631456203</v>
      </c>
      <c r="D3" s="27">
        <f>'Value Share'!C5/10000000</f>
        <v>0.86292154882801009</v>
      </c>
      <c r="E3" s="27">
        <f>'Value Share'!E5/10000000</f>
        <v>0.27839320000000001</v>
      </c>
      <c r="F3" s="27">
        <f>'Value Share'!G5/10000000</f>
        <v>0.38795561044542792</v>
      </c>
      <c r="G3" s="27">
        <f>'Value Share'!H5/10000000</f>
        <v>0.65247887423236295</v>
      </c>
      <c r="H3" s="27">
        <f>'Value Share'!I5/10000000</f>
        <v>0.1587546755665358</v>
      </c>
      <c r="I3" s="27">
        <f>'Value Share'!J5/10000000</f>
        <v>0.30275588553395655</v>
      </c>
      <c r="J3" s="27">
        <f>'Value Share'!K5/10000000</f>
        <v>1.1629726</v>
      </c>
      <c r="K3" s="27">
        <f>'Value Share'!L5/10000000</f>
        <v>2.2295138715854201E-2</v>
      </c>
      <c r="L3" s="27">
        <f>'Value Share'!M5/10000000</f>
        <v>1.0030000000000001E-2</v>
      </c>
      <c r="M3" s="27">
        <f>'Value Share'!N5/10000000</f>
        <v>0.86798389474180115</v>
      </c>
      <c r="N3" s="27">
        <f>'Value Share'!O5/10000000</f>
        <v>8.5936511400375775</v>
      </c>
      <c r="O3" s="23">
        <f t="shared" ref="O3:O10" si="0">B3/N3</f>
        <v>0.12219084564740762</v>
      </c>
    </row>
    <row r="4" spans="1:15" x14ac:dyDescent="0.25">
      <c r="A4" s="24" t="s">
        <v>68</v>
      </c>
      <c r="B4" s="27">
        <f>'Value Share'!B6/10000000</f>
        <v>0</v>
      </c>
      <c r="C4" s="27">
        <f>'Value Share'!F6/10000000</f>
        <v>0</v>
      </c>
      <c r="D4" s="27">
        <f>'Value Share'!C6/10000000</f>
        <v>0</v>
      </c>
      <c r="E4" s="27">
        <f>'Value Share'!E6/10000000</f>
        <v>0</v>
      </c>
      <c r="F4" s="27">
        <f>'Value Share'!G6/10000000</f>
        <v>0</v>
      </c>
      <c r="G4" s="27">
        <f>'Value Share'!H6/10000000</f>
        <v>0</v>
      </c>
      <c r="H4" s="27">
        <f>'Value Share'!I6/10000000</f>
        <v>0</v>
      </c>
      <c r="I4" s="27">
        <f>'Value Share'!J6/10000000</f>
        <v>0</v>
      </c>
      <c r="J4" s="27">
        <f>'Value Share'!K6/10000000</f>
        <v>0</v>
      </c>
      <c r="K4" s="27">
        <f>'Value Share'!L6/10000000</f>
        <v>0</v>
      </c>
      <c r="L4" s="27">
        <f>'Value Share'!M6/10000000</f>
        <v>0</v>
      </c>
      <c r="M4" s="27">
        <f>'Value Share'!N6/10000000</f>
        <v>0</v>
      </c>
      <c r="N4" s="27">
        <f>'Value Share'!O6/10000000</f>
        <v>0</v>
      </c>
      <c r="O4" s="23" t="e">
        <f t="shared" si="0"/>
        <v>#DIV/0!</v>
      </c>
    </row>
    <row r="5" spans="1:15" x14ac:dyDescent="0.25">
      <c r="A5" s="24" t="s">
        <v>69</v>
      </c>
      <c r="B5" s="27">
        <f>'Value Share'!B7/10000000</f>
        <v>0</v>
      </c>
      <c r="C5" s="27">
        <f>'Value Share'!F7/10000000</f>
        <v>0</v>
      </c>
      <c r="D5" s="27">
        <f>'Value Share'!C7/10000000</f>
        <v>0</v>
      </c>
      <c r="E5" s="27">
        <f>'Value Share'!E7/10000000</f>
        <v>0</v>
      </c>
      <c r="F5" s="27">
        <f>'Value Share'!G7/10000000</f>
        <v>0</v>
      </c>
      <c r="G5" s="27">
        <f>'Value Share'!H7/10000000</f>
        <v>0</v>
      </c>
      <c r="H5" s="27">
        <f>'Value Share'!I7/10000000</f>
        <v>0</v>
      </c>
      <c r="I5" s="27">
        <f>'Value Share'!J7/10000000</f>
        <v>0</v>
      </c>
      <c r="J5" s="27">
        <f>'Value Share'!K7/10000000</f>
        <v>0</v>
      </c>
      <c r="K5" s="27">
        <f>'Value Share'!L7/10000000</f>
        <v>0</v>
      </c>
      <c r="L5" s="27">
        <f>'Value Share'!M7/10000000</f>
        <v>0</v>
      </c>
      <c r="M5" s="27">
        <f>'Value Share'!N7/10000000</f>
        <v>0</v>
      </c>
      <c r="N5" s="27">
        <f>'Value Share'!O7/10000000</f>
        <v>0</v>
      </c>
      <c r="O5" s="23" t="e">
        <f t="shared" si="0"/>
        <v>#DIV/0!</v>
      </c>
    </row>
    <row r="6" spans="1:15" x14ac:dyDescent="0.25">
      <c r="A6" s="28" t="s">
        <v>71</v>
      </c>
      <c r="B6" s="27">
        <f>'Value Share'!B8/10000000</f>
        <v>0</v>
      </c>
      <c r="C6" s="27">
        <f>'Value Share'!F8/10000000</f>
        <v>0</v>
      </c>
      <c r="D6" s="27">
        <f>'Value Share'!C8/10000000</f>
        <v>0</v>
      </c>
      <c r="E6" s="27">
        <f>'Value Share'!E8/10000000</f>
        <v>0</v>
      </c>
      <c r="F6" s="27">
        <f>'Value Share'!G8/10000000</f>
        <v>0</v>
      </c>
      <c r="G6" s="27">
        <f>'Value Share'!H8/10000000</f>
        <v>0</v>
      </c>
      <c r="H6" s="27">
        <f>'Value Share'!I8/10000000</f>
        <v>0</v>
      </c>
      <c r="I6" s="27">
        <f>'Value Share'!J8/10000000</f>
        <v>0</v>
      </c>
      <c r="J6" s="27">
        <f>'Value Share'!K8/10000000</f>
        <v>0</v>
      </c>
      <c r="K6" s="27">
        <f>'Value Share'!L8/10000000</f>
        <v>0</v>
      </c>
      <c r="L6" s="27">
        <f>'Value Share'!M8/10000000</f>
        <v>0</v>
      </c>
      <c r="M6" s="27">
        <f>'Value Share'!N8/10000000</f>
        <v>0</v>
      </c>
      <c r="N6" s="27">
        <f>'Value Share'!O8/10000000</f>
        <v>0</v>
      </c>
      <c r="O6" s="23" t="e">
        <f t="shared" si="0"/>
        <v>#DIV/0!</v>
      </c>
    </row>
    <row r="7" spans="1:15" x14ac:dyDescent="0.25">
      <c r="A7" s="24" t="s">
        <v>93</v>
      </c>
      <c r="B7" s="27" t="e">
        <f>'Value Share'!#REF!/10000000</f>
        <v>#REF!</v>
      </c>
      <c r="C7" s="27" t="e">
        <f>'Value Share'!#REF!/10000000</f>
        <v>#REF!</v>
      </c>
      <c r="D7" s="27" t="e">
        <f>'Value Share'!#REF!/10000000</f>
        <v>#REF!</v>
      </c>
      <c r="E7" s="27" t="e">
        <f>'Value Share'!#REF!/10000000</f>
        <v>#REF!</v>
      </c>
      <c r="F7" s="27" t="e">
        <f>'Value Share'!#REF!/10000000</f>
        <v>#REF!</v>
      </c>
      <c r="G7" s="27" t="e">
        <f>'Value Share'!#REF!/10000000</f>
        <v>#REF!</v>
      </c>
      <c r="H7" s="27" t="e">
        <f>'Value Share'!#REF!/10000000</f>
        <v>#REF!</v>
      </c>
      <c r="I7" s="27" t="e">
        <f>'Value Share'!#REF!/10000000</f>
        <v>#REF!</v>
      </c>
      <c r="J7" s="27" t="e">
        <f>'Value Share'!#REF!/10000000</f>
        <v>#REF!</v>
      </c>
      <c r="K7" s="27" t="e">
        <f>'Value Share'!#REF!/10000000</f>
        <v>#REF!</v>
      </c>
      <c r="L7" s="27" t="e">
        <f>'Value Share'!#REF!/10000000</f>
        <v>#REF!</v>
      </c>
      <c r="M7" s="27" t="e">
        <f>'Value Share'!#REF!/10000000</f>
        <v>#REF!</v>
      </c>
      <c r="N7" s="27" t="e">
        <f>'Value Share'!#REF!/10000000</f>
        <v>#REF!</v>
      </c>
      <c r="O7" s="23" t="e">
        <f t="shared" si="0"/>
        <v>#REF!</v>
      </c>
    </row>
    <row r="8" spans="1:15" x14ac:dyDescent="0.25">
      <c r="A8" s="24" t="s">
        <v>118</v>
      </c>
      <c r="B8" s="27">
        <f>'Value Share'!B9/10000000</f>
        <v>4.7351599999999996</v>
      </c>
      <c r="C8" s="27">
        <f>'Value Share'!F9/10000000</f>
        <v>8.0421209999999999</v>
      </c>
      <c r="D8" s="27">
        <f>'Value Share'!C9/10000000</f>
        <v>1.2242170000000001</v>
      </c>
      <c r="E8" s="27">
        <f>'Value Share'!E9/10000000</f>
        <v>1.791488</v>
      </c>
      <c r="F8" s="27">
        <f>'Value Share'!G9/10000000</f>
        <v>1.6700680000000001</v>
      </c>
      <c r="G8" s="27">
        <f>'Value Share'!H9/10000000</f>
        <v>6.4217199999999997</v>
      </c>
      <c r="H8" s="27">
        <f>'Value Share'!I9/10000000</f>
        <v>0.14399999999999999</v>
      </c>
      <c r="I8" s="27">
        <f>'Value Share'!J9/10000000</f>
        <v>0.60509000000000002</v>
      </c>
      <c r="J8" s="27">
        <f>'Value Share'!K9/10000000</f>
        <v>3.3121679999999998</v>
      </c>
      <c r="K8" s="27">
        <f>'Value Share'!L9/10000000</f>
        <v>0.23</v>
      </c>
      <c r="L8" s="27">
        <f>'Value Share'!M9/10000000</f>
        <v>0</v>
      </c>
      <c r="M8" s="27">
        <f>'Value Share'!N9/10000000</f>
        <v>0.75</v>
      </c>
      <c r="N8" s="27">
        <f>'Value Share'!O9/10000000</f>
        <v>31.246343</v>
      </c>
      <c r="O8" s="23">
        <f t="shared" si="0"/>
        <v>0.15154285415096416</v>
      </c>
    </row>
    <row r="9" spans="1:15" x14ac:dyDescent="0.25">
      <c r="A9" s="24" t="s">
        <v>139</v>
      </c>
      <c r="B9" s="27">
        <f>'Value Share'!B10/10000000</f>
        <v>0</v>
      </c>
      <c r="C9" s="27">
        <f>'Value Share'!F10/10000000</f>
        <v>0</v>
      </c>
      <c r="D9" s="27">
        <f>'Value Share'!C10/10000000</f>
        <v>0</v>
      </c>
      <c r="E9" s="27">
        <f>'Value Share'!E10/10000000</f>
        <v>0</v>
      </c>
      <c r="F9" s="27">
        <f>'Value Share'!G10/10000000</f>
        <v>0</v>
      </c>
      <c r="G9" s="27">
        <f>'Value Share'!H10/10000000</f>
        <v>0</v>
      </c>
      <c r="H9" s="27">
        <f>'Value Share'!I10/10000000</f>
        <v>0</v>
      </c>
      <c r="I9" s="27">
        <f>'Value Share'!J10/10000000</f>
        <v>0</v>
      </c>
      <c r="J9" s="27">
        <f>'Value Share'!K10/10000000</f>
        <v>0</v>
      </c>
      <c r="K9" s="27">
        <f>'Value Share'!L10/10000000</f>
        <v>0</v>
      </c>
      <c r="L9" s="27">
        <f>'Value Share'!M10/10000000</f>
        <v>0</v>
      </c>
      <c r="M9" s="27">
        <f>'Value Share'!N10/10000000</f>
        <v>0</v>
      </c>
      <c r="N9" s="27">
        <f>'Value Share'!O10/10000000</f>
        <v>0</v>
      </c>
      <c r="O9" s="23" t="e">
        <f t="shared" si="0"/>
        <v>#DIV/0!</v>
      </c>
    </row>
    <row r="10" spans="1:15" x14ac:dyDescent="0.25">
      <c r="A10" s="24" t="s">
        <v>140</v>
      </c>
      <c r="B10" s="27" t="e">
        <f>'Value Share'!#REF!/10000000</f>
        <v>#REF!</v>
      </c>
      <c r="C10" s="27" t="e">
        <f>'Value Share'!#REF!/10000000</f>
        <v>#REF!</v>
      </c>
      <c r="D10" s="27" t="e">
        <f>'Value Share'!#REF!/10000000</f>
        <v>#REF!</v>
      </c>
      <c r="E10" s="27" t="e">
        <f>'Value Share'!#REF!/10000000</f>
        <v>#REF!</v>
      </c>
      <c r="F10" s="27" t="e">
        <f>'Value Share'!#REF!/10000000</f>
        <v>#REF!</v>
      </c>
      <c r="G10" s="27" t="e">
        <f>'Value Share'!#REF!/10000000</f>
        <v>#REF!</v>
      </c>
      <c r="H10" s="27" t="e">
        <f>'Value Share'!#REF!/10000000</f>
        <v>#REF!</v>
      </c>
      <c r="I10" s="27" t="e">
        <f>'Value Share'!#REF!/10000000</f>
        <v>#REF!</v>
      </c>
      <c r="J10" s="27" t="e">
        <f>'Value Share'!#REF!/10000000</f>
        <v>#REF!</v>
      </c>
      <c r="K10" s="27" t="e">
        <f>'Value Share'!#REF!/10000000</f>
        <v>#REF!</v>
      </c>
      <c r="L10" s="27" t="e">
        <f>'Value Share'!#REF!/10000000</f>
        <v>#REF!</v>
      </c>
      <c r="M10" s="27" t="e">
        <f>'Value Share'!#REF!/10000000</f>
        <v>#REF!</v>
      </c>
      <c r="N10" s="27" t="e">
        <f>'Value Share'!#REF!/10000000</f>
        <v>#REF!</v>
      </c>
      <c r="O10" s="23" t="e">
        <f t="shared" si="0"/>
        <v>#REF!</v>
      </c>
    </row>
    <row r="11" spans="1:15" x14ac:dyDescent="0.25">
      <c r="A11" s="26" t="s">
        <v>144</v>
      </c>
      <c r="B11" s="27">
        <f>'Value Share'!B11/10000000</f>
        <v>5.7852255000000001</v>
      </c>
      <c r="C11" s="27">
        <f>'Value Share'!F11/10000000</f>
        <v>9.9662436631456188</v>
      </c>
      <c r="D11" s="27">
        <f>'Value Share'!C11/10000000</f>
        <v>2.0871385488280101</v>
      </c>
      <c r="E11" s="27">
        <f>'Value Share'!E11/10000000</f>
        <v>2.0698812000000002</v>
      </c>
      <c r="F11" s="27">
        <f>'Value Share'!G11/10000000</f>
        <v>2.0580236104454279</v>
      </c>
      <c r="G11" s="27">
        <f>'Value Share'!H11/10000000</f>
        <v>7.0741988742323638</v>
      </c>
      <c r="H11" s="27">
        <f>'Value Share'!I11/10000000</f>
        <v>0.30275467556653579</v>
      </c>
      <c r="I11" s="27">
        <f>'Value Share'!J11/10000000</f>
        <v>0.9078458855339564</v>
      </c>
      <c r="J11" s="27">
        <f>'Value Share'!K11/10000000</f>
        <v>4.4751405999999996</v>
      </c>
      <c r="K11" s="27">
        <f>'Value Share'!L11/10000000</f>
        <v>0.25229513871585418</v>
      </c>
      <c r="L11" s="27">
        <f>'Value Share'!M11/10000000</f>
        <v>1.0030000000000001E-2</v>
      </c>
      <c r="M11" s="27">
        <f>'Value Share'!N11/10000000</f>
        <v>1.6179838947418013</v>
      </c>
      <c r="N11" s="27">
        <f>'Value Share'!O11/10000000</f>
        <v>39.839994140037575</v>
      </c>
      <c r="O11" s="23" t="e">
        <f>AVERAGE(O2:O10)</f>
        <v>#REF!</v>
      </c>
    </row>
    <row r="15" spans="1:15" x14ac:dyDescent="0.25">
      <c r="A15" s="20" t="s">
        <v>1</v>
      </c>
      <c r="B15" s="20" t="s">
        <v>4</v>
      </c>
      <c r="C15" s="20" t="s">
        <v>5</v>
      </c>
      <c r="D15" s="20" t="s">
        <v>6</v>
      </c>
      <c r="E15" s="20" t="s">
        <v>7</v>
      </c>
      <c r="F15" s="20" t="s">
        <v>8</v>
      </c>
      <c r="G15" s="20" t="s">
        <v>9</v>
      </c>
      <c r="H15" s="20" t="s">
        <v>10</v>
      </c>
      <c r="I15" s="20" t="s">
        <v>11</v>
      </c>
      <c r="J15" s="20" t="s">
        <v>12</v>
      </c>
      <c r="K15" s="20" t="s">
        <v>13</v>
      </c>
      <c r="L15" s="20" t="s">
        <v>14</v>
      </c>
      <c r="M15" s="20" t="s">
        <v>15</v>
      </c>
      <c r="N15" s="20" t="s">
        <v>142</v>
      </c>
      <c r="O15" s="20" t="s">
        <v>146</v>
      </c>
    </row>
    <row r="16" spans="1:15" x14ac:dyDescent="0.25">
      <c r="A16" s="24" t="s">
        <v>17</v>
      </c>
      <c r="B16" s="25">
        <f>'Qty Share'!B5/1000</f>
        <v>0</v>
      </c>
      <c r="C16" s="25">
        <f>'Qty Share'!F5/1000</f>
        <v>0</v>
      </c>
      <c r="D16" s="25">
        <f>'Qty Share'!C5/1000</f>
        <v>0</v>
      </c>
      <c r="E16" s="25">
        <f>'Qty Share'!E5/1000</f>
        <v>0</v>
      </c>
      <c r="F16" s="25">
        <f>'Qty Share'!G5/1000</f>
        <v>0</v>
      </c>
      <c r="G16" s="25">
        <f>'Qty Share'!H5/1000</f>
        <v>0</v>
      </c>
      <c r="H16" s="25">
        <f>'Qty Share'!I5/1000</f>
        <v>0</v>
      </c>
      <c r="I16" s="25">
        <f>'Qty Share'!J5/1000</f>
        <v>0</v>
      </c>
      <c r="J16" s="25">
        <f>'Qty Share'!K5/1000</f>
        <v>0</v>
      </c>
      <c r="K16" s="25">
        <f>'Qty Share'!L5/1000</f>
        <v>0</v>
      </c>
      <c r="L16" s="25">
        <f>'Qty Share'!M5/1000</f>
        <v>0</v>
      </c>
      <c r="M16" s="25">
        <f>'Qty Share'!N5/1000</f>
        <v>0</v>
      </c>
      <c r="N16" s="25">
        <f>'Qty Share'!O5/1000</f>
        <v>0</v>
      </c>
      <c r="O16" s="23" t="e">
        <f>B16/N16</f>
        <v>#DIV/0!</v>
      </c>
    </row>
    <row r="17" spans="1:15" x14ac:dyDescent="0.25">
      <c r="A17" s="24" t="s">
        <v>38</v>
      </c>
      <c r="B17" s="25">
        <f>'Qty Share'!B6/1000</f>
        <v>4.47</v>
      </c>
      <c r="C17" s="25">
        <f>'Qty Share'!F6/1000</f>
        <v>0.91</v>
      </c>
      <c r="D17" s="25">
        <f>'Qty Share'!C6/1000</f>
        <v>0.97814117647058818</v>
      </c>
      <c r="E17" s="25">
        <f>'Qty Share'!E6/1000</f>
        <v>1.2390000000000001</v>
      </c>
      <c r="F17" s="25">
        <f>'Qty Share'!G6/1000</f>
        <v>0.13147058823529412</v>
      </c>
      <c r="G17" s="25">
        <f>'Qty Share'!H6/1000</f>
        <v>0.26819999999999999</v>
      </c>
      <c r="H17" s="25">
        <f>'Qty Share'!I6/1000</f>
        <v>0.42070588235294115</v>
      </c>
      <c r="I17" s="25">
        <f>'Qty Share'!J6/1000</f>
        <v>0.20942352941176501</v>
      </c>
      <c r="J17" s="25">
        <f>'Qty Share'!K6/1000</f>
        <v>0.34499999999999997</v>
      </c>
      <c r="K17" s="25">
        <f>'Qty Share'!L6/1000</f>
        <v>5.3999999999999999E-2</v>
      </c>
      <c r="L17" s="25">
        <f>'Qty Share'!M6/1000</f>
        <v>8.1511764705882353E-2</v>
      </c>
      <c r="M17" s="25">
        <f>'Qty Share'!N6/1000</f>
        <v>1.31930588235294</v>
      </c>
      <c r="N17" s="25">
        <f>'Qty Share'!O6/1000</f>
        <v>11.71675882352941</v>
      </c>
      <c r="O17" s="23">
        <f t="shared" ref="O17:O24" si="1">B17/N17</f>
        <v>0.38150482290575244</v>
      </c>
    </row>
    <row r="18" spans="1:15" x14ac:dyDescent="0.25">
      <c r="A18" s="24" t="s">
        <v>68</v>
      </c>
      <c r="B18" s="25">
        <f>'Qty Share'!B7/1000</f>
        <v>0</v>
      </c>
      <c r="C18" s="25">
        <f>'Qty Share'!F7/1000</f>
        <v>0</v>
      </c>
      <c r="D18" s="25">
        <f>'Qty Share'!C7/1000</f>
        <v>0</v>
      </c>
      <c r="E18" s="25">
        <f>'Qty Share'!E7/1000</f>
        <v>0</v>
      </c>
      <c r="F18" s="25">
        <f>'Qty Share'!G7/1000</f>
        <v>0</v>
      </c>
      <c r="G18" s="25">
        <f>'Qty Share'!H7/1000</f>
        <v>0</v>
      </c>
      <c r="H18" s="25">
        <f>'Qty Share'!I7/1000</f>
        <v>0</v>
      </c>
      <c r="I18" s="25">
        <f>'Qty Share'!J7/1000</f>
        <v>0</v>
      </c>
      <c r="J18" s="25">
        <f>'Qty Share'!K7/1000</f>
        <v>0</v>
      </c>
      <c r="K18" s="25">
        <f>'Qty Share'!L7/1000</f>
        <v>0</v>
      </c>
      <c r="L18" s="25">
        <f>'Qty Share'!M7/1000</f>
        <v>0</v>
      </c>
      <c r="M18" s="25">
        <f>'Qty Share'!N7/1000</f>
        <v>0</v>
      </c>
      <c r="N18" s="25">
        <f>'Qty Share'!O7/1000</f>
        <v>0</v>
      </c>
      <c r="O18" s="23" t="e">
        <f t="shared" si="1"/>
        <v>#DIV/0!</v>
      </c>
    </row>
    <row r="19" spans="1:15" x14ac:dyDescent="0.25">
      <c r="A19" s="24" t="s">
        <v>69</v>
      </c>
      <c r="B19" s="25">
        <f>'Qty Share'!B8/1000</f>
        <v>0</v>
      </c>
      <c r="C19" s="25">
        <f>'Qty Share'!F8/1000</f>
        <v>0</v>
      </c>
      <c r="D19" s="25">
        <f>'Qty Share'!C8/1000</f>
        <v>0</v>
      </c>
      <c r="E19" s="25">
        <f>'Qty Share'!E8/1000</f>
        <v>0</v>
      </c>
      <c r="F19" s="25">
        <f>'Qty Share'!G8/1000</f>
        <v>0</v>
      </c>
      <c r="G19" s="25">
        <f>'Qty Share'!H8/1000</f>
        <v>0</v>
      </c>
      <c r="H19" s="25">
        <f>'Qty Share'!I8/1000</f>
        <v>0</v>
      </c>
      <c r="I19" s="25">
        <f>'Qty Share'!J8/1000</f>
        <v>0</v>
      </c>
      <c r="J19" s="25">
        <f>'Qty Share'!K8/1000</f>
        <v>0</v>
      </c>
      <c r="K19" s="25">
        <f>'Qty Share'!L8/1000</f>
        <v>0</v>
      </c>
      <c r="L19" s="25">
        <f>'Qty Share'!M8/1000</f>
        <v>0</v>
      </c>
      <c r="M19" s="25">
        <f>'Qty Share'!N8/1000</f>
        <v>0</v>
      </c>
      <c r="N19" s="25">
        <f>'Qty Share'!O8/1000</f>
        <v>0</v>
      </c>
      <c r="O19" s="23" t="e">
        <f t="shared" si="1"/>
        <v>#DIV/0!</v>
      </c>
    </row>
    <row r="20" spans="1:15" x14ac:dyDescent="0.25">
      <c r="A20" s="28" t="s">
        <v>71</v>
      </c>
      <c r="B20" s="25">
        <f>'Qty Share'!B9/1000</f>
        <v>0</v>
      </c>
      <c r="C20" s="25">
        <f>'Qty Share'!F9/1000</f>
        <v>0</v>
      </c>
      <c r="D20" s="25">
        <f>'Qty Share'!C9/1000</f>
        <v>0</v>
      </c>
      <c r="E20" s="25">
        <f>'Qty Share'!E9/1000</f>
        <v>0</v>
      </c>
      <c r="F20" s="25">
        <f>'Qty Share'!G9/1000</f>
        <v>0</v>
      </c>
      <c r="G20" s="25">
        <f>'Qty Share'!H9/1000</f>
        <v>0</v>
      </c>
      <c r="H20" s="25">
        <f>'Qty Share'!I9/1000</f>
        <v>0</v>
      </c>
      <c r="I20" s="25">
        <f>'Qty Share'!J9/1000</f>
        <v>0</v>
      </c>
      <c r="J20" s="25">
        <f>'Qty Share'!K9/1000</f>
        <v>0</v>
      </c>
      <c r="K20" s="25">
        <f>'Qty Share'!L9/1000</f>
        <v>0</v>
      </c>
      <c r="L20" s="25">
        <f>'Qty Share'!M9/1000</f>
        <v>0</v>
      </c>
      <c r="M20" s="25">
        <f>'Qty Share'!N9/1000</f>
        <v>0</v>
      </c>
      <c r="N20" s="25">
        <f>'Qty Share'!O9/1000</f>
        <v>0</v>
      </c>
      <c r="O20" s="23" t="e">
        <f t="shared" si="1"/>
        <v>#DIV/0!</v>
      </c>
    </row>
    <row r="21" spans="1:15" x14ac:dyDescent="0.25">
      <c r="A21" s="24" t="s">
        <v>93</v>
      </c>
      <c r="B21" s="25">
        <f>'Qty Share'!B10/1000</f>
        <v>0</v>
      </c>
      <c r="C21" s="25">
        <f>'Qty Share'!F10/1000</f>
        <v>0</v>
      </c>
      <c r="D21" s="25">
        <f>'Qty Share'!C10/1000</f>
        <v>0</v>
      </c>
      <c r="E21" s="25">
        <f>'Qty Share'!E10/1000</f>
        <v>0</v>
      </c>
      <c r="F21" s="25">
        <f>'Qty Share'!G10/1000</f>
        <v>0</v>
      </c>
      <c r="G21" s="25">
        <f>'Qty Share'!H10/1000</f>
        <v>0</v>
      </c>
      <c r="H21" s="25">
        <f>'Qty Share'!I10/1000</f>
        <v>0</v>
      </c>
      <c r="I21" s="25">
        <f>'Qty Share'!J10/1000</f>
        <v>0</v>
      </c>
      <c r="J21" s="25">
        <f>'Qty Share'!K10/1000</f>
        <v>0</v>
      </c>
      <c r="K21" s="25">
        <f>'Qty Share'!L10/1000</f>
        <v>0</v>
      </c>
      <c r="L21" s="25">
        <f>'Qty Share'!M10/1000</f>
        <v>0</v>
      </c>
      <c r="M21" s="25">
        <f>'Qty Share'!N10/1000</f>
        <v>0</v>
      </c>
      <c r="N21" s="25">
        <f>'Qty Share'!O10/1000</f>
        <v>0</v>
      </c>
      <c r="O21" s="23" t="e">
        <f t="shared" si="1"/>
        <v>#DIV/0!</v>
      </c>
    </row>
    <row r="22" spans="1:15" x14ac:dyDescent="0.25">
      <c r="A22" s="24" t="s">
        <v>118</v>
      </c>
      <c r="B22" s="25">
        <f>'Qty Share'!B11/1000</f>
        <v>26.556000000000001</v>
      </c>
      <c r="C22" s="25">
        <f>'Qty Share'!F11/1000</f>
        <v>5.3970000000000002</v>
      </c>
      <c r="D22" s="25">
        <f>'Qty Share'!C11/1000</f>
        <v>10.58</v>
      </c>
      <c r="E22" s="25">
        <f>'Qty Share'!E11/1000</f>
        <v>1.917</v>
      </c>
      <c r="F22" s="25">
        <f>'Qty Share'!G11/1000</f>
        <v>1.2270000000000001</v>
      </c>
      <c r="G22" s="25">
        <f>'Qty Share'!H11/1000</f>
        <v>5.1180000000000003</v>
      </c>
      <c r="H22" s="25">
        <f>'Qty Share'!I11/1000</f>
        <v>1.05</v>
      </c>
      <c r="I22" s="25">
        <f>'Qty Share'!J11/1000</f>
        <v>0.63400000000000001</v>
      </c>
      <c r="J22" s="25">
        <f>'Qty Share'!K11/1000</f>
        <v>2.46</v>
      </c>
      <c r="K22" s="25">
        <f>'Qty Share'!L11/1000</f>
        <v>2.37</v>
      </c>
      <c r="L22" s="25">
        <f>'Qty Share'!M11/1000</f>
        <v>0</v>
      </c>
      <c r="M22" s="25">
        <f>'Qty Share'!N11/1000</f>
        <v>5.6</v>
      </c>
      <c r="N22" s="25">
        <f>'Qty Share'!O11/1000</f>
        <v>76.641999999999996</v>
      </c>
      <c r="O22" s="23">
        <f t="shared" si="1"/>
        <v>0.3464940894026774</v>
      </c>
    </row>
    <row r="23" spans="1:15" x14ac:dyDescent="0.25">
      <c r="A23" s="24" t="s">
        <v>139</v>
      </c>
      <c r="B23" s="25">
        <f>'Qty Share'!B12/1000</f>
        <v>0</v>
      </c>
      <c r="C23" s="25">
        <f>'Qty Share'!F12/1000</f>
        <v>0</v>
      </c>
      <c r="D23" s="25">
        <f>'Qty Share'!C12/1000</f>
        <v>0</v>
      </c>
      <c r="E23" s="25">
        <f>'Qty Share'!E12/1000</f>
        <v>0</v>
      </c>
      <c r="F23" s="25">
        <f>'Qty Share'!G12/1000</f>
        <v>0</v>
      </c>
      <c r="G23" s="25">
        <f>'Qty Share'!H12/1000</f>
        <v>0</v>
      </c>
      <c r="H23" s="25">
        <f>'Qty Share'!I12/1000</f>
        <v>0</v>
      </c>
      <c r="I23" s="25">
        <f>'Qty Share'!J12/1000</f>
        <v>0</v>
      </c>
      <c r="J23" s="25">
        <f>'Qty Share'!K12/1000</f>
        <v>0</v>
      </c>
      <c r="K23" s="25">
        <f>'Qty Share'!L12/1000</f>
        <v>0</v>
      </c>
      <c r="L23" s="25">
        <f>'Qty Share'!M12/1000</f>
        <v>0</v>
      </c>
      <c r="M23" s="25">
        <f>'Qty Share'!N12/1000</f>
        <v>0</v>
      </c>
      <c r="N23" s="25">
        <f>'Qty Share'!O12/1000</f>
        <v>0</v>
      </c>
      <c r="O23" s="23" t="e">
        <f t="shared" si="1"/>
        <v>#DIV/0!</v>
      </c>
    </row>
    <row r="24" spans="1:15" x14ac:dyDescent="0.25">
      <c r="A24" s="24" t="s">
        <v>140</v>
      </c>
      <c r="B24" s="25">
        <f>'Qty Share'!B13/1000</f>
        <v>0</v>
      </c>
      <c r="C24" s="25">
        <f>'Qty Share'!F13/1000</f>
        <v>0</v>
      </c>
      <c r="D24" s="25">
        <f>'Qty Share'!C13/1000</f>
        <v>0</v>
      </c>
      <c r="E24" s="25">
        <f>'Qty Share'!E13/1000</f>
        <v>0</v>
      </c>
      <c r="F24" s="25">
        <f>'Qty Share'!G13/1000</f>
        <v>0</v>
      </c>
      <c r="G24" s="25">
        <f>'Qty Share'!H13/1000</f>
        <v>0</v>
      </c>
      <c r="H24" s="25">
        <f>'Qty Share'!I13/1000</f>
        <v>0</v>
      </c>
      <c r="I24" s="25">
        <f>'Qty Share'!J13/1000</f>
        <v>0</v>
      </c>
      <c r="J24" s="25">
        <f>'Qty Share'!K13/1000</f>
        <v>0</v>
      </c>
      <c r="K24" s="25">
        <f>'Qty Share'!L13/1000</f>
        <v>0</v>
      </c>
      <c r="L24" s="25">
        <f>'Qty Share'!M13/1000</f>
        <v>0</v>
      </c>
      <c r="M24" s="25">
        <f>'Qty Share'!N13/1000</f>
        <v>0</v>
      </c>
      <c r="N24" s="25">
        <f>'Qty Share'!O13/1000</f>
        <v>0</v>
      </c>
      <c r="O24" s="23" t="e">
        <f t="shared" si="1"/>
        <v>#DIV/0!</v>
      </c>
    </row>
    <row r="25" spans="1:15" x14ac:dyDescent="0.25">
      <c r="A25" s="26" t="s">
        <v>144</v>
      </c>
      <c r="B25" s="25">
        <f>'Qty Share'!B14/1000</f>
        <v>31.026</v>
      </c>
      <c r="C25" s="25">
        <f>'Qty Share'!F14/1000</f>
        <v>6.3070000000000004</v>
      </c>
      <c r="D25" s="25">
        <f>'Qty Share'!C14/1000</f>
        <v>11.558141176470588</v>
      </c>
      <c r="E25" s="25">
        <f>'Qty Share'!E14/1000</f>
        <v>3.1560000000000001</v>
      </c>
      <c r="F25" s="25">
        <f>'Qty Share'!G14/1000</f>
        <v>1.3584705882352941</v>
      </c>
      <c r="G25" s="25">
        <f>'Qty Share'!H14/1000</f>
        <v>5.3861999999999997</v>
      </c>
      <c r="H25" s="25">
        <f>'Qty Share'!I14/1000</f>
        <v>1.4707058823529413</v>
      </c>
      <c r="I25" s="25">
        <f>'Qty Share'!J14/1000</f>
        <v>0.84342352941176502</v>
      </c>
      <c r="J25" s="25">
        <f>'Qty Share'!K14/1000</f>
        <v>2.8050000000000002</v>
      </c>
      <c r="K25" s="25">
        <f>'Qty Share'!L14/1000</f>
        <v>2.4239999999999999</v>
      </c>
      <c r="L25" s="25">
        <f>'Qty Share'!M14/1000</f>
        <v>8.1511764705882353E-2</v>
      </c>
      <c r="M25" s="25">
        <f>'Qty Share'!N14/1000</f>
        <v>6.9193058823529396</v>
      </c>
      <c r="N25" s="25">
        <f>'Qty Share'!O14/1000</f>
        <v>88.358758823529413</v>
      </c>
      <c r="O25" s="23" t="e">
        <f>AVERAGE(O16:O24)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Value Sales</vt:lpstr>
      <vt:lpstr>Qty Sales</vt:lpstr>
      <vt:lpstr>Value Share</vt:lpstr>
      <vt:lpstr>Qty Share</vt:lpstr>
      <vt:lpstr>ASP</vt:lpstr>
      <vt:lpstr>For PPT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2020-08-06T14:38:53Z</dcterms:modified>
</cp:coreProperties>
</file>