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iful.islam\Desktop\Target August 2020\"/>
    </mc:Choice>
  </mc:AlternateContent>
  <bookViews>
    <workbookView xWindow="0" yWindow="0" windowWidth="16815" windowHeight="7455"/>
  </bookViews>
  <sheets>
    <sheet name="Distributor Primary" sheetId="1" r:id="rId1"/>
    <sheet name="Distributor Secondary" sheetId="2" r:id="rId2"/>
    <sheet name="Zone wise Sec" sheetId="6" r:id="rId3"/>
    <sheet name="DSR Secondary" sheetId="5" r:id="rId4"/>
    <sheet name="DSR con %" sheetId="4" r:id="rId5"/>
  </sheets>
  <definedNames>
    <definedName name="_xlnm._FilterDatabase" localSheetId="0" hidden="1">'Distributor Primary'!$A$3:$AJ$22</definedName>
    <definedName name="_xlnm._FilterDatabase" localSheetId="1" hidden="1">'Distributor Secondary'!$A$3:$AJ$22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6" l="1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E6" i="6"/>
  <c r="E9" i="6"/>
  <c r="E8" i="6"/>
  <c r="E7" i="6"/>
  <c r="E5" i="6"/>
  <c r="E4" i="6"/>
  <c r="C4" i="6" s="1"/>
  <c r="X10" i="6" l="1"/>
  <c r="H10" i="6"/>
  <c r="C9" i="6"/>
  <c r="AD10" i="6"/>
  <c r="Z10" i="6"/>
  <c r="R10" i="6"/>
  <c r="J10" i="6"/>
  <c r="AI10" i="6"/>
  <c r="AA10" i="6"/>
  <c r="W10" i="6"/>
  <c r="O10" i="6"/>
  <c r="K10" i="6"/>
  <c r="G10" i="6"/>
  <c r="AB10" i="6"/>
  <c r="L10" i="6"/>
  <c r="C6" i="6"/>
  <c r="AJ10" i="6"/>
  <c r="AF10" i="6"/>
  <c r="T10" i="6"/>
  <c r="P10" i="6"/>
  <c r="AH10" i="6"/>
  <c r="V10" i="6"/>
  <c r="N10" i="6"/>
  <c r="F10" i="6"/>
  <c r="AE10" i="6"/>
  <c r="S10" i="6"/>
  <c r="D8" i="6"/>
  <c r="D9" i="6"/>
  <c r="D5" i="6"/>
  <c r="AG10" i="6"/>
  <c r="AC10" i="6"/>
  <c r="Y10" i="6"/>
  <c r="U10" i="6"/>
  <c r="Q10" i="6"/>
  <c r="M10" i="6"/>
  <c r="I10" i="6"/>
  <c r="D4" i="6"/>
  <c r="C7" i="6"/>
  <c r="D6" i="6"/>
  <c r="C8" i="6"/>
  <c r="C5" i="6"/>
  <c r="E10" i="6"/>
  <c r="D7" i="6"/>
  <c r="I95" i="5"/>
  <c r="F85" i="5"/>
  <c r="Q74" i="5"/>
  <c r="U74" i="5"/>
  <c r="AG74" i="5"/>
  <c r="AK74" i="5"/>
  <c r="J74" i="5"/>
  <c r="V74" i="5"/>
  <c r="Z74" i="5"/>
  <c r="AL74" i="5"/>
  <c r="K74" i="5"/>
  <c r="AA74" i="5"/>
  <c r="AE74" i="5"/>
  <c r="AE58" i="5"/>
  <c r="F47" i="5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AK109" i="4"/>
  <c r="AL109" i="4"/>
  <c r="AM109" i="4"/>
  <c r="AN109" i="4"/>
  <c r="AO109" i="4"/>
  <c r="AP109" i="4"/>
  <c r="AQ109" i="4"/>
  <c r="AR109" i="4"/>
  <c r="AS109" i="4"/>
  <c r="AT109" i="4"/>
  <c r="AU109" i="4"/>
  <c r="AV109" i="4"/>
  <c r="AW109" i="4"/>
  <c r="H109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AK100" i="4"/>
  <c r="AL100" i="4"/>
  <c r="AM100" i="4"/>
  <c r="AN100" i="4"/>
  <c r="AO100" i="4"/>
  <c r="AP100" i="4"/>
  <c r="AQ100" i="4"/>
  <c r="AR100" i="4"/>
  <c r="AS100" i="4"/>
  <c r="AT100" i="4"/>
  <c r="AU100" i="4"/>
  <c r="AV100" i="4"/>
  <c r="AW100" i="4"/>
  <c r="H100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K95" i="4"/>
  <c r="AL95" i="4"/>
  <c r="AM95" i="4"/>
  <c r="AN95" i="4"/>
  <c r="AO95" i="4"/>
  <c r="AP95" i="4"/>
  <c r="AQ95" i="4"/>
  <c r="AR95" i="4"/>
  <c r="AS95" i="4"/>
  <c r="AT95" i="4"/>
  <c r="AU95" i="4"/>
  <c r="AV95" i="4"/>
  <c r="AW95" i="4"/>
  <c r="H95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K90" i="4"/>
  <c r="AL90" i="4"/>
  <c r="AM90" i="4"/>
  <c r="AN90" i="4"/>
  <c r="AO90" i="4"/>
  <c r="AP90" i="4"/>
  <c r="AQ90" i="4"/>
  <c r="AR90" i="4"/>
  <c r="AS90" i="4"/>
  <c r="AT90" i="4"/>
  <c r="AU90" i="4"/>
  <c r="AV90" i="4"/>
  <c r="AW90" i="4"/>
  <c r="H90" i="4"/>
  <c r="L81" i="4"/>
  <c r="P81" i="4"/>
  <c r="T81" i="4"/>
  <c r="X81" i="4"/>
  <c r="AB81" i="4"/>
  <c r="AF81" i="4"/>
  <c r="AJ81" i="4"/>
  <c r="AN81" i="4"/>
  <c r="AR81" i="4"/>
  <c r="AV81" i="4"/>
  <c r="K81" i="4"/>
  <c r="O81" i="4"/>
  <c r="S81" i="4"/>
  <c r="W81" i="4"/>
  <c r="AA81" i="4"/>
  <c r="AE81" i="4"/>
  <c r="AI81" i="4"/>
  <c r="AM81" i="4"/>
  <c r="AQ81" i="4"/>
  <c r="AU81" i="4"/>
  <c r="I81" i="4"/>
  <c r="M81" i="4"/>
  <c r="Q81" i="4"/>
  <c r="U81" i="4"/>
  <c r="Y81" i="4"/>
  <c r="AC81" i="4"/>
  <c r="AG81" i="4"/>
  <c r="AK81" i="4"/>
  <c r="AO81" i="4"/>
  <c r="AS81" i="4"/>
  <c r="AW81" i="4"/>
  <c r="J81" i="4"/>
  <c r="N81" i="4"/>
  <c r="R81" i="4"/>
  <c r="V81" i="4"/>
  <c r="Z81" i="4"/>
  <c r="AD81" i="4"/>
  <c r="AH81" i="4"/>
  <c r="AL81" i="4"/>
  <c r="AP81" i="4"/>
  <c r="AT81" i="4"/>
  <c r="H81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L74" i="4"/>
  <c r="AM74" i="4"/>
  <c r="AN74" i="4"/>
  <c r="AO74" i="4"/>
  <c r="AP74" i="4"/>
  <c r="AQ74" i="4"/>
  <c r="AR74" i="4"/>
  <c r="AS74" i="4"/>
  <c r="AT74" i="4"/>
  <c r="AU74" i="4"/>
  <c r="AV74" i="4"/>
  <c r="AW74" i="4"/>
  <c r="H74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AL68" i="4"/>
  <c r="AM68" i="4"/>
  <c r="AN68" i="4"/>
  <c r="AO68" i="4"/>
  <c r="AP68" i="4"/>
  <c r="AQ68" i="4"/>
  <c r="AR68" i="4"/>
  <c r="AS68" i="4"/>
  <c r="AT68" i="4"/>
  <c r="AU68" i="4"/>
  <c r="AV68" i="4"/>
  <c r="AW68" i="4"/>
  <c r="H68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AM63" i="4"/>
  <c r="AN63" i="4"/>
  <c r="AO63" i="4"/>
  <c r="AP63" i="4"/>
  <c r="AQ63" i="4"/>
  <c r="AR63" i="4"/>
  <c r="AS63" i="4"/>
  <c r="AT63" i="4"/>
  <c r="AU63" i="4"/>
  <c r="AV63" i="4"/>
  <c r="AW63" i="4"/>
  <c r="H63" i="4"/>
  <c r="K58" i="4"/>
  <c r="O58" i="4"/>
  <c r="S58" i="4"/>
  <c r="W58" i="4"/>
  <c r="AA58" i="4"/>
  <c r="AE58" i="4"/>
  <c r="AI58" i="4"/>
  <c r="AM58" i="4"/>
  <c r="AQ58" i="4"/>
  <c r="AU58" i="4"/>
  <c r="J58" i="4"/>
  <c r="N58" i="4"/>
  <c r="R58" i="4"/>
  <c r="V58" i="4"/>
  <c r="Z58" i="4"/>
  <c r="AD58" i="4"/>
  <c r="AH58" i="4"/>
  <c r="AL58" i="4"/>
  <c r="AP58" i="4"/>
  <c r="AT58" i="4"/>
  <c r="I58" i="4"/>
  <c r="M58" i="4"/>
  <c r="Q58" i="4"/>
  <c r="U58" i="4"/>
  <c r="Y58" i="4"/>
  <c r="AC58" i="4"/>
  <c r="AG58" i="4"/>
  <c r="AK58" i="4"/>
  <c r="AO58" i="4"/>
  <c r="AS58" i="4"/>
  <c r="AW58" i="4"/>
  <c r="L58" i="4"/>
  <c r="P58" i="4"/>
  <c r="T58" i="4"/>
  <c r="X58" i="4"/>
  <c r="AB58" i="4"/>
  <c r="AF58" i="4"/>
  <c r="AJ58" i="4"/>
  <c r="AN58" i="4"/>
  <c r="AR58" i="4"/>
  <c r="AV58" i="4"/>
  <c r="H58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AQ53" i="4"/>
  <c r="AR53" i="4"/>
  <c r="AS53" i="4"/>
  <c r="AT53" i="4"/>
  <c r="AU53" i="4"/>
  <c r="AV53" i="4"/>
  <c r="AW53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AR46" i="4"/>
  <c r="AS46" i="4"/>
  <c r="AT46" i="4"/>
  <c r="AU46" i="4"/>
  <c r="AV46" i="4"/>
  <c r="AW46" i="4"/>
  <c r="H46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R41" i="4"/>
  <c r="AS41" i="4"/>
  <c r="AT41" i="4"/>
  <c r="AU41" i="4"/>
  <c r="AV41" i="4"/>
  <c r="AW41" i="4"/>
  <c r="H41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AT37" i="4"/>
  <c r="AU37" i="4"/>
  <c r="AV37" i="4"/>
  <c r="AW37" i="4"/>
  <c r="H37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AU33" i="4"/>
  <c r="AV33" i="4"/>
  <c r="AW33" i="4"/>
  <c r="H33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H27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H21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H17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H5" i="4"/>
  <c r="AF90" i="5"/>
  <c r="O74" i="5" l="1"/>
  <c r="AE46" i="5"/>
  <c r="G71" i="5"/>
  <c r="AM74" i="5"/>
  <c r="AI74" i="5"/>
  <c r="W74" i="5"/>
  <c r="S74" i="5"/>
  <c r="AH74" i="5"/>
  <c r="AD74" i="5"/>
  <c r="R74" i="5"/>
  <c r="N74" i="5"/>
  <c r="AC74" i="5"/>
  <c r="Y74" i="5"/>
  <c r="M74" i="5"/>
  <c r="I74" i="5"/>
  <c r="X63" i="5"/>
  <c r="L63" i="5"/>
  <c r="AL5" i="5"/>
  <c r="AD5" i="5"/>
  <c r="Z5" i="5"/>
  <c r="V5" i="5"/>
  <c r="N5" i="5"/>
  <c r="Q5" i="5"/>
  <c r="W41" i="5"/>
  <c r="O81" i="5"/>
  <c r="AG68" i="5"/>
  <c r="AH41" i="5"/>
  <c r="R41" i="5"/>
  <c r="AG37" i="5"/>
  <c r="AC37" i="5"/>
  <c r="Y37" i="5"/>
  <c r="Q37" i="5"/>
  <c r="M37" i="5"/>
  <c r="I37" i="5"/>
  <c r="P90" i="5"/>
  <c r="G69" i="5"/>
  <c r="H81" i="5"/>
  <c r="H90" i="5"/>
  <c r="F88" i="5"/>
  <c r="AJ90" i="5"/>
  <c r="AB90" i="5"/>
  <c r="X90" i="5"/>
  <c r="T90" i="5"/>
  <c r="L90" i="5"/>
  <c r="J100" i="5"/>
  <c r="L109" i="5"/>
  <c r="K5" i="5"/>
  <c r="AG21" i="5"/>
  <c r="Q21" i="5"/>
  <c r="AC33" i="5"/>
  <c r="AG41" i="5"/>
  <c r="AC41" i="5"/>
  <c r="Q41" i="5"/>
  <c r="M41" i="5"/>
  <c r="AM41" i="5"/>
  <c r="AI41" i="5"/>
  <c r="AE41" i="5"/>
  <c r="AA41" i="5"/>
  <c r="S41" i="5"/>
  <c r="O41" i="5"/>
  <c r="K41" i="5"/>
  <c r="G43" i="5"/>
  <c r="AI46" i="5"/>
  <c r="AK53" i="5"/>
  <c r="Q53" i="5"/>
  <c r="H58" i="5"/>
  <c r="G56" i="5"/>
  <c r="AM58" i="5"/>
  <c r="AI58" i="5"/>
  <c r="AA58" i="5"/>
  <c r="W58" i="5"/>
  <c r="S58" i="5"/>
  <c r="O58" i="5"/>
  <c r="K58" i="5"/>
  <c r="F60" i="5"/>
  <c r="G65" i="5"/>
  <c r="AK68" i="5"/>
  <c r="AC68" i="5"/>
  <c r="Y68" i="5"/>
  <c r="U68" i="5"/>
  <c r="Q68" i="5"/>
  <c r="M68" i="5"/>
  <c r="I68" i="5"/>
  <c r="H74" i="5"/>
  <c r="G78" i="5"/>
  <c r="AE81" i="5"/>
  <c r="AA81" i="5"/>
  <c r="K81" i="5"/>
  <c r="F83" i="5"/>
  <c r="AK95" i="5"/>
  <c r="G92" i="5"/>
  <c r="G97" i="5"/>
  <c r="D10" i="6"/>
  <c r="AJ41" i="5"/>
  <c r="AF41" i="5"/>
  <c r="AB41" i="5"/>
  <c r="X41" i="5"/>
  <c r="T41" i="5"/>
  <c r="P41" i="5"/>
  <c r="L41" i="5"/>
  <c r="G19" i="5"/>
  <c r="F32" i="5"/>
  <c r="F49" i="5"/>
  <c r="AM81" i="5"/>
  <c r="S81" i="5"/>
  <c r="G34" i="5"/>
  <c r="G54" i="5"/>
  <c r="G76" i="5"/>
  <c r="G38" i="5"/>
  <c r="H68" i="5"/>
  <c r="F39" i="5"/>
  <c r="F51" i="5"/>
  <c r="AI81" i="5"/>
  <c r="W81" i="5"/>
  <c r="T17" i="5"/>
  <c r="Z27" i="5"/>
  <c r="AK37" i="5"/>
  <c r="U37" i="5"/>
  <c r="G40" i="5"/>
  <c r="AL41" i="5"/>
  <c r="V41" i="5"/>
  <c r="G99" i="5"/>
  <c r="N100" i="5"/>
  <c r="F104" i="5"/>
  <c r="F103" i="5"/>
  <c r="AB109" i="5"/>
  <c r="P109" i="5"/>
  <c r="F102" i="5"/>
  <c r="Y33" i="5"/>
  <c r="H41" i="5"/>
  <c r="H100" i="5"/>
  <c r="AH5" i="5"/>
  <c r="R5" i="5"/>
  <c r="J5" i="5"/>
  <c r="G16" i="5"/>
  <c r="H21" i="5"/>
  <c r="AL21" i="5"/>
  <c r="AH21" i="5"/>
  <c r="AD21" i="5"/>
  <c r="Z21" i="5"/>
  <c r="V21" i="5"/>
  <c r="R21" i="5"/>
  <c r="N21" i="5"/>
  <c r="J21" i="5"/>
  <c r="AK27" i="5"/>
  <c r="AC27" i="5"/>
  <c r="Y27" i="5"/>
  <c r="U27" i="5"/>
  <c r="Q27" i="5"/>
  <c r="M27" i="5"/>
  <c r="V27" i="5"/>
  <c r="AM27" i="5"/>
  <c r="AI27" i="5"/>
  <c r="AE27" i="5"/>
  <c r="AA27" i="5"/>
  <c r="W27" i="5"/>
  <c r="S27" i="5"/>
  <c r="O27" i="5"/>
  <c r="K27" i="5"/>
  <c r="F28" i="5"/>
  <c r="M33" i="5"/>
  <c r="I33" i="5"/>
  <c r="H37" i="5"/>
  <c r="AL37" i="5"/>
  <c r="AH37" i="5"/>
  <c r="AD37" i="5"/>
  <c r="Z37" i="5"/>
  <c r="V37" i="5"/>
  <c r="R37" i="5"/>
  <c r="N37" i="5"/>
  <c r="J37" i="5"/>
  <c r="AM37" i="5"/>
  <c r="AI37" i="5"/>
  <c r="AE37" i="5"/>
  <c r="AA37" i="5"/>
  <c r="W37" i="5"/>
  <c r="S37" i="5"/>
  <c r="O37" i="5"/>
  <c r="K37" i="5"/>
  <c r="F38" i="5"/>
  <c r="AM46" i="5"/>
  <c r="AA46" i="5"/>
  <c r="AG53" i="5"/>
  <c r="AC53" i="5"/>
  <c r="H95" i="5"/>
  <c r="AG95" i="5"/>
  <c r="AC95" i="5"/>
  <c r="Y95" i="5"/>
  <c r="U95" i="5"/>
  <c r="Q95" i="5"/>
  <c r="M95" i="5"/>
  <c r="AK100" i="5"/>
  <c r="AG100" i="5"/>
  <c r="AC100" i="5"/>
  <c r="Y100" i="5"/>
  <c r="U100" i="5"/>
  <c r="Q100" i="5"/>
  <c r="M100" i="5"/>
  <c r="I100" i="5"/>
  <c r="AL100" i="5"/>
  <c r="AH100" i="5"/>
  <c r="AD100" i="5"/>
  <c r="Z100" i="5"/>
  <c r="V100" i="5"/>
  <c r="R100" i="5"/>
  <c r="AM100" i="5"/>
  <c r="AI100" i="5"/>
  <c r="AE100" i="5"/>
  <c r="AA100" i="5"/>
  <c r="W100" i="5"/>
  <c r="S100" i="5"/>
  <c r="O100" i="5"/>
  <c r="K100" i="5"/>
  <c r="AJ100" i="5"/>
  <c r="AF100" i="5"/>
  <c r="AB100" i="5"/>
  <c r="X100" i="5"/>
  <c r="T100" i="5"/>
  <c r="P100" i="5"/>
  <c r="L100" i="5"/>
  <c r="F101" i="5"/>
  <c r="F105" i="5"/>
  <c r="AJ17" i="5"/>
  <c r="AF17" i="5"/>
  <c r="P17" i="5"/>
  <c r="F22" i="5"/>
  <c r="AJ37" i="5"/>
  <c r="AF37" i="5"/>
  <c r="AB37" i="5"/>
  <c r="X37" i="5"/>
  <c r="T37" i="5"/>
  <c r="P37" i="5"/>
  <c r="F34" i="5"/>
  <c r="AK41" i="5"/>
  <c r="Y41" i="5"/>
  <c r="U41" i="5"/>
  <c r="I41" i="5"/>
  <c r="AD41" i="5"/>
  <c r="Z41" i="5"/>
  <c r="N41" i="5"/>
  <c r="J41" i="5"/>
  <c r="H46" i="5"/>
  <c r="W46" i="5"/>
  <c r="S46" i="5"/>
  <c r="O46" i="5"/>
  <c r="K46" i="5"/>
  <c r="Y53" i="5"/>
  <c r="U53" i="5"/>
  <c r="M53" i="5"/>
  <c r="I53" i="5"/>
  <c r="AJ63" i="5"/>
  <c r="AF63" i="5"/>
  <c r="AB63" i="5"/>
  <c r="T63" i="5"/>
  <c r="P63" i="5"/>
  <c r="AL109" i="5"/>
  <c r="AH109" i="5"/>
  <c r="AD109" i="5"/>
  <c r="Z109" i="5"/>
  <c r="V109" i="5"/>
  <c r="R109" i="5"/>
  <c r="N109" i="5"/>
  <c r="J109" i="5"/>
  <c r="AF109" i="5"/>
  <c r="AK5" i="5"/>
  <c r="AG5" i="5"/>
  <c r="AC5" i="5"/>
  <c r="Y5" i="5"/>
  <c r="U5" i="5"/>
  <c r="M5" i="5"/>
  <c r="I5" i="5"/>
  <c r="F13" i="5"/>
  <c r="F11" i="5"/>
  <c r="Y21" i="5"/>
  <c r="I21" i="5"/>
  <c r="AL27" i="5"/>
  <c r="J27" i="5"/>
  <c r="AM5" i="5"/>
  <c r="AI5" i="5"/>
  <c r="AE5" i="5"/>
  <c r="AA5" i="5"/>
  <c r="W5" i="5"/>
  <c r="S5" i="5"/>
  <c r="O5" i="5"/>
  <c r="F30" i="5"/>
  <c r="G14" i="5"/>
  <c r="G13" i="5"/>
  <c r="G11" i="5"/>
  <c r="AK17" i="5"/>
  <c r="Y17" i="5"/>
  <c r="M17" i="5"/>
  <c r="AH17" i="5"/>
  <c r="V17" i="5"/>
  <c r="F7" i="5"/>
  <c r="X17" i="5"/>
  <c r="G25" i="5"/>
  <c r="G24" i="5"/>
  <c r="AJ27" i="5"/>
  <c r="X27" i="5"/>
  <c r="T27" i="5"/>
  <c r="AC21" i="5"/>
  <c r="M21" i="5"/>
  <c r="AH27" i="5"/>
  <c r="R27" i="5"/>
  <c r="F94" i="5"/>
  <c r="G98" i="5"/>
  <c r="F108" i="5"/>
  <c r="G108" i="5"/>
  <c r="F106" i="5"/>
  <c r="G106" i="5"/>
  <c r="AK109" i="5"/>
  <c r="AG109" i="5"/>
  <c r="AC109" i="5"/>
  <c r="Y109" i="5"/>
  <c r="U109" i="5"/>
  <c r="Q109" i="5"/>
  <c r="M109" i="5"/>
  <c r="I109" i="5"/>
  <c r="G103" i="5"/>
  <c r="AM109" i="5"/>
  <c r="AI109" i="5"/>
  <c r="AE109" i="5"/>
  <c r="AA109" i="5"/>
  <c r="W109" i="5"/>
  <c r="S109" i="5"/>
  <c r="O109" i="5"/>
  <c r="K109" i="5"/>
  <c r="AJ109" i="5"/>
  <c r="X109" i="5"/>
  <c r="T109" i="5"/>
  <c r="G101" i="5"/>
  <c r="G15" i="5"/>
  <c r="G12" i="5"/>
  <c r="G10" i="5"/>
  <c r="AC17" i="5"/>
  <c r="Q17" i="5"/>
  <c r="AL17" i="5"/>
  <c r="Z17" i="5"/>
  <c r="N17" i="5"/>
  <c r="AM17" i="5"/>
  <c r="AE17" i="5"/>
  <c r="W17" i="5"/>
  <c r="S17" i="5"/>
  <c r="G6" i="5"/>
  <c r="L17" i="5"/>
  <c r="AB27" i="5"/>
  <c r="G22" i="5"/>
  <c r="C10" i="6"/>
  <c r="AD27" i="5"/>
  <c r="N27" i="5"/>
  <c r="AG33" i="5"/>
  <c r="Q33" i="5"/>
  <c r="G36" i="5"/>
  <c r="G45" i="5"/>
  <c r="G3" i="5"/>
  <c r="AJ5" i="5"/>
  <c r="AF5" i="5"/>
  <c r="AB5" i="5"/>
  <c r="X5" i="5"/>
  <c r="T5" i="5"/>
  <c r="P5" i="5"/>
  <c r="L5" i="5"/>
  <c r="AG17" i="5"/>
  <c r="U17" i="5"/>
  <c r="I17" i="5"/>
  <c r="AD17" i="5"/>
  <c r="R17" i="5"/>
  <c r="J17" i="5"/>
  <c r="AI17" i="5"/>
  <c r="AA17" i="5"/>
  <c r="O17" i="5"/>
  <c r="AB17" i="5"/>
  <c r="AF27" i="5"/>
  <c r="P27" i="5"/>
  <c r="G7" i="5"/>
  <c r="AK21" i="5"/>
  <c r="U21" i="5"/>
  <c r="AG27" i="5"/>
  <c r="H33" i="5"/>
  <c r="AK33" i="5"/>
  <c r="U33" i="5"/>
  <c r="G39" i="5"/>
  <c r="F40" i="5"/>
  <c r="F14" i="5"/>
  <c r="G20" i="5"/>
  <c r="AM21" i="5"/>
  <c r="AI21" i="5"/>
  <c r="AE21" i="5"/>
  <c r="AA21" i="5"/>
  <c r="W21" i="5"/>
  <c r="S21" i="5"/>
  <c r="O21" i="5"/>
  <c r="K21" i="5"/>
  <c r="AJ21" i="5"/>
  <c r="AF21" i="5"/>
  <c r="AB21" i="5"/>
  <c r="X21" i="5"/>
  <c r="T21" i="5"/>
  <c r="P21" i="5"/>
  <c r="L21" i="5"/>
  <c r="G86" i="5"/>
  <c r="G31" i="5"/>
  <c r="AL33" i="5"/>
  <c r="AH33" i="5"/>
  <c r="AD33" i="5"/>
  <c r="Z33" i="5"/>
  <c r="V33" i="5"/>
  <c r="R33" i="5"/>
  <c r="N33" i="5"/>
  <c r="J33" i="5"/>
  <c r="AM33" i="5"/>
  <c r="AI33" i="5"/>
  <c r="AE33" i="5"/>
  <c r="AA33" i="5"/>
  <c r="W33" i="5"/>
  <c r="S33" i="5"/>
  <c r="O33" i="5"/>
  <c r="G29" i="5"/>
  <c r="AJ33" i="5"/>
  <c r="AF33" i="5"/>
  <c r="AB33" i="5"/>
  <c r="X33" i="5"/>
  <c r="T33" i="5"/>
  <c r="P33" i="5"/>
  <c r="L33" i="5"/>
  <c r="AK46" i="5"/>
  <c r="AG46" i="5"/>
  <c r="AC46" i="5"/>
  <c r="Y46" i="5"/>
  <c r="U46" i="5"/>
  <c r="Q46" i="5"/>
  <c r="M46" i="5"/>
  <c r="F45" i="5"/>
  <c r="AL46" i="5"/>
  <c r="AH46" i="5"/>
  <c r="AD46" i="5"/>
  <c r="Z46" i="5"/>
  <c r="V46" i="5"/>
  <c r="R46" i="5"/>
  <c r="N46" i="5"/>
  <c r="G44" i="5"/>
  <c r="F43" i="5"/>
  <c r="AJ46" i="5"/>
  <c r="AF46" i="5"/>
  <c r="AB46" i="5"/>
  <c r="X46" i="5"/>
  <c r="T46" i="5"/>
  <c r="P46" i="5"/>
  <c r="L46" i="5"/>
  <c r="G52" i="5"/>
  <c r="G50" i="5"/>
  <c r="AL53" i="5"/>
  <c r="AH53" i="5"/>
  <c r="AD53" i="5"/>
  <c r="F79" i="5"/>
  <c r="H63" i="5"/>
  <c r="F67" i="5"/>
  <c r="F73" i="5"/>
  <c r="G72" i="5"/>
  <c r="F71" i="5"/>
  <c r="G70" i="5"/>
  <c r="AJ74" i="5"/>
  <c r="AF74" i="5"/>
  <c r="AB74" i="5"/>
  <c r="X74" i="5"/>
  <c r="T74" i="5"/>
  <c r="P74" i="5"/>
  <c r="F69" i="5"/>
  <c r="Z53" i="5"/>
  <c r="V53" i="5"/>
  <c r="R53" i="5"/>
  <c r="N53" i="5"/>
  <c r="J53" i="5"/>
  <c r="AM53" i="5"/>
  <c r="AI53" i="5"/>
  <c r="AE53" i="5"/>
  <c r="AA53" i="5"/>
  <c r="W53" i="5"/>
  <c r="S53" i="5"/>
  <c r="O53" i="5"/>
  <c r="G48" i="5"/>
  <c r="AJ53" i="5"/>
  <c r="AF53" i="5"/>
  <c r="AB53" i="5"/>
  <c r="X53" i="5"/>
  <c r="T53" i="5"/>
  <c r="P53" i="5"/>
  <c r="G47" i="5"/>
  <c r="AK58" i="5"/>
  <c r="AG58" i="5"/>
  <c r="AC58" i="5"/>
  <c r="Y58" i="5"/>
  <c r="U58" i="5"/>
  <c r="Q58" i="5"/>
  <c r="M58" i="5"/>
  <c r="I58" i="5"/>
  <c r="AL58" i="5"/>
  <c r="AH58" i="5"/>
  <c r="AD58" i="5"/>
  <c r="Z58" i="5"/>
  <c r="V58" i="5"/>
  <c r="R58" i="5"/>
  <c r="N58" i="5"/>
  <c r="F56" i="5"/>
  <c r="G55" i="5"/>
  <c r="AJ58" i="5"/>
  <c r="AF58" i="5"/>
  <c r="AB58" i="5"/>
  <c r="X58" i="5"/>
  <c r="T58" i="5"/>
  <c r="P58" i="5"/>
  <c r="L58" i="5"/>
  <c r="G80" i="5"/>
  <c r="G79" i="5"/>
  <c r="AK81" i="5"/>
  <c r="AG81" i="5"/>
  <c r="AC81" i="5"/>
  <c r="Y81" i="5"/>
  <c r="U81" i="5"/>
  <c r="Q81" i="5"/>
  <c r="M81" i="5"/>
  <c r="F78" i="5"/>
  <c r="AL81" i="5"/>
  <c r="AH81" i="5"/>
  <c r="AD81" i="5"/>
  <c r="Z81" i="5"/>
  <c r="V81" i="5"/>
  <c r="R81" i="5"/>
  <c r="N81" i="5"/>
  <c r="G77" i="5"/>
  <c r="F76" i="5"/>
  <c r="AJ81" i="5"/>
  <c r="AF81" i="5"/>
  <c r="AB81" i="5"/>
  <c r="X81" i="5"/>
  <c r="T81" i="5"/>
  <c r="P81" i="5"/>
  <c r="L81" i="5"/>
  <c r="H53" i="5"/>
  <c r="G61" i="5"/>
  <c r="AM63" i="5"/>
  <c r="AI63" i="5"/>
  <c r="AE63" i="5"/>
  <c r="AA63" i="5"/>
  <c r="W63" i="5"/>
  <c r="S63" i="5"/>
  <c r="O63" i="5"/>
  <c r="K63" i="5"/>
  <c r="G59" i="5"/>
  <c r="G89" i="5"/>
  <c r="G88" i="5"/>
  <c r="G87" i="5"/>
  <c r="AK90" i="5"/>
  <c r="AG90" i="5"/>
  <c r="AC90" i="5"/>
  <c r="Y90" i="5"/>
  <c r="U90" i="5"/>
  <c r="Q90" i="5"/>
  <c r="M90" i="5"/>
  <c r="I90" i="5"/>
  <c r="AL90" i="5"/>
  <c r="AH90" i="5"/>
  <c r="AD90" i="5"/>
  <c r="Z90" i="5"/>
  <c r="V90" i="5"/>
  <c r="R90" i="5"/>
  <c r="N90" i="5"/>
  <c r="G84" i="5"/>
  <c r="AM90" i="5"/>
  <c r="AI90" i="5"/>
  <c r="AE90" i="5"/>
  <c r="AA90" i="5"/>
  <c r="W90" i="5"/>
  <c r="S90" i="5"/>
  <c r="O90" i="5"/>
  <c r="K90" i="5"/>
  <c r="G82" i="5"/>
  <c r="AK63" i="5"/>
  <c r="AG63" i="5"/>
  <c r="AC63" i="5"/>
  <c r="Y63" i="5"/>
  <c r="U63" i="5"/>
  <c r="Q63" i="5"/>
  <c r="M63" i="5"/>
  <c r="I63" i="5"/>
  <c r="AL63" i="5"/>
  <c r="AH63" i="5"/>
  <c r="AD63" i="5"/>
  <c r="Z63" i="5"/>
  <c r="V63" i="5"/>
  <c r="R63" i="5"/>
  <c r="N63" i="5"/>
  <c r="J63" i="5"/>
  <c r="G67" i="5"/>
  <c r="AL68" i="5"/>
  <c r="AH68" i="5"/>
  <c r="AD68" i="5"/>
  <c r="Z68" i="5"/>
  <c r="V68" i="5"/>
  <c r="R68" i="5"/>
  <c r="N68" i="5"/>
  <c r="J68" i="5"/>
  <c r="AM68" i="5"/>
  <c r="AI68" i="5"/>
  <c r="AE68" i="5"/>
  <c r="AA68" i="5"/>
  <c r="W68" i="5"/>
  <c r="S68" i="5"/>
  <c r="O68" i="5"/>
  <c r="F65" i="5"/>
  <c r="AJ68" i="5"/>
  <c r="AF68" i="5"/>
  <c r="AB68" i="5"/>
  <c r="X68" i="5"/>
  <c r="T68" i="5"/>
  <c r="P68" i="5"/>
  <c r="G64" i="5"/>
  <c r="G94" i="5"/>
  <c r="AL95" i="5"/>
  <c r="AH95" i="5"/>
  <c r="AD95" i="5"/>
  <c r="Z95" i="5"/>
  <c r="V95" i="5"/>
  <c r="R95" i="5"/>
  <c r="N95" i="5"/>
  <c r="J95" i="5"/>
  <c r="AM95" i="5"/>
  <c r="AI95" i="5"/>
  <c r="AE95" i="5"/>
  <c r="AA95" i="5"/>
  <c r="W95" i="5"/>
  <c r="S95" i="5"/>
  <c r="O95" i="5"/>
  <c r="F92" i="5"/>
  <c r="AJ95" i="5"/>
  <c r="AF95" i="5"/>
  <c r="AB95" i="5"/>
  <c r="X95" i="5"/>
  <c r="T95" i="5"/>
  <c r="P95" i="5"/>
  <c r="G91" i="5"/>
  <c r="G102" i="5"/>
  <c r="G104" i="5"/>
  <c r="F107" i="5"/>
  <c r="G107" i="5"/>
  <c r="H109" i="5"/>
  <c r="G105" i="5"/>
  <c r="F98" i="5"/>
  <c r="F96" i="5"/>
  <c r="G96" i="5"/>
  <c r="F97" i="5"/>
  <c r="F99" i="5"/>
  <c r="F93" i="5"/>
  <c r="L95" i="5"/>
  <c r="F91" i="5"/>
  <c r="G93" i="5"/>
  <c r="K95" i="5"/>
  <c r="G83" i="5"/>
  <c r="G85" i="5"/>
  <c r="F84" i="5"/>
  <c r="F89" i="5"/>
  <c r="J90" i="5"/>
  <c r="F82" i="5"/>
  <c r="F87" i="5"/>
  <c r="F86" i="5"/>
  <c r="F75" i="5"/>
  <c r="F77" i="5"/>
  <c r="J81" i="5"/>
  <c r="G75" i="5"/>
  <c r="F80" i="5"/>
  <c r="I81" i="5"/>
  <c r="F72" i="5"/>
  <c r="L74" i="5"/>
  <c r="F70" i="5"/>
  <c r="G73" i="5"/>
  <c r="F66" i="5"/>
  <c r="L68" i="5"/>
  <c r="F64" i="5"/>
  <c r="G66" i="5"/>
  <c r="K68" i="5"/>
  <c r="G60" i="5"/>
  <c r="F61" i="5"/>
  <c r="F59" i="5"/>
  <c r="F62" i="5"/>
  <c r="G62" i="5"/>
  <c r="F57" i="5"/>
  <c r="J58" i="5"/>
  <c r="F55" i="5"/>
  <c r="G57" i="5"/>
  <c r="F54" i="5"/>
  <c r="G49" i="5"/>
  <c r="F52" i="5"/>
  <c r="L53" i="5"/>
  <c r="F50" i="5"/>
  <c r="K53" i="5"/>
  <c r="F48" i="5"/>
  <c r="G51" i="5"/>
  <c r="F44" i="5"/>
  <c r="J46" i="5"/>
  <c r="F42" i="5"/>
  <c r="G42" i="5"/>
  <c r="G46" i="5" s="1"/>
  <c r="I46" i="5"/>
  <c r="F35" i="5"/>
  <c r="L37" i="5"/>
  <c r="G35" i="5"/>
  <c r="F36" i="5"/>
  <c r="G28" i="5"/>
  <c r="G30" i="5"/>
  <c r="F31" i="5"/>
  <c r="K33" i="5"/>
  <c r="F29" i="5"/>
  <c r="G32" i="5"/>
  <c r="F24" i="5"/>
  <c r="F25" i="5"/>
  <c r="L27" i="5"/>
  <c r="G26" i="5"/>
  <c r="I27" i="5"/>
  <c r="F23" i="5"/>
  <c r="G23" i="5"/>
  <c r="F26" i="5"/>
  <c r="H27" i="5"/>
  <c r="F20" i="5"/>
  <c r="F18" i="5"/>
  <c r="G18" i="5"/>
  <c r="G21" i="5" s="1"/>
  <c r="F19" i="5"/>
  <c r="F6" i="5"/>
  <c r="F8" i="5"/>
  <c r="K17" i="5"/>
  <c r="F10" i="5"/>
  <c r="G8" i="5"/>
  <c r="F12" i="5"/>
  <c r="F15" i="5"/>
  <c r="F16" i="5"/>
  <c r="H17" i="5"/>
  <c r="F9" i="5"/>
  <c r="G9" i="5"/>
  <c r="G4" i="5"/>
  <c r="H5" i="5"/>
  <c r="F4" i="5"/>
  <c r="F3" i="5"/>
  <c r="H53" i="4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F41" i="5" l="1"/>
  <c r="G100" i="5"/>
  <c r="F46" i="5"/>
  <c r="F74" i="5"/>
  <c r="G5" i="5"/>
  <c r="G81" i="5"/>
  <c r="G58" i="5"/>
  <c r="G74" i="5"/>
  <c r="G37" i="5"/>
  <c r="G41" i="5"/>
  <c r="F5" i="5"/>
  <c r="F53" i="5"/>
  <c r="F109" i="5"/>
  <c r="G53" i="5"/>
  <c r="F37" i="5"/>
  <c r="C22" i="1"/>
  <c r="D22" i="1"/>
  <c r="AM110" i="5"/>
  <c r="W110" i="5"/>
  <c r="K110" i="5"/>
  <c r="O110" i="5"/>
  <c r="AG110" i="5"/>
  <c r="AD110" i="5"/>
  <c r="AL110" i="5"/>
  <c r="Q110" i="5"/>
  <c r="V110" i="5"/>
  <c r="AK110" i="5"/>
  <c r="AA110" i="5"/>
  <c r="AI110" i="5"/>
  <c r="S110" i="5"/>
  <c r="N110" i="5"/>
  <c r="AC110" i="5"/>
  <c r="AH110" i="5"/>
  <c r="Z110" i="5"/>
  <c r="I110" i="5"/>
  <c r="Y110" i="5"/>
  <c r="M110" i="5"/>
  <c r="R110" i="5"/>
  <c r="AE110" i="5"/>
  <c r="J110" i="5"/>
  <c r="U110" i="5"/>
  <c r="P110" i="5"/>
  <c r="AF110" i="5"/>
  <c r="D22" i="2"/>
  <c r="H110" i="5"/>
  <c r="X110" i="5"/>
  <c r="G109" i="5"/>
  <c r="G27" i="5"/>
  <c r="G33" i="5"/>
  <c r="T110" i="5"/>
  <c r="AJ110" i="5"/>
  <c r="F27" i="5"/>
  <c r="F100" i="5"/>
  <c r="G95" i="5"/>
  <c r="G68" i="5"/>
  <c r="G90" i="5"/>
  <c r="G63" i="5"/>
  <c r="L110" i="5"/>
  <c r="AB110" i="5"/>
  <c r="G17" i="5"/>
  <c r="F21" i="5"/>
  <c r="F33" i="5"/>
  <c r="F63" i="5"/>
  <c r="F90" i="5"/>
  <c r="F95" i="5"/>
  <c r="F17" i="5"/>
  <c r="F58" i="5"/>
  <c r="F68" i="5"/>
  <c r="F81" i="5"/>
  <c r="C22" i="2"/>
  <c r="G110" i="5" l="1"/>
  <c r="F110" i="5"/>
</calcChain>
</file>

<file path=xl/sharedStrings.xml><?xml version="1.0" encoding="utf-8"?>
<sst xmlns="http://schemas.openxmlformats.org/spreadsheetml/2006/main" count="1180" uniqueCount="270">
  <si>
    <t>DP</t>
  </si>
  <si>
    <t>Distributors</t>
  </si>
  <si>
    <t>Region/
Cluster</t>
  </si>
  <si>
    <t>Total Value</t>
  </si>
  <si>
    <t>Total
Qnty</t>
  </si>
  <si>
    <t>B12+</t>
  </si>
  <si>
    <t>B68</t>
  </si>
  <si>
    <t>B24</t>
  </si>
  <si>
    <t>B26</t>
  </si>
  <si>
    <t>BL60</t>
  </si>
  <si>
    <t>BL98</t>
  </si>
  <si>
    <t>BL120</t>
  </si>
  <si>
    <t>D72</t>
  </si>
  <si>
    <t>D41</t>
  </si>
  <si>
    <t>D47</t>
  </si>
  <si>
    <t>D92</t>
  </si>
  <si>
    <t>L25i</t>
  </si>
  <si>
    <t>L42</t>
  </si>
  <si>
    <t>L130</t>
  </si>
  <si>
    <t>L250i</t>
  </si>
  <si>
    <t>T140</t>
  </si>
  <si>
    <t>V99+</t>
  </si>
  <si>
    <t>G10_SKD</t>
  </si>
  <si>
    <t>i30_SKD</t>
  </si>
  <si>
    <t>i65_SKD</t>
  </si>
  <si>
    <t>i66_SKD</t>
  </si>
  <si>
    <t>i68_SKD</t>
  </si>
  <si>
    <t>R40_SKD</t>
  </si>
  <si>
    <t>i74_SKD</t>
  </si>
  <si>
    <t>i95_SKD</t>
  </si>
  <si>
    <t>i97_SKD</t>
  </si>
  <si>
    <t>Z12_SKD</t>
  </si>
  <si>
    <t>Z15_SKD</t>
  </si>
  <si>
    <t>Z25_SKD</t>
  </si>
  <si>
    <t>Z28_SKD</t>
  </si>
  <si>
    <t>Z30_SKD</t>
  </si>
  <si>
    <t>A5</t>
  </si>
  <si>
    <t>B31</t>
  </si>
  <si>
    <t>C3</t>
  </si>
  <si>
    <t>Priyo Telecom</t>
  </si>
  <si>
    <t>Rajshahi</t>
  </si>
  <si>
    <t>S.M Tel</t>
  </si>
  <si>
    <t>Biswa Bani Telecom</t>
  </si>
  <si>
    <t>Mohima Telecom</t>
  </si>
  <si>
    <t>M. R. Traders</t>
  </si>
  <si>
    <t>Prithibi Corporation</t>
  </si>
  <si>
    <t>Tulip-2</t>
  </si>
  <si>
    <t>Swastidip Enterprise</t>
  </si>
  <si>
    <t>Haque Enterprise</t>
  </si>
  <si>
    <t>Satata Enterprise</t>
  </si>
  <si>
    <t>Sarkar Telecom, Sirajgonj</t>
  </si>
  <si>
    <t>Mugdho Corporation</t>
  </si>
  <si>
    <t>Tulip Distribution</t>
  </si>
  <si>
    <t>Hello Rajshahi</t>
  </si>
  <si>
    <t>Hello Naogaon</t>
  </si>
  <si>
    <t>Mobile Collection &amp; Ghori Ghor</t>
  </si>
  <si>
    <t>M/S Chowdhury Enterprise</t>
  </si>
  <si>
    <t>New Sarker Electronics</t>
  </si>
  <si>
    <t>Total</t>
  </si>
  <si>
    <t>Dealer</t>
  </si>
  <si>
    <t>Region</t>
  </si>
  <si>
    <t>Zone</t>
  </si>
  <si>
    <t>DSR ID</t>
  </si>
  <si>
    <t>DSR Name</t>
  </si>
  <si>
    <t>Total Quantity</t>
  </si>
  <si>
    <t>T180</t>
  </si>
  <si>
    <t>V105_SKD</t>
  </si>
  <si>
    <t>V75_SKD</t>
  </si>
  <si>
    <t>Z50_SKD</t>
  </si>
  <si>
    <t>Naogaon</t>
  </si>
  <si>
    <t>DSR-0160</t>
  </si>
  <si>
    <t>Abu Bakkar Siddiq</t>
  </si>
  <si>
    <t>DSR-0131</t>
  </si>
  <si>
    <t>Md. Bayzid Bostami</t>
  </si>
  <si>
    <t>DSR-0098</t>
  </si>
  <si>
    <t>Md. Faruk Hossain</t>
  </si>
  <si>
    <t>DSR-0079</t>
  </si>
  <si>
    <t>Md. Mahbub Alam</t>
  </si>
  <si>
    <t>DSR-0161</t>
  </si>
  <si>
    <t>Md. Nasim Sahana (Pappu)</t>
  </si>
  <si>
    <t>DSR-0114</t>
  </si>
  <si>
    <t>Md. Rashed Alam</t>
  </si>
  <si>
    <t>DSR-0006</t>
  </si>
  <si>
    <t>Md. Rasheduzzaman Milon</t>
  </si>
  <si>
    <t>DSR-0146</t>
  </si>
  <si>
    <t>Sourab Hossain</t>
  </si>
  <si>
    <t>DSR-0217</t>
  </si>
  <si>
    <t>Md. Abdul Alim</t>
  </si>
  <si>
    <t>DSR-0621</t>
  </si>
  <si>
    <t>Md. Akash Ali</t>
  </si>
  <si>
    <t>DSR-0216</t>
  </si>
  <si>
    <t>Md. Azizul Bari Separ</t>
  </si>
  <si>
    <t>DSR-0162</t>
  </si>
  <si>
    <t>Md. Sahin Alom</t>
  </si>
  <si>
    <t>DSR-0218</t>
  </si>
  <si>
    <t>Md. Shawon Ali</t>
  </si>
  <si>
    <t>DSR-0622</t>
  </si>
  <si>
    <t>Md. Zisan</t>
  </si>
  <si>
    <t>Pabna</t>
  </si>
  <si>
    <t>DSR-0225</t>
  </si>
  <si>
    <t>Bikash Chandra Das</t>
  </si>
  <si>
    <t>DSR-0229</t>
  </si>
  <si>
    <t>Krishno Kumar Ghosh</t>
  </si>
  <si>
    <t>DSR-0227</t>
  </si>
  <si>
    <t>Md. Salim Babu</t>
  </si>
  <si>
    <t>DSR-0230</t>
  </si>
  <si>
    <t>Md. Shafiq Sheikh</t>
  </si>
  <si>
    <t>DSR-0244</t>
  </si>
  <si>
    <t>Md. Atikur Rahman</t>
  </si>
  <si>
    <t>DSR-0243</t>
  </si>
  <si>
    <t>Md. Mosaibur Rahman</t>
  </si>
  <si>
    <t>DSR-0245</t>
  </si>
  <si>
    <t>Md. Sajedur Rahman</t>
  </si>
  <si>
    <t>DSR-0228</t>
  </si>
  <si>
    <t>Md. Karimul Islam</t>
  </si>
  <si>
    <t>DSR-0158</t>
  </si>
  <si>
    <t>DSR-0159</t>
  </si>
  <si>
    <t>DSR-0156</t>
  </si>
  <si>
    <t>Protic Basak</t>
  </si>
  <si>
    <t>DSR-0155</t>
  </si>
  <si>
    <t>Ramu Ghosh</t>
  </si>
  <si>
    <t>DSR-0157</t>
  </si>
  <si>
    <t>DSR-0661</t>
  </si>
  <si>
    <t>DSR-0026</t>
  </si>
  <si>
    <t>DSR-0477</t>
  </si>
  <si>
    <t>Md. Samsuzzaman Talha</t>
  </si>
  <si>
    <t>DSR-0001</t>
  </si>
  <si>
    <t>Mr. Shanto</t>
  </si>
  <si>
    <t>DSR-0349</t>
  </si>
  <si>
    <t>Imran Nazir</t>
  </si>
  <si>
    <t>DSR-0350</t>
  </si>
  <si>
    <t>Rabiul Islam</t>
  </si>
  <si>
    <t>DSR-0351</t>
  </si>
  <si>
    <t>Shoel Rana</t>
  </si>
  <si>
    <t>DSR-0698</t>
  </si>
  <si>
    <t>Dipak Kumar</t>
  </si>
  <si>
    <t>DSR-0700</t>
  </si>
  <si>
    <t>Md. Moshiur Rahman</t>
  </si>
  <si>
    <t>DSR-0614</t>
  </si>
  <si>
    <t>Md. Rezaul Karim</t>
  </si>
  <si>
    <t>DSR-0617</t>
  </si>
  <si>
    <t>Pappu Kumer Roy Biddut</t>
  </si>
  <si>
    <t>DSR-0616</t>
  </si>
  <si>
    <t>Mithu Kumar Ghosh</t>
  </si>
  <si>
    <t>DSR-0699</t>
  </si>
  <si>
    <t>Bandhan Chandro Roy Bappy</t>
  </si>
  <si>
    <t>DSR-0246</t>
  </si>
  <si>
    <t>Md. Haider Ali</t>
  </si>
  <si>
    <t>DSR-0247</t>
  </si>
  <si>
    <t>Md. Atiq Islam</t>
  </si>
  <si>
    <t>DSR-0248</t>
  </si>
  <si>
    <t>Kamrul</t>
  </si>
  <si>
    <t>DSR-0619</t>
  </si>
  <si>
    <t>Md. Murad Rahman</t>
  </si>
  <si>
    <t>DSR-0232</t>
  </si>
  <si>
    <t>Md. Rafiqul Islam</t>
  </si>
  <si>
    <t>DSR-0234</t>
  </si>
  <si>
    <t>Md. Samim Reza</t>
  </si>
  <si>
    <t>DSR-0236</t>
  </si>
  <si>
    <t>Rubel Hossain</t>
  </si>
  <si>
    <t>Rangpur</t>
  </si>
  <si>
    <t>Bogura</t>
  </si>
  <si>
    <t>DSR-0495</t>
  </si>
  <si>
    <t>Md. Monowar Hossain</t>
  </si>
  <si>
    <t>DSR-0496</t>
  </si>
  <si>
    <t>Md. Belal Hossain</t>
  </si>
  <si>
    <t>DSR-0497</t>
  </si>
  <si>
    <t>Md. Nasir Uddin</t>
  </si>
  <si>
    <t>DSR-0498</t>
  </si>
  <si>
    <t>Md. Khairul Islam</t>
  </si>
  <si>
    <t>Mobile collection and ghori ghor</t>
  </si>
  <si>
    <t>DSR-0036</t>
  </si>
  <si>
    <t>Md. Ruhul Islam</t>
  </si>
  <si>
    <t>DSR-0575</t>
  </si>
  <si>
    <t>Ripon</t>
  </si>
  <si>
    <t>DSR-0744</t>
  </si>
  <si>
    <t>Somor</t>
  </si>
  <si>
    <t>DSR-0636</t>
  </si>
  <si>
    <t>Md. Johorul Islam</t>
  </si>
  <si>
    <t>DSR-0058</t>
  </si>
  <si>
    <t>Md. Sagor Ahmed</t>
  </si>
  <si>
    <t>DSR-0083</t>
  </si>
  <si>
    <t>Md. Ashikur Rahman</t>
  </si>
  <si>
    <t>DSR-0309</t>
  </si>
  <si>
    <t>Md.Maruf-Un-Nabe Munna</t>
  </si>
  <si>
    <t>DSR-0310</t>
  </si>
  <si>
    <t>Md. Ashik Rahman</t>
  </si>
  <si>
    <t>DSR-0706</t>
  </si>
  <si>
    <t xml:space="preserve"> Md. Roni Ali</t>
  </si>
  <si>
    <t>DSR-0311</t>
  </si>
  <si>
    <t>Md. Atiqul Islam</t>
  </si>
  <si>
    <t>DSR-0312</t>
  </si>
  <si>
    <t>Md.Rabiul Islam (Robi)</t>
  </si>
  <si>
    <t>DSR-0590</t>
  </si>
  <si>
    <t>Md. Shipon Sarker</t>
  </si>
  <si>
    <t>Dhaka North</t>
  </si>
  <si>
    <t>Jamalpur</t>
  </si>
  <si>
    <t>DSR-0019</t>
  </si>
  <si>
    <t>Nure Alam</t>
  </si>
  <si>
    <t>DSR-0044</t>
  </si>
  <si>
    <t>MD.ifter ahad</t>
  </si>
  <si>
    <t>DSR-0069</t>
  </si>
  <si>
    <t>Md. Sumon Sikder</t>
  </si>
  <si>
    <t>DSR-0107</t>
  </si>
  <si>
    <t>Shadhin</t>
  </si>
  <si>
    <t>DSR-0113</t>
  </si>
  <si>
    <t>Md. Rakibul</t>
  </si>
  <si>
    <t>DSR-0123</t>
  </si>
  <si>
    <t>Mir Awal</t>
  </si>
  <si>
    <t>DSR-0133</t>
  </si>
  <si>
    <t>Sommrat</t>
  </si>
  <si>
    <t>DSR-0141</t>
  </si>
  <si>
    <t>Syed Shafiqur Islam</t>
  </si>
  <si>
    <t>DSR-0142</t>
  </si>
  <si>
    <t xml:space="preserve">Md. Daulat Khan </t>
  </si>
  <si>
    <t>DSR-0525</t>
  </si>
  <si>
    <t>Shohel</t>
  </si>
  <si>
    <t>DSR-0703</t>
  </si>
  <si>
    <t>Mizan</t>
  </si>
  <si>
    <t>DSR-0524</t>
  </si>
  <si>
    <t>Md. Masud rana</t>
  </si>
  <si>
    <t>DSR-0576</t>
  </si>
  <si>
    <t>Alamgir Hossain</t>
  </si>
  <si>
    <t>Khulna</t>
  </si>
  <si>
    <t>Kushtia</t>
  </si>
  <si>
    <t>DSR-0352</t>
  </si>
  <si>
    <t>Sheuly</t>
  </si>
  <si>
    <t>DSR-0353</t>
  </si>
  <si>
    <t>Biplob Hossain</t>
  </si>
  <si>
    <t>DSR-0588</t>
  </si>
  <si>
    <t>Md. Ramjan khan</t>
  </si>
  <si>
    <t>DSR-0220</t>
  </si>
  <si>
    <t>Md. Ekram hossain</t>
  </si>
  <si>
    <t>DSR-0221</t>
  </si>
  <si>
    <t>Md. Fazlul halim Panna</t>
  </si>
  <si>
    <t>DSR-0222</t>
  </si>
  <si>
    <t>Shakib Al Hasan</t>
  </si>
  <si>
    <t>DSR-0354</t>
  </si>
  <si>
    <t>Subodh Biswas</t>
  </si>
  <si>
    <t>DSR-0223</t>
  </si>
  <si>
    <t>Md. Zahidul Islam</t>
  </si>
  <si>
    <t>DSR-0464</t>
  </si>
  <si>
    <t>Biddut Hossain</t>
  </si>
  <si>
    <t>DSR-0465</t>
  </si>
  <si>
    <t>Mostafa Kamal</t>
  </si>
  <si>
    <t>DSR-0466</t>
  </si>
  <si>
    <t>Md. Shohel Rana</t>
  </si>
  <si>
    <t>DSR-0467</t>
  </si>
  <si>
    <t>Shahin Reza</t>
  </si>
  <si>
    <t>DSR-0584</t>
  </si>
  <si>
    <t>Md. Selim Hossain</t>
  </si>
  <si>
    <t>Region Total</t>
  </si>
  <si>
    <t>Tangail</t>
  </si>
  <si>
    <t>Kustia</t>
  </si>
  <si>
    <t>S40_SKD</t>
  </si>
  <si>
    <t>L45</t>
  </si>
  <si>
    <t>L95</t>
  </si>
  <si>
    <t>SL20_SKD</t>
  </si>
  <si>
    <t>V99_SKD</t>
  </si>
  <si>
    <t>V102_SKD</t>
  </si>
  <si>
    <t>i18_SKD</t>
  </si>
  <si>
    <t>i12_SKD</t>
  </si>
  <si>
    <t>i99_SKD</t>
  </si>
  <si>
    <t>Z16_SKD</t>
  </si>
  <si>
    <t>Target August'20</t>
  </si>
  <si>
    <t>Al-amin Hosan Noyon</t>
  </si>
  <si>
    <t>Md. Shibly Ahmed</t>
  </si>
  <si>
    <t>Md. Azim Hossain</t>
  </si>
  <si>
    <t>Md. Juwel Hossain</t>
  </si>
  <si>
    <t>Md. Reaz Mahmud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</si>
</sst>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;\-0.0;;@"/>
    <numFmt numFmtId="166" formatCode="_(* #,##0.0_);_(* \(#,##0.0\);_(* &quot;-&quot;?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Bahnschrift"/>
      <family val="2"/>
    </font>
    <font>
      <sz val="10"/>
      <color theme="1"/>
      <name val="Bahnschrift SemiBold"/>
      <family val="2"/>
    </font>
    <font>
      <sz val="10"/>
      <color theme="0"/>
      <name val="Bahnschrift SemiBold"/>
      <family val="2"/>
    </font>
    <font>
      <b/>
      <sz val="10"/>
      <color theme="1"/>
      <name val="Bahnschrift SemiBold"/>
      <family val="2"/>
    </font>
    <font>
      <sz val="10"/>
      <name val="Arial"/>
      <family val="2"/>
    </font>
    <font>
      <b/>
      <sz val="10"/>
      <color theme="1"/>
      <name val="Bahnschrift"/>
      <family val="2"/>
    </font>
    <font>
      <sz val="10"/>
      <color theme="0"/>
      <name val="Bahnschrift"/>
      <family val="2"/>
    </font>
    <font>
      <sz val="10"/>
      <name val="Bahnschrift"/>
      <family val="2"/>
    </font>
    <font>
      <sz val="10"/>
      <color theme="1"/>
      <name val="Bahnschrift"/>
      <family val="2"/>
    </font>
    <font>
      <sz val="10"/>
      <color indexed="8"/>
      <name val="Bahnschrift"/>
      <family val="2"/>
    </font>
    <font>
      <b/>
      <sz val="9"/>
      <color theme="1"/>
      <name val="Bahnschrift"/>
      <family val="2"/>
    </font>
    <font>
      <sz val="9"/>
      <name val="Bahnschrift"/>
      <family val="2"/>
    </font>
    <font>
      <sz val="9"/>
      <color theme="1"/>
      <name val="Calibri"/>
      <family val="2"/>
      <scheme val="minor"/>
    </font>
    <font>
      <sz val="9"/>
      <color theme="1"/>
      <name val="Bahnschrift"/>
      <family val="2"/>
    </font>
    <font>
      <sz val="9"/>
      <color indexed="8"/>
      <name val="Bahnschrift"/>
      <family val="2"/>
    </font>
    <font>
      <b/>
      <sz val="9"/>
      <color indexed="8"/>
      <name val="Bahnschrift"/>
      <family val="2"/>
    </font>
    <font>
      <b/>
      <sz val="9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  <xf numFmtId="0" fontId="6" fillId="0" borderId="0"/>
    <xf numFmtId="0" fontId="1" fillId="0" borderId="0"/>
    <xf numFmtId="44" fontId="6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8">
    <xf numFmtId="0" fontId="0" fillId="0" borderId="0" xfId="0"/>
    <xf numFmtId="164" fontId="2" fillId="2" borderId="0" xfId="1" applyNumberFormat="1" applyFont="1" applyFill="1" applyAlignment="1">
      <alignment horizontal="left" vertical="center"/>
    </xf>
    <xf numFmtId="0" fontId="3" fillId="0" borderId="0" xfId="0" applyFont="1" applyAlignment="1">
      <alignment horizontal="center"/>
    </xf>
    <xf numFmtId="164" fontId="3" fillId="0" borderId="0" xfId="1" applyNumberFormat="1" applyFont="1" applyAlignment="1">
      <alignment horizontal="center" vertical="center"/>
    </xf>
    <xf numFmtId="0" fontId="3" fillId="0" borderId="0" xfId="0" applyFont="1"/>
    <xf numFmtId="164" fontId="4" fillId="3" borderId="1" xfId="1" applyNumberFormat="1" applyFont="1" applyFill="1" applyBorder="1" applyAlignment="1">
      <alignment horizontal="center" vertical="center"/>
    </xf>
    <xf numFmtId="164" fontId="4" fillId="3" borderId="2" xfId="1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164" fontId="5" fillId="4" borderId="3" xfId="1" applyNumberFormat="1" applyFont="1" applyFill="1" applyBorder="1" applyAlignment="1">
      <alignment horizontal="center" vertical="center" wrapText="1"/>
    </xf>
    <xf numFmtId="164" fontId="5" fillId="4" borderId="3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/>
    </xf>
    <xf numFmtId="164" fontId="3" fillId="0" borderId="3" xfId="1" applyNumberFormat="1" applyFont="1" applyBorder="1" applyAlignment="1">
      <alignment horizontal="center" vertical="center"/>
    </xf>
    <xf numFmtId="0" fontId="3" fillId="0" borderId="3" xfId="0" applyFont="1" applyBorder="1"/>
    <xf numFmtId="164" fontId="5" fillId="5" borderId="3" xfId="1" applyNumberFormat="1" applyFont="1" applyFill="1" applyBorder="1" applyAlignment="1">
      <alignment horizontal="center" vertical="center"/>
    </xf>
    <xf numFmtId="43" fontId="3" fillId="0" borderId="0" xfId="1" applyNumberFormat="1" applyFont="1" applyAlignment="1">
      <alignment horizontal="center" vertical="center"/>
    </xf>
    <xf numFmtId="0" fontId="8" fillId="3" borderId="2" xfId="0" applyFont="1" applyFill="1" applyBorder="1" applyAlignment="1">
      <alignment horizontal="center"/>
    </xf>
    <xf numFmtId="0" fontId="9" fillId="0" borderId="3" xfId="4" applyFont="1" applyFill="1" applyBorder="1" applyAlignment="1" applyProtection="1">
      <alignment horizontal="right" vertical="center" wrapText="1"/>
      <protection locked="0"/>
    </xf>
    <xf numFmtId="0" fontId="8" fillId="3" borderId="5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 vertical="center"/>
    </xf>
    <xf numFmtId="165" fontId="9" fillId="0" borderId="3" xfId="4" applyNumberFormat="1" applyFont="1" applyFill="1" applyBorder="1" applyAlignment="1" applyProtection="1">
      <alignment horizontal="right" vertical="center" wrapText="1"/>
      <protection locked="0"/>
    </xf>
    <xf numFmtId="0" fontId="9" fillId="0" borderId="3" xfId="3" applyFont="1" applyBorder="1"/>
    <xf numFmtId="0" fontId="9" fillId="2" borderId="3" xfId="5" applyFont="1" applyFill="1" applyBorder="1" applyAlignment="1">
      <alignment horizontal="center"/>
    </xf>
    <xf numFmtId="0" fontId="9" fillId="0" borderId="3" xfId="4" applyFont="1" applyBorder="1" applyAlignment="1">
      <alignment horizontal="center"/>
    </xf>
    <xf numFmtId="164" fontId="10" fillId="2" borderId="3" xfId="6" applyNumberFormat="1" applyFont="1" applyFill="1" applyBorder="1" applyAlignment="1">
      <alignment horizontal="center" vertical="center"/>
    </xf>
    <xf numFmtId="164" fontId="10" fillId="2" borderId="3" xfId="7" applyNumberFormat="1" applyFont="1" applyFill="1" applyBorder="1" applyAlignment="1">
      <alignment horizontal="center"/>
    </xf>
    <xf numFmtId="0" fontId="10" fillId="2" borderId="3" xfId="3" applyFont="1" applyFill="1" applyBorder="1"/>
    <xf numFmtId="0" fontId="9" fillId="0" borderId="3" xfId="4" applyFont="1" applyBorder="1" applyAlignment="1">
      <alignment horizontal="left"/>
    </xf>
    <xf numFmtId="0" fontId="9" fillId="0" borderId="3" xfId="4" applyFont="1" applyBorder="1"/>
    <xf numFmtId="0" fontId="9" fillId="2" borderId="3" xfId="0" applyFont="1" applyFill="1" applyBorder="1" applyAlignment="1">
      <alignment vertical="center"/>
    </xf>
    <xf numFmtId="0" fontId="10" fillId="2" borderId="3" xfId="0" applyFont="1" applyFill="1" applyBorder="1" applyAlignment="1">
      <alignment horizontal="left"/>
    </xf>
    <xf numFmtId="0" fontId="9" fillId="2" borderId="3" xfId="0" applyFont="1" applyFill="1" applyBorder="1" applyAlignment="1">
      <alignment horizontal="left"/>
    </xf>
    <xf numFmtId="0" fontId="9" fillId="2" borderId="3" xfId="0" applyFont="1" applyFill="1" applyBorder="1" applyAlignment="1">
      <alignment horizontal="center"/>
    </xf>
    <xf numFmtId="164" fontId="10" fillId="7" borderId="3" xfId="1" applyNumberFormat="1" applyFont="1" applyFill="1" applyBorder="1"/>
    <xf numFmtId="0" fontId="9" fillId="2" borderId="3" xfId="0" applyFont="1" applyFill="1" applyBorder="1" applyAlignment="1">
      <alignment vertical="center" wrapText="1"/>
    </xf>
    <xf numFmtId="0" fontId="11" fillId="2" borderId="3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vertical="center"/>
    </xf>
    <xf numFmtId="0" fontId="11" fillId="2" borderId="4" xfId="0" applyFont="1" applyFill="1" applyBorder="1" applyAlignment="1">
      <alignment horizontal="center" vertical="center"/>
    </xf>
    <xf numFmtId="0" fontId="9" fillId="0" borderId="3" xfId="4" applyFont="1" applyBorder="1" applyAlignment="1"/>
    <xf numFmtId="164" fontId="10" fillId="2" borderId="3" xfId="1" applyNumberFormat="1" applyFont="1" applyFill="1" applyBorder="1" applyAlignment="1">
      <alignment horizontal="center"/>
    </xf>
    <xf numFmtId="0" fontId="10" fillId="2" borderId="7" xfId="3" applyFont="1" applyFill="1" applyBorder="1"/>
    <xf numFmtId="0" fontId="10" fillId="2" borderId="3" xfId="3" applyNumberFormat="1" applyFont="1" applyFill="1" applyBorder="1" applyAlignment="1">
      <alignment horizontal="left"/>
    </xf>
    <xf numFmtId="0" fontId="10" fillId="2" borderId="3" xfId="3" applyNumberFormat="1" applyFont="1" applyFill="1" applyBorder="1" applyAlignment="1">
      <alignment horizontal="left" vertical="center"/>
    </xf>
    <xf numFmtId="164" fontId="10" fillId="0" borderId="3" xfId="1" applyNumberFormat="1" applyFont="1" applyBorder="1"/>
    <xf numFmtId="164" fontId="10" fillId="2" borderId="3" xfId="6" applyNumberFormat="1" applyFont="1" applyFill="1" applyBorder="1" applyAlignment="1">
      <alignment vertical="center"/>
    </xf>
    <xf numFmtId="164" fontId="10" fillId="2" borderId="3" xfId="6" applyNumberFormat="1" applyFont="1" applyFill="1" applyBorder="1" applyAlignment="1"/>
    <xf numFmtId="0" fontId="10" fillId="2" borderId="3" xfId="6" applyNumberFormat="1" applyFont="1" applyFill="1" applyBorder="1" applyAlignment="1">
      <alignment horizontal="left" vertical="center"/>
    </xf>
    <xf numFmtId="0" fontId="10" fillId="2" borderId="8" xfId="3" applyFont="1" applyFill="1" applyBorder="1"/>
    <xf numFmtId="0" fontId="9" fillId="8" borderId="3" xfId="4" applyFont="1" applyFill="1" applyBorder="1" applyAlignment="1">
      <alignment horizontal="center"/>
    </xf>
    <xf numFmtId="0" fontId="9" fillId="8" borderId="3" xfId="5" applyFont="1" applyFill="1" applyBorder="1" applyAlignment="1">
      <alignment horizontal="center"/>
    </xf>
    <xf numFmtId="0" fontId="9" fillId="8" borderId="3" xfId="4" applyFont="1" applyFill="1" applyBorder="1" applyAlignment="1"/>
    <xf numFmtId="164" fontId="10" fillId="8" borderId="3" xfId="6" applyNumberFormat="1" applyFont="1" applyFill="1" applyBorder="1" applyAlignment="1">
      <alignment horizontal="center" vertical="center"/>
    </xf>
    <xf numFmtId="164" fontId="10" fillId="8" borderId="3" xfId="1" applyNumberFormat="1" applyFont="1" applyFill="1" applyBorder="1" applyAlignment="1">
      <alignment horizontal="center"/>
    </xf>
    <xf numFmtId="0" fontId="0" fillId="8" borderId="0" xfId="0" applyFill="1"/>
    <xf numFmtId="0" fontId="9" fillId="8" borderId="7" xfId="4" applyFont="1" applyFill="1" applyBorder="1" applyAlignment="1">
      <alignment horizontal="center"/>
    </xf>
    <xf numFmtId="0" fontId="10" fillId="8" borderId="7" xfId="3" applyFont="1" applyFill="1" applyBorder="1"/>
    <xf numFmtId="0" fontId="10" fillId="8" borderId="3" xfId="3" applyNumberFormat="1" applyFont="1" applyFill="1" applyBorder="1" applyAlignment="1">
      <alignment horizontal="left"/>
    </xf>
    <xf numFmtId="0" fontId="10" fillId="8" borderId="3" xfId="3" applyNumberFormat="1" applyFont="1" applyFill="1" applyBorder="1" applyAlignment="1">
      <alignment horizontal="left" vertical="center"/>
    </xf>
    <xf numFmtId="0" fontId="10" fillId="8" borderId="3" xfId="3" applyFont="1" applyFill="1" applyBorder="1"/>
    <xf numFmtId="164" fontId="10" fillId="8" borderId="3" xfId="1" applyNumberFormat="1" applyFont="1" applyFill="1" applyBorder="1"/>
    <xf numFmtId="164" fontId="10" fillId="8" borderId="3" xfId="6" applyNumberFormat="1" applyFont="1" applyFill="1" applyBorder="1" applyAlignment="1">
      <alignment vertical="center"/>
    </xf>
    <xf numFmtId="0" fontId="10" fillId="8" borderId="3" xfId="6" applyNumberFormat="1" applyFont="1" applyFill="1" applyBorder="1" applyAlignment="1">
      <alignment horizontal="left" vertical="center"/>
    </xf>
    <xf numFmtId="164" fontId="10" fillId="8" borderId="3" xfId="6" applyNumberFormat="1" applyFont="1" applyFill="1" applyBorder="1" applyAlignment="1"/>
    <xf numFmtId="0" fontId="9" fillId="8" borderId="3" xfId="4" applyFont="1" applyFill="1" applyBorder="1" applyAlignment="1">
      <alignment horizontal="left"/>
    </xf>
    <xf numFmtId="0" fontId="9" fillId="8" borderId="3" xfId="4" applyFont="1" applyFill="1" applyBorder="1"/>
    <xf numFmtId="164" fontId="10" fillId="8" borderId="3" xfId="7" applyNumberFormat="1" applyFont="1" applyFill="1" applyBorder="1" applyAlignment="1">
      <alignment horizontal="center"/>
    </xf>
    <xf numFmtId="0" fontId="9" fillId="8" borderId="3" xfId="3" applyFont="1" applyFill="1" applyBorder="1"/>
    <xf numFmtId="0" fontId="9" fillId="8" borderId="3" xfId="0" applyFont="1" applyFill="1" applyBorder="1" applyAlignment="1">
      <alignment vertical="center" wrapText="1"/>
    </xf>
    <xf numFmtId="0" fontId="10" fillId="8" borderId="3" xfId="0" applyFont="1" applyFill="1" applyBorder="1" applyAlignment="1">
      <alignment horizontal="left"/>
    </xf>
    <xf numFmtId="0" fontId="9" fillId="8" borderId="3" xfId="0" applyFont="1" applyFill="1" applyBorder="1" applyAlignment="1">
      <alignment horizontal="left"/>
    </xf>
    <xf numFmtId="0" fontId="11" fillId="8" borderId="3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vertical="center"/>
    </xf>
    <xf numFmtId="0" fontId="9" fillId="8" borderId="3" xfId="0" applyFont="1" applyFill="1" applyBorder="1" applyAlignment="1">
      <alignment horizontal="center"/>
    </xf>
    <xf numFmtId="9" fontId="10" fillId="0" borderId="3" xfId="2" applyFont="1" applyBorder="1"/>
    <xf numFmtId="9" fontId="10" fillId="8" borderId="3" xfId="2" applyFont="1" applyFill="1" applyBorder="1"/>
    <xf numFmtId="9" fontId="0" fillId="8" borderId="0" xfId="2" applyFont="1" applyFill="1"/>
    <xf numFmtId="0" fontId="14" fillId="2" borderId="0" xfId="0" applyFont="1" applyFill="1"/>
    <xf numFmtId="0" fontId="14" fillId="0" borderId="0" xfId="0" applyFont="1"/>
    <xf numFmtId="0" fontId="13" fillId="0" borderId="3" xfId="4" applyFont="1" applyBorder="1" applyAlignment="1">
      <alignment horizontal="center"/>
    </xf>
    <xf numFmtId="0" fontId="13" fillId="2" borderId="3" xfId="5" applyFont="1" applyFill="1" applyBorder="1" applyAlignment="1">
      <alignment horizontal="center"/>
    </xf>
    <xf numFmtId="0" fontId="13" fillId="0" borderId="3" xfId="4" applyFont="1" applyBorder="1" applyAlignment="1"/>
    <xf numFmtId="164" fontId="15" fillId="2" borderId="3" xfId="6" applyNumberFormat="1" applyFont="1" applyFill="1" applyBorder="1" applyAlignment="1">
      <alignment horizontal="center" vertical="center"/>
    </xf>
    <xf numFmtId="164" fontId="15" fillId="2" borderId="3" xfId="1" applyNumberFormat="1" applyFont="1" applyFill="1" applyBorder="1" applyAlignment="1">
      <alignment horizontal="center"/>
    </xf>
    <xf numFmtId="1" fontId="15" fillId="0" borderId="3" xfId="0" applyNumberFormat="1" applyFont="1" applyBorder="1"/>
    <xf numFmtId="0" fontId="13" fillId="8" borderId="3" xfId="4" applyFont="1" applyFill="1" applyBorder="1" applyAlignment="1">
      <alignment horizontal="center"/>
    </xf>
    <xf numFmtId="0" fontId="13" fillId="8" borderId="3" xfId="5" applyFont="1" applyFill="1" applyBorder="1" applyAlignment="1">
      <alignment horizontal="center"/>
    </xf>
    <xf numFmtId="0" fontId="13" fillId="8" borderId="3" xfId="4" applyFont="1" applyFill="1" applyBorder="1" applyAlignment="1"/>
    <xf numFmtId="1" fontId="15" fillId="8" borderId="3" xfId="0" applyNumberFormat="1" applyFont="1" applyFill="1" applyBorder="1"/>
    <xf numFmtId="164" fontId="15" fillId="8" borderId="3" xfId="1" applyNumberFormat="1" applyFont="1" applyFill="1" applyBorder="1" applyAlignment="1">
      <alignment horizontal="center"/>
    </xf>
    <xf numFmtId="0" fontId="14" fillId="8" borderId="0" xfId="0" applyFont="1" applyFill="1"/>
    <xf numFmtId="0" fontId="13" fillId="8" borderId="7" xfId="4" applyFont="1" applyFill="1" applyBorder="1" applyAlignment="1">
      <alignment horizontal="center"/>
    </xf>
    <xf numFmtId="0" fontId="15" fillId="2" borderId="7" xfId="3" applyFont="1" applyFill="1" applyBorder="1"/>
    <xf numFmtId="0" fontId="15" fillId="2" borderId="3" xfId="3" applyNumberFormat="1" applyFont="1" applyFill="1" applyBorder="1" applyAlignment="1">
      <alignment horizontal="left"/>
    </xf>
    <xf numFmtId="0" fontId="15" fillId="2" borderId="3" xfId="3" applyNumberFormat="1" applyFont="1" applyFill="1" applyBorder="1" applyAlignment="1">
      <alignment horizontal="left" vertical="center"/>
    </xf>
    <xf numFmtId="0" fontId="15" fillId="2" borderId="3" xfId="3" applyFont="1" applyFill="1" applyBorder="1"/>
    <xf numFmtId="164" fontId="15" fillId="0" borderId="3" xfId="1" applyNumberFormat="1" applyFont="1" applyBorder="1"/>
    <xf numFmtId="0" fontId="15" fillId="8" borderId="7" xfId="3" applyFont="1" applyFill="1" applyBorder="1"/>
    <xf numFmtId="0" fontId="15" fillId="8" borderId="3" xfId="3" applyNumberFormat="1" applyFont="1" applyFill="1" applyBorder="1" applyAlignment="1">
      <alignment horizontal="left"/>
    </xf>
    <xf numFmtId="0" fontId="15" fillId="8" borderId="3" xfId="3" applyNumberFormat="1" applyFont="1" applyFill="1" applyBorder="1" applyAlignment="1">
      <alignment horizontal="left" vertical="center"/>
    </xf>
    <xf numFmtId="0" fontId="15" fillId="8" borderId="3" xfId="3" applyFont="1" applyFill="1" applyBorder="1"/>
    <xf numFmtId="164" fontId="15" fillId="8" borderId="3" xfId="6" applyNumberFormat="1" applyFont="1" applyFill="1" applyBorder="1" applyAlignment="1">
      <alignment horizontal="center" vertical="center"/>
    </xf>
    <xf numFmtId="164" fontId="15" fillId="8" borderId="3" xfId="1" applyNumberFormat="1" applyFont="1" applyFill="1" applyBorder="1"/>
    <xf numFmtId="0" fontId="15" fillId="2" borderId="8" xfId="3" applyFont="1" applyFill="1" applyBorder="1"/>
    <xf numFmtId="164" fontId="15" fillId="2" borderId="3" xfId="6" applyNumberFormat="1" applyFont="1" applyFill="1" applyBorder="1" applyAlignment="1">
      <alignment vertical="center"/>
    </xf>
    <xf numFmtId="164" fontId="15" fillId="2" borderId="3" xfId="6" applyNumberFormat="1" applyFont="1" applyFill="1" applyBorder="1" applyAlignment="1"/>
    <xf numFmtId="0" fontId="15" fillId="2" borderId="3" xfId="6" applyNumberFormat="1" applyFont="1" applyFill="1" applyBorder="1" applyAlignment="1">
      <alignment horizontal="left" vertical="center"/>
    </xf>
    <xf numFmtId="164" fontId="15" fillId="8" borderId="3" xfId="6" applyNumberFormat="1" applyFont="1" applyFill="1" applyBorder="1" applyAlignment="1">
      <alignment vertical="center"/>
    </xf>
    <xf numFmtId="0" fontId="15" fillId="8" borderId="3" xfId="6" applyNumberFormat="1" applyFont="1" applyFill="1" applyBorder="1" applyAlignment="1">
      <alignment horizontal="left" vertical="center"/>
    </xf>
    <xf numFmtId="164" fontId="15" fillId="8" borderId="3" xfId="6" applyNumberFormat="1" applyFont="1" applyFill="1" applyBorder="1" applyAlignment="1"/>
    <xf numFmtId="0" fontId="13" fillId="0" borderId="3" xfId="4" applyFont="1" applyBorder="1" applyAlignment="1">
      <alignment horizontal="left"/>
    </xf>
    <xf numFmtId="0" fontId="13" fillId="0" borderId="3" xfId="4" applyFont="1" applyBorder="1"/>
    <xf numFmtId="164" fontId="15" fillId="2" borderId="3" xfId="7" applyNumberFormat="1" applyFont="1" applyFill="1" applyBorder="1" applyAlignment="1">
      <alignment horizontal="center"/>
    </xf>
    <xf numFmtId="0" fontId="13" fillId="8" borderId="3" xfId="4" applyFont="1" applyFill="1" applyBorder="1" applyAlignment="1">
      <alignment horizontal="left"/>
    </xf>
    <xf numFmtId="0" fontId="13" fillId="8" borderId="3" xfId="4" applyFont="1" applyFill="1" applyBorder="1"/>
    <xf numFmtId="164" fontId="15" fillId="8" borderId="3" xfId="7" applyNumberFormat="1" applyFont="1" applyFill="1" applyBorder="1" applyAlignment="1">
      <alignment horizontal="center"/>
    </xf>
    <xf numFmtId="0" fontId="13" fillId="0" borderId="3" xfId="3" applyFont="1" applyBorder="1"/>
    <xf numFmtId="0" fontId="13" fillId="8" borderId="3" xfId="3" applyFont="1" applyFill="1" applyBorder="1"/>
    <xf numFmtId="0" fontId="13" fillId="2" borderId="3" xfId="0" applyFont="1" applyFill="1" applyBorder="1" applyAlignment="1">
      <alignment vertical="center" wrapText="1"/>
    </xf>
    <xf numFmtId="0" fontId="15" fillId="2" borderId="3" xfId="0" applyFont="1" applyFill="1" applyBorder="1" applyAlignment="1">
      <alignment horizontal="left"/>
    </xf>
    <xf numFmtId="0" fontId="13" fillId="2" borderId="3" xfId="0" applyFont="1" applyFill="1" applyBorder="1" applyAlignment="1">
      <alignment horizontal="left"/>
    </xf>
    <xf numFmtId="0" fontId="16" fillId="2" borderId="3" xfId="0" applyFont="1" applyFill="1" applyBorder="1" applyAlignment="1">
      <alignment horizontal="center" vertical="center"/>
    </xf>
    <xf numFmtId="0" fontId="13" fillId="8" borderId="3" xfId="0" applyFont="1" applyFill="1" applyBorder="1" applyAlignment="1">
      <alignment vertical="center" wrapText="1"/>
    </xf>
    <xf numFmtId="0" fontId="15" fillId="8" borderId="3" xfId="0" applyFont="1" applyFill="1" applyBorder="1" applyAlignment="1">
      <alignment horizontal="left"/>
    </xf>
    <xf numFmtId="0" fontId="13" fillId="8" borderId="3" xfId="0" applyFont="1" applyFill="1" applyBorder="1" applyAlignment="1">
      <alignment horizontal="left"/>
    </xf>
    <xf numFmtId="0" fontId="16" fillId="8" borderId="3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vertical="center"/>
    </xf>
    <xf numFmtId="0" fontId="13" fillId="2" borderId="3" xfId="0" applyFont="1" applyFill="1" applyBorder="1" applyAlignment="1">
      <alignment horizontal="center"/>
    </xf>
    <xf numFmtId="0" fontId="13" fillId="8" borderId="3" xfId="0" applyFont="1" applyFill="1" applyBorder="1" applyAlignment="1">
      <alignment vertical="center"/>
    </xf>
    <xf numFmtId="0" fontId="13" fillId="8" borderId="3" xfId="0" applyFont="1" applyFill="1" applyBorder="1" applyAlignment="1">
      <alignment horizontal="center"/>
    </xf>
    <xf numFmtId="0" fontId="16" fillId="2" borderId="3" xfId="0" applyFont="1" applyFill="1" applyBorder="1" applyAlignment="1">
      <alignment vertical="center"/>
    </xf>
    <xf numFmtId="0" fontId="16" fillId="2" borderId="4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vertical="center"/>
    </xf>
    <xf numFmtId="0" fontId="15" fillId="2" borderId="4" xfId="0" applyFont="1" applyFill="1" applyBorder="1" applyAlignment="1">
      <alignment horizontal="left"/>
    </xf>
    <xf numFmtId="0" fontId="13" fillId="2" borderId="4" xfId="0" applyFont="1" applyFill="1" applyBorder="1" applyAlignment="1">
      <alignment horizontal="left"/>
    </xf>
    <xf numFmtId="164" fontId="15" fillId="2" borderId="4" xfId="6" applyNumberFormat="1" applyFont="1" applyFill="1" applyBorder="1" applyAlignment="1">
      <alignment horizontal="center" vertical="center"/>
    </xf>
    <xf numFmtId="1" fontId="15" fillId="0" borderId="4" xfId="0" applyNumberFormat="1" applyFont="1" applyBorder="1"/>
    <xf numFmtId="0" fontId="14" fillId="8" borderId="3" xfId="0" applyFont="1" applyFill="1" applyBorder="1"/>
    <xf numFmtId="1" fontId="14" fillId="8" borderId="3" xfId="0" applyNumberFormat="1" applyFont="1" applyFill="1" applyBorder="1"/>
    <xf numFmtId="0" fontId="17" fillId="9" borderId="3" xfId="0" applyFont="1" applyFill="1" applyBorder="1" applyAlignment="1">
      <alignment vertical="center"/>
    </xf>
    <xf numFmtId="0" fontId="18" fillId="9" borderId="3" xfId="0" applyFont="1" applyFill="1" applyBorder="1"/>
    <xf numFmtId="43" fontId="18" fillId="9" borderId="3" xfId="0" applyNumberFormat="1" applyFont="1" applyFill="1" applyBorder="1"/>
    <xf numFmtId="164" fontId="15" fillId="2" borderId="3" xfId="1" applyNumberFormat="1" applyFont="1" applyFill="1" applyBorder="1"/>
    <xf numFmtId="164" fontId="15" fillId="2" borderId="4" xfId="1" applyNumberFormat="1" applyFont="1" applyFill="1" applyBorder="1"/>
    <xf numFmtId="166" fontId="3" fillId="0" borderId="3" xfId="1" applyNumberFormat="1" applyFont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/>
    </xf>
    <xf numFmtId="0" fontId="12" fillId="6" borderId="3" xfId="3" applyFont="1" applyFill="1" applyBorder="1" applyAlignment="1">
      <alignment horizontal="center" vertical="center" wrapText="1"/>
    </xf>
    <xf numFmtId="0" fontId="12" fillId="10" borderId="4" xfId="3" applyFont="1" applyFill="1" applyBorder="1" applyAlignment="1">
      <alignment horizontal="center" vertical="center"/>
    </xf>
    <xf numFmtId="0" fontId="12" fillId="10" borderId="6" xfId="3" applyFont="1" applyFill="1" applyBorder="1" applyAlignment="1">
      <alignment horizontal="center" vertical="center"/>
    </xf>
    <xf numFmtId="0" fontId="12" fillId="6" borderId="4" xfId="3" applyFont="1" applyFill="1" applyBorder="1" applyAlignment="1">
      <alignment horizontal="center" vertical="center"/>
    </xf>
    <xf numFmtId="0" fontId="12" fillId="6" borderId="6" xfId="3" applyFont="1" applyFill="1" applyBorder="1" applyAlignment="1">
      <alignment horizontal="center" vertical="center"/>
    </xf>
    <xf numFmtId="0" fontId="12" fillId="6" borderId="3" xfId="3" applyFont="1" applyFill="1" applyBorder="1" applyAlignment="1">
      <alignment horizontal="center" vertical="center"/>
    </xf>
    <xf numFmtId="0" fontId="7" fillId="6" borderId="3" xfId="3" applyFont="1" applyFill="1" applyBorder="1" applyAlignment="1">
      <alignment horizontal="center" vertical="center" wrapText="1"/>
    </xf>
    <xf numFmtId="0" fontId="7" fillId="10" borderId="4" xfId="3" applyFont="1" applyFill="1" applyBorder="1" applyAlignment="1">
      <alignment horizontal="center" vertical="center"/>
    </xf>
    <xf numFmtId="0" fontId="7" fillId="10" borderId="6" xfId="3" applyFont="1" applyFill="1" applyBorder="1" applyAlignment="1">
      <alignment horizontal="center" vertical="center"/>
    </xf>
    <xf numFmtId="0" fontId="7" fillId="6" borderId="4" xfId="3" applyFont="1" applyFill="1" applyBorder="1" applyAlignment="1">
      <alignment horizontal="center" vertical="center"/>
    </xf>
    <xf numFmtId="0" fontId="7" fillId="6" borderId="6" xfId="3" applyFont="1" applyFill="1" applyBorder="1" applyAlignment="1">
      <alignment horizontal="center" vertical="center"/>
    </xf>
    <xf numFmtId="0" fontId="7" fillId="6" borderId="3" xfId="3" applyFont="1" applyFill="1" applyBorder="1" applyAlignment="1">
      <alignment horizontal="center" vertical="center"/>
    </xf>
  </cellXfs>
  <cellStyles count="8">
    <cellStyle name="Comma" xfId="1" builtinId="3"/>
    <cellStyle name="Comma 2" xfId="7"/>
    <cellStyle name="Comma 2 2" xfId="6"/>
    <cellStyle name="Normal" xfId="0" builtinId="0"/>
    <cellStyle name="Normal 2" xfId="5"/>
    <cellStyle name="Normal 2 2" xfId="3"/>
    <cellStyle name="Normal 3" xfId="4"/>
    <cellStyle name="Percent" xfId="2" builtinId="5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J22"/>
  <sheetViews>
    <sheetView showGridLines="0" tabSelected="1" workbookViewId="0">
      <pane xSplit="3" ySplit="3" topLeftCell="D4" activePane="bottomRight" state="frozen"/>
      <selection pane="topRight" activeCell="F1" sqref="F1"/>
      <selection pane="bottomLeft" activeCell="A4" sqref="A4"/>
      <selection pane="bottomRight" activeCell="D4" sqref="D4"/>
    </sheetView>
  </sheetViews>
  <sheetFormatPr defaultColWidth="9.140625" defaultRowHeight="12.75"/>
  <cols>
    <col min="1" max="1" width="27.140625" style="2" bestFit="1" customWidth="1"/>
    <col min="2" max="2" width="20.42578125" style="2" bestFit="1" customWidth="1"/>
    <col min="3" max="3" width="16.5703125" style="3" bestFit="1" customWidth="1"/>
    <col min="4" max="4" width="10.7109375" style="3" bestFit="1" customWidth="1"/>
    <col min="5" max="5" width="11.140625" style="3" bestFit="1" customWidth="1"/>
    <col min="6" max="7" width="10" style="3" bestFit="1" customWidth="1"/>
    <col min="8" max="9" width="11.140625" style="3" bestFit="1" customWidth="1"/>
    <col min="10" max="10" width="12.140625" style="3" bestFit="1" customWidth="1"/>
    <col min="11" max="13" width="10" style="3" bestFit="1" customWidth="1"/>
    <col min="14" max="14" width="14.85546875" style="3" bestFit="1" customWidth="1"/>
    <col min="15" max="15" width="10.42578125" style="3" bestFit="1" customWidth="1"/>
    <col min="16" max="18" width="9.85546875" style="3" bestFit="1" customWidth="1"/>
    <col min="19" max="19" width="16" style="3" bestFit="1" customWidth="1"/>
    <col min="20" max="20" width="10.85546875" style="3" bestFit="1" customWidth="1"/>
    <col min="21" max="21" width="11.42578125" style="3" bestFit="1" customWidth="1"/>
    <col min="22" max="22" width="10.85546875" style="3" bestFit="1" customWidth="1"/>
    <col min="23" max="23" width="14.85546875" style="3" bestFit="1" customWidth="1"/>
    <col min="24" max="24" width="15.85546875" style="3" bestFit="1" customWidth="1"/>
    <col min="25" max="25" width="14.140625" style="3" bestFit="1" customWidth="1"/>
    <col min="26" max="26" width="15.85546875" style="3" bestFit="1" customWidth="1"/>
    <col min="27" max="27" width="15" style="3" bestFit="1" customWidth="1"/>
    <col min="28" max="28" width="14.85546875" style="3" bestFit="1" customWidth="1"/>
    <col min="29" max="33" width="14.140625" style="3" bestFit="1" customWidth="1"/>
    <col min="34" max="36" width="14.5703125" style="3" bestFit="1" customWidth="1"/>
    <col min="37" max="16384" width="9.140625" style="4"/>
  </cols>
  <sheetData>
    <row r="1" spans="1:36" ht="15">
      <c r="A1" s="1" t="s">
        <v>264</v>
      </c>
    </row>
    <row r="2" spans="1:36" s="2" customFormat="1">
      <c r="C2" s="3"/>
      <c r="D2" s="5" t="s">
        <v>0</v>
      </c>
      <c r="E2" s="6">
        <v>760.89750000000004</v>
      </c>
      <c r="F2" s="6">
        <v>740.84749999999997</v>
      </c>
      <c r="G2" s="6">
        <v>721.8</v>
      </c>
      <c r="H2" s="6">
        <v>896.23500000000001</v>
      </c>
      <c r="I2" s="6">
        <v>798.99249999999995</v>
      </c>
      <c r="J2" s="6">
        <v>897.23749999999995</v>
      </c>
      <c r="K2" s="6">
        <v>907.26250000000005</v>
      </c>
      <c r="L2" s="6">
        <v>916.28499999999997</v>
      </c>
      <c r="M2" s="6">
        <v>994.48</v>
      </c>
      <c r="N2" s="6">
        <v>1159.8924999999999</v>
      </c>
      <c r="O2" s="6">
        <v>985.45749999999998</v>
      </c>
      <c r="P2" s="6">
        <v>945.35749999999996</v>
      </c>
      <c r="Q2" s="6">
        <v>937.33749999999998</v>
      </c>
      <c r="R2" s="6">
        <v>1050</v>
      </c>
      <c r="S2" s="6">
        <v>1072.675</v>
      </c>
      <c r="T2" s="6">
        <v>1042.5999999999999</v>
      </c>
      <c r="U2" s="6">
        <v>1130.82</v>
      </c>
      <c r="V2" s="6">
        <v>1188.9649999999999</v>
      </c>
      <c r="W2" s="6">
        <v>3618.0225</v>
      </c>
      <c r="X2" s="6">
        <v>3520.78</v>
      </c>
      <c r="Y2" s="6">
        <v>4885.6048000000001</v>
      </c>
      <c r="Z2" s="6">
        <v>3793.46</v>
      </c>
      <c r="AA2" s="6">
        <v>3947.38</v>
      </c>
      <c r="AB2" s="6">
        <v>5607.9849999999997</v>
      </c>
      <c r="AC2" s="6">
        <v>4035</v>
      </c>
      <c r="AD2" s="6">
        <v>4866.5595000000003</v>
      </c>
      <c r="AE2" s="6">
        <v>5793.4475000000002</v>
      </c>
      <c r="AF2" s="6">
        <v>6306.9809523809527</v>
      </c>
      <c r="AG2" s="6">
        <v>6420</v>
      </c>
      <c r="AH2" s="6">
        <v>7165.87</v>
      </c>
      <c r="AI2" s="6">
        <v>7670</v>
      </c>
      <c r="AJ2" s="6">
        <v>9066.5400000000009</v>
      </c>
    </row>
    <row r="3" spans="1:36" s="10" customFormat="1" ht="32.25" customHeight="1">
      <c r="A3" s="144" t="s">
        <v>1</v>
      </c>
      <c r="B3" s="7" t="s">
        <v>2</v>
      </c>
      <c r="C3" s="8" t="s">
        <v>3</v>
      </c>
      <c r="D3" s="8" t="s">
        <v>4</v>
      </c>
      <c r="E3" s="9" t="s">
        <v>5</v>
      </c>
      <c r="F3" s="9" t="s">
        <v>6</v>
      </c>
      <c r="G3" s="9" t="s">
        <v>7</v>
      </c>
      <c r="H3" s="9" t="s">
        <v>9</v>
      </c>
      <c r="I3" s="9" t="s">
        <v>10</v>
      </c>
      <c r="J3" s="9" t="s">
        <v>11</v>
      </c>
      <c r="K3" s="9" t="s">
        <v>13</v>
      </c>
      <c r="L3" s="9" t="s">
        <v>14</v>
      </c>
      <c r="M3" s="9" t="s">
        <v>15</v>
      </c>
      <c r="N3" s="9" t="s">
        <v>254</v>
      </c>
      <c r="O3" s="9" t="s">
        <v>16</v>
      </c>
      <c r="P3" s="9" t="s">
        <v>17</v>
      </c>
      <c r="Q3" s="9" t="s">
        <v>255</v>
      </c>
      <c r="R3" s="9" t="s">
        <v>256</v>
      </c>
      <c r="S3" s="9" t="s">
        <v>257</v>
      </c>
      <c r="T3" s="9" t="s">
        <v>18</v>
      </c>
      <c r="U3" s="9" t="s">
        <v>19</v>
      </c>
      <c r="V3" s="9" t="s">
        <v>65</v>
      </c>
      <c r="W3" s="9" t="s">
        <v>258</v>
      </c>
      <c r="X3" s="9" t="s">
        <v>259</v>
      </c>
      <c r="Y3" s="9" t="s">
        <v>260</v>
      </c>
      <c r="Z3" s="9" t="s">
        <v>66</v>
      </c>
      <c r="AA3" s="9" t="s">
        <v>22</v>
      </c>
      <c r="AB3" s="9" t="s">
        <v>27</v>
      </c>
      <c r="AC3" s="9" t="s">
        <v>261</v>
      </c>
      <c r="AD3" s="9" t="s">
        <v>25</v>
      </c>
      <c r="AE3" s="9" t="s">
        <v>28</v>
      </c>
      <c r="AF3" s="9" t="s">
        <v>30</v>
      </c>
      <c r="AG3" s="9" t="s">
        <v>262</v>
      </c>
      <c r="AH3" s="9" t="s">
        <v>31</v>
      </c>
      <c r="AI3" s="9" t="s">
        <v>263</v>
      </c>
      <c r="AJ3" s="9" t="s">
        <v>35</v>
      </c>
    </row>
    <row r="4" spans="1:36">
      <c r="A4" s="13" t="s">
        <v>39</v>
      </c>
      <c r="B4" s="11" t="s">
        <v>40</v>
      </c>
      <c r="C4" s="12">
        <f t="shared" ref="C4:C22" si="0">SUMPRODUCT($E$2:$AJ$2,E4:AJ4)</f>
        <v>6393855.4911095239</v>
      </c>
      <c r="D4" s="12">
        <f t="shared" ref="D4:D21" si="1">SUM(E4:AJ4)</f>
        <v>4037</v>
      </c>
      <c r="E4" s="143">
        <v>332</v>
      </c>
      <c r="F4" s="143">
        <v>311</v>
      </c>
      <c r="G4" s="143">
        <v>311</v>
      </c>
      <c r="H4" s="143">
        <v>83</v>
      </c>
      <c r="I4" s="143">
        <v>166</v>
      </c>
      <c r="J4" s="143">
        <v>145</v>
      </c>
      <c r="K4" s="143">
        <v>291</v>
      </c>
      <c r="L4" s="143">
        <v>291</v>
      </c>
      <c r="M4" s="143">
        <v>208</v>
      </c>
      <c r="N4" s="143">
        <v>166</v>
      </c>
      <c r="O4" s="143">
        <v>83</v>
      </c>
      <c r="P4" s="143">
        <v>249</v>
      </c>
      <c r="Q4" s="143">
        <v>125</v>
      </c>
      <c r="R4" s="143">
        <v>166</v>
      </c>
      <c r="S4" s="143">
        <v>125</v>
      </c>
      <c r="T4" s="143">
        <v>125</v>
      </c>
      <c r="U4" s="143">
        <v>166</v>
      </c>
      <c r="V4" s="143">
        <v>125</v>
      </c>
      <c r="W4" s="143">
        <v>62</v>
      </c>
      <c r="X4" s="143">
        <v>5</v>
      </c>
      <c r="Y4" s="143">
        <v>16</v>
      </c>
      <c r="Z4" s="143">
        <v>15</v>
      </c>
      <c r="AA4" s="143">
        <v>62</v>
      </c>
      <c r="AB4" s="143">
        <v>12</v>
      </c>
      <c r="AC4" s="143">
        <v>62</v>
      </c>
      <c r="AD4" s="143">
        <v>29</v>
      </c>
      <c r="AE4" s="143">
        <v>42</v>
      </c>
      <c r="AF4" s="143">
        <v>46</v>
      </c>
      <c r="AG4" s="143">
        <v>83</v>
      </c>
      <c r="AH4" s="143">
        <v>42</v>
      </c>
      <c r="AI4" s="143">
        <v>58</v>
      </c>
      <c r="AJ4" s="143">
        <v>35</v>
      </c>
    </row>
    <row r="5" spans="1:36">
      <c r="A5" s="13" t="s">
        <v>41</v>
      </c>
      <c r="B5" s="11" t="s">
        <v>40</v>
      </c>
      <c r="C5" s="12">
        <f t="shared" si="0"/>
        <v>24903911.66582381</v>
      </c>
      <c r="D5" s="12">
        <f t="shared" si="1"/>
        <v>15717</v>
      </c>
      <c r="E5" s="143">
        <v>1294</v>
      </c>
      <c r="F5" s="143">
        <v>1213</v>
      </c>
      <c r="G5" s="143">
        <v>1213</v>
      </c>
      <c r="H5" s="143">
        <v>323</v>
      </c>
      <c r="I5" s="143">
        <v>647</v>
      </c>
      <c r="J5" s="143">
        <v>566</v>
      </c>
      <c r="K5" s="143">
        <v>1132</v>
      </c>
      <c r="L5" s="143">
        <v>1132</v>
      </c>
      <c r="M5" s="143">
        <v>808</v>
      </c>
      <c r="N5" s="143">
        <v>647</v>
      </c>
      <c r="O5" s="143">
        <v>323</v>
      </c>
      <c r="P5" s="143">
        <v>970</v>
      </c>
      <c r="Q5" s="143">
        <v>485</v>
      </c>
      <c r="R5" s="143">
        <v>647</v>
      </c>
      <c r="S5" s="143">
        <v>485</v>
      </c>
      <c r="T5" s="143">
        <v>485</v>
      </c>
      <c r="U5" s="143">
        <v>647</v>
      </c>
      <c r="V5" s="143">
        <v>485</v>
      </c>
      <c r="W5" s="143">
        <v>243</v>
      </c>
      <c r="X5" s="143">
        <v>19</v>
      </c>
      <c r="Y5" s="143">
        <v>61</v>
      </c>
      <c r="Z5" s="143">
        <v>57</v>
      </c>
      <c r="AA5" s="143">
        <v>243</v>
      </c>
      <c r="AB5" s="143">
        <v>45</v>
      </c>
      <c r="AC5" s="143">
        <v>243</v>
      </c>
      <c r="AD5" s="143">
        <v>113</v>
      </c>
      <c r="AE5" s="143">
        <v>162</v>
      </c>
      <c r="AF5" s="143">
        <v>178</v>
      </c>
      <c r="AG5" s="143">
        <v>323</v>
      </c>
      <c r="AH5" s="143">
        <v>162</v>
      </c>
      <c r="AI5" s="143">
        <v>220</v>
      </c>
      <c r="AJ5" s="143">
        <v>146</v>
      </c>
    </row>
    <row r="6" spans="1:36">
      <c r="A6" s="13" t="s">
        <v>42</v>
      </c>
      <c r="B6" s="11" t="s">
        <v>40</v>
      </c>
      <c r="C6" s="12">
        <f t="shared" si="0"/>
        <v>6711141.0215619039</v>
      </c>
      <c r="D6" s="12">
        <f t="shared" si="1"/>
        <v>4183</v>
      </c>
      <c r="E6" s="143">
        <v>343</v>
      </c>
      <c r="F6" s="143">
        <v>322</v>
      </c>
      <c r="G6" s="143">
        <v>322</v>
      </c>
      <c r="H6" s="143">
        <v>86</v>
      </c>
      <c r="I6" s="143">
        <v>172</v>
      </c>
      <c r="J6" s="143">
        <v>150</v>
      </c>
      <c r="K6" s="143">
        <v>300</v>
      </c>
      <c r="L6" s="143">
        <v>300</v>
      </c>
      <c r="M6" s="143">
        <v>214</v>
      </c>
      <c r="N6" s="143">
        <v>172</v>
      </c>
      <c r="O6" s="143">
        <v>86</v>
      </c>
      <c r="P6" s="143">
        <v>257</v>
      </c>
      <c r="Q6" s="143">
        <v>129</v>
      </c>
      <c r="R6" s="143">
        <v>172</v>
      </c>
      <c r="S6" s="143">
        <v>129</v>
      </c>
      <c r="T6" s="143">
        <v>129</v>
      </c>
      <c r="U6" s="143">
        <v>172</v>
      </c>
      <c r="V6" s="143">
        <v>129</v>
      </c>
      <c r="W6" s="143">
        <v>64</v>
      </c>
      <c r="X6" s="143">
        <v>5</v>
      </c>
      <c r="Y6" s="143">
        <v>16</v>
      </c>
      <c r="Z6" s="143">
        <v>15</v>
      </c>
      <c r="AA6" s="143">
        <v>64</v>
      </c>
      <c r="AB6" s="143">
        <v>12</v>
      </c>
      <c r="AC6" s="143">
        <v>64</v>
      </c>
      <c r="AD6" s="143">
        <v>30</v>
      </c>
      <c r="AE6" s="143">
        <v>43</v>
      </c>
      <c r="AF6" s="143">
        <v>47</v>
      </c>
      <c r="AG6" s="143">
        <v>86</v>
      </c>
      <c r="AH6" s="143">
        <v>43</v>
      </c>
      <c r="AI6" s="143">
        <v>65</v>
      </c>
      <c r="AJ6" s="143">
        <v>45</v>
      </c>
    </row>
    <row r="7" spans="1:36">
      <c r="A7" s="13" t="s">
        <v>43</v>
      </c>
      <c r="B7" s="11" t="s">
        <v>40</v>
      </c>
      <c r="C7" s="12">
        <f t="shared" si="0"/>
        <v>15235305.166709526</v>
      </c>
      <c r="D7" s="12">
        <f t="shared" si="1"/>
        <v>9597</v>
      </c>
      <c r="E7" s="143">
        <v>790</v>
      </c>
      <c r="F7" s="143">
        <v>740</v>
      </c>
      <c r="G7" s="143">
        <v>740</v>
      </c>
      <c r="H7" s="143">
        <v>197</v>
      </c>
      <c r="I7" s="143">
        <v>395</v>
      </c>
      <c r="J7" s="143">
        <v>345</v>
      </c>
      <c r="K7" s="143">
        <v>691</v>
      </c>
      <c r="L7" s="143">
        <v>691</v>
      </c>
      <c r="M7" s="143">
        <v>493</v>
      </c>
      <c r="N7" s="143">
        <v>395</v>
      </c>
      <c r="O7" s="143">
        <v>197</v>
      </c>
      <c r="P7" s="143">
        <v>592</v>
      </c>
      <c r="Q7" s="143">
        <v>296</v>
      </c>
      <c r="R7" s="143">
        <v>395</v>
      </c>
      <c r="S7" s="143">
        <v>296</v>
      </c>
      <c r="T7" s="143">
        <v>296</v>
      </c>
      <c r="U7" s="143">
        <v>395</v>
      </c>
      <c r="V7" s="143">
        <v>296</v>
      </c>
      <c r="W7" s="143">
        <v>148</v>
      </c>
      <c r="X7" s="143">
        <v>12</v>
      </c>
      <c r="Y7" s="143">
        <v>38</v>
      </c>
      <c r="Z7" s="143">
        <v>35</v>
      </c>
      <c r="AA7" s="143">
        <v>148</v>
      </c>
      <c r="AB7" s="143">
        <v>28</v>
      </c>
      <c r="AC7" s="143">
        <v>148</v>
      </c>
      <c r="AD7" s="143">
        <v>69</v>
      </c>
      <c r="AE7" s="143">
        <v>99</v>
      </c>
      <c r="AF7" s="143">
        <v>109</v>
      </c>
      <c r="AG7" s="143">
        <v>197</v>
      </c>
      <c r="AH7" s="143">
        <v>99</v>
      </c>
      <c r="AI7" s="143">
        <v>138</v>
      </c>
      <c r="AJ7" s="143">
        <v>89</v>
      </c>
    </row>
    <row r="8" spans="1:36">
      <c r="A8" s="13" t="s">
        <v>44</v>
      </c>
      <c r="B8" s="11" t="s">
        <v>40</v>
      </c>
      <c r="C8" s="12">
        <f t="shared" si="0"/>
        <v>15321671.056209525</v>
      </c>
      <c r="D8" s="12">
        <f t="shared" si="1"/>
        <v>9658</v>
      </c>
      <c r="E8" s="143">
        <v>795</v>
      </c>
      <c r="F8" s="143">
        <v>745</v>
      </c>
      <c r="G8" s="143">
        <v>745</v>
      </c>
      <c r="H8" s="143">
        <v>199</v>
      </c>
      <c r="I8" s="143">
        <v>397</v>
      </c>
      <c r="J8" s="143">
        <v>348</v>
      </c>
      <c r="K8" s="143">
        <v>695</v>
      </c>
      <c r="L8" s="143">
        <v>695</v>
      </c>
      <c r="M8" s="143">
        <v>497</v>
      </c>
      <c r="N8" s="143">
        <v>397</v>
      </c>
      <c r="O8" s="143">
        <v>199</v>
      </c>
      <c r="P8" s="143">
        <v>596</v>
      </c>
      <c r="Q8" s="143">
        <v>298</v>
      </c>
      <c r="R8" s="143">
        <v>397</v>
      </c>
      <c r="S8" s="143">
        <v>298</v>
      </c>
      <c r="T8" s="143">
        <v>298</v>
      </c>
      <c r="U8" s="143">
        <v>397</v>
      </c>
      <c r="V8" s="143">
        <v>298</v>
      </c>
      <c r="W8" s="143">
        <v>149</v>
      </c>
      <c r="X8" s="143">
        <v>12</v>
      </c>
      <c r="Y8" s="143">
        <v>38</v>
      </c>
      <c r="Z8" s="143">
        <v>35</v>
      </c>
      <c r="AA8" s="143">
        <v>149</v>
      </c>
      <c r="AB8" s="143">
        <v>28</v>
      </c>
      <c r="AC8" s="143">
        <v>149</v>
      </c>
      <c r="AD8" s="143">
        <v>70</v>
      </c>
      <c r="AE8" s="143">
        <v>99</v>
      </c>
      <c r="AF8" s="143">
        <v>109</v>
      </c>
      <c r="AG8" s="143">
        <v>199</v>
      </c>
      <c r="AH8" s="143">
        <v>99</v>
      </c>
      <c r="AI8" s="143">
        <v>139</v>
      </c>
      <c r="AJ8" s="143">
        <v>89</v>
      </c>
    </row>
    <row r="9" spans="1:36">
      <c r="A9" s="13" t="s">
        <v>45</v>
      </c>
      <c r="B9" s="11" t="s">
        <v>40</v>
      </c>
      <c r="C9" s="12">
        <f t="shared" si="0"/>
        <v>4017816.9891190478</v>
      </c>
      <c r="D9" s="12">
        <f t="shared" si="1"/>
        <v>2535</v>
      </c>
      <c r="E9" s="143">
        <v>209</v>
      </c>
      <c r="F9" s="143">
        <v>196</v>
      </c>
      <c r="G9" s="143">
        <v>196</v>
      </c>
      <c r="H9" s="143">
        <v>52</v>
      </c>
      <c r="I9" s="143">
        <v>104</v>
      </c>
      <c r="J9" s="143">
        <v>91</v>
      </c>
      <c r="K9" s="143">
        <v>183</v>
      </c>
      <c r="L9" s="143">
        <v>183</v>
      </c>
      <c r="M9" s="143">
        <v>131</v>
      </c>
      <c r="N9" s="143">
        <v>104</v>
      </c>
      <c r="O9" s="143">
        <v>52</v>
      </c>
      <c r="P9" s="143">
        <v>157</v>
      </c>
      <c r="Q9" s="143">
        <v>78</v>
      </c>
      <c r="R9" s="143">
        <v>104</v>
      </c>
      <c r="S9" s="143">
        <v>78</v>
      </c>
      <c r="T9" s="143">
        <v>78</v>
      </c>
      <c r="U9" s="143">
        <v>104</v>
      </c>
      <c r="V9" s="143">
        <v>78</v>
      </c>
      <c r="W9" s="143">
        <v>39</v>
      </c>
      <c r="X9" s="143">
        <v>3</v>
      </c>
      <c r="Y9" s="143">
        <v>10</v>
      </c>
      <c r="Z9" s="143">
        <v>9</v>
      </c>
      <c r="AA9" s="143">
        <v>39</v>
      </c>
      <c r="AB9" s="143">
        <v>7</v>
      </c>
      <c r="AC9" s="143">
        <v>39</v>
      </c>
      <c r="AD9" s="143">
        <v>18</v>
      </c>
      <c r="AE9" s="143">
        <v>26</v>
      </c>
      <c r="AF9" s="143">
        <v>29</v>
      </c>
      <c r="AG9" s="143">
        <v>52</v>
      </c>
      <c r="AH9" s="143">
        <v>26</v>
      </c>
      <c r="AI9" s="143">
        <v>37</v>
      </c>
      <c r="AJ9" s="143">
        <v>23</v>
      </c>
    </row>
    <row r="10" spans="1:36">
      <c r="A10" s="13" t="s">
        <v>46</v>
      </c>
      <c r="B10" s="11" t="s">
        <v>40</v>
      </c>
      <c r="C10" s="12">
        <f t="shared" si="0"/>
        <v>6545250.8290619049</v>
      </c>
      <c r="D10" s="12">
        <f t="shared" si="1"/>
        <v>4127</v>
      </c>
      <c r="E10" s="143">
        <v>340</v>
      </c>
      <c r="F10" s="143">
        <v>318</v>
      </c>
      <c r="G10" s="143">
        <v>318</v>
      </c>
      <c r="H10" s="143">
        <v>85</v>
      </c>
      <c r="I10" s="143">
        <v>170</v>
      </c>
      <c r="J10" s="143">
        <v>149</v>
      </c>
      <c r="K10" s="143">
        <v>297</v>
      </c>
      <c r="L10" s="143">
        <v>297</v>
      </c>
      <c r="M10" s="143">
        <v>212</v>
      </c>
      <c r="N10" s="143">
        <v>170</v>
      </c>
      <c r="O10" s="143">
        <v>85</v>
      </c>
      <c r="P10" s="143">
        <v>255</v>
      </c>
      <c r="Q10" s="143">
        <v>127</v>
      </c>
      <c r="R10" s="143">
        <v>170</v>
      </c>
      <c r="S10" s="143">
        <v>127</v>
      </c>
      <c r="T10" s="143">
        <v>127</v>
      </c>
      <c r="U10" s="143">
        <v>170</v>
      </c>
      <c r="V10" s="143">
        <v>127</v>
      </c>
      <c r="W10" s="143">
        <v>64</v>
      </c>
      <c r="X10" s="143">
        <v>5</v>
      </c>
      <c r="Y10" s="143">
        <v>16</v>
      </c>
      <c r="Z10" s="143">
        <v>15</v>
      </c>
      <c r="AA10" s="143">
        <v>64</v>
      </c>
      <c r="AB10" s="143">
        <v>12</v>
      </c>
      <c r="AC10" s="143">
        <v>64</v>
      </c>
      <c r="AD10" s="143">
        <v>30</v>
      </c>
      <c r="AE10" s="143">
        <v>42</v>
      </c>
      <c r="AF10" s="143">
        <v>47</v>
      </c>
      <c r="AG10" s="143">
        <v>85</v>
      </c>
      <c r="AH10" s="143">
        <v>42</v>
      </c>
      <c r="AI10" s="143">
        <v>59</v>
      </c>
      <c r="AJ10" s="143">
        <v>38</v>
      </c>
    </row>
    <row r="11" spans="1:36">
      <c r="A11" s="13" t="s">
        <v>47</v>
      </c>
      <c r="B11" s="11" t="s">
        <v>40</v>
      </c>
      <c r="C11" s="12">
        <f t="shared" si="0"/>
        <v>7991388.1897857143</v>
      </c>
      <c r="D11" s="12">
        <f t="shared" si="1"/>
        <v>5027</v>
      </c>
      <c r="E11" s="143">
        <v>413</v>
      </c>
      <c r="F11" s="143">
        <v>387</v>
      </c>
      <c r="G11" s="143">
        <v>387</v>
      </c>
      <c r="H11" s="143">
        <v>104</v>
      </c>
      <c r="I11" s="143">
        <v>207</v>
      </c>
      <c r="J11" s="143">
        <v>181</v>
      </c>
      <c r="K11" s="143">
        <v>361</v>
      </c>
      <c r="L11" s="143">
        <v>361</v>
      </c>
      <c r="M11" s="143">
        <v>258</v>
      </c>
      <c r="N11" s="143">
        <v>207</v>
      </c>
      <c r="O11" s="143">
        <v>104</v>
      </c>
      <c r="P11" s="143">
        <v>310</v>
      </c>
      <c r="Q11" s="143">
        <v>155</v>
      </c>
      <c r="R11" s="143">
        <v>207</v>
      </c>
      <c r="S11" s="143">
        <v>155</v>
      </c>
      <c r="T11" s="143">
        <v>155</v>
      </c>
      <c r="U11" s="143">
        <v>207</v>
      </c>
      <c r="V11" s="143">
        <v>155</v>
      </c>
      <c r="W11" s="143">
        <v>78</v>
      </c>
      <c r="X11" s="143">
        <v>6</v>
      </c>
      <c r="Y11" s="143">
        <v>20</v>
      </c>
      <c r="Z11" s="143">
        <v>18</v>
      </c>
      <c r="AA11" s="143">
        <v>78</v>
      </c>
      <c r="AB11" s="143">
        <v>15</v>
      </c>
      <c r="AC11" s="143">
        <v>78</v>
      </c>
      <c r="AD11" s="143">
        <v>36</v>
      </c>
      <c r="AE11" s="143">
        <v>52</v>
      </c>
      <c r="AF11" s="143">
        <v>57</v>
      </c>
      <c r="AG11" s="143">
        <v>104</v>
      </c>
      <c r="AH11" s="143">
        <v>52</v>
      </c>
      <c r="AI11" s="143">
        <v>72</v>
      </c>
      <c r="AJ11" s="143">
        <v>47</v>
      </c>
    </row>
    <row r="12" spans="1:36">
      <c r="A12" s="13" t="s">
        <v>48</v>
      </c>
      <c r="B12" s="11" t="s">
        <v>40</v>
      </c>
      <c r="C12" s="12">
        <f t="shared" si="0"/>
        <v>8160599.1761904787</v>
      </c>
      <c r="D12" s="12">
        <f t="shared" si="1"/>
        <v>6441</v>
      </c>
      <c r="E12" s="143">
        <v>626</v>
      </c>
      <c r="F12" s="143">
        <v>600</v>
      </c>
      <c r="G12" s="143">
        <v>600</v>
      </c>
      <c r="H12" s="143">
        <v>107</v>
      </c>
      <c r="I12" s="143">
        <v>213</v>
      </c>
      <c r="J12" s="143">
        <v>187</v>
      </c>
      <c r="K12" s="143">
        <v>573</v>
      </c>
      <c r="L12" s="143">
        <v>573</v>
      </c>
      <c r="M12" s="143">
        <v>266</v>
      </c>
      <c r="N12" s="143">
        <v>213</v>
      </c>
      <c r="O12" s="143">
        <v>107</v>
      </c>
      <c r="P12" s="143">
        <v>520</v>
      </c>
      <c r="Q12" s="143">
        <v>160</v>
      </c>
      <c r="R12" s="143">
        <v>313</v>
      </c>
      <c r="S12" s="143">
        <v>260</v>
      </c>
      <c r="T12" s="143">
        <v>260</v>
      </c>
      <c r="U12" s="143">
        <v>213</v>
      </c>
      <c r="V12" s="143">
        <v>160</v>
      </c>
      <c r="W12" s="143">
        <v>50</v>
      </c>
      <c r="X12" s="143">
        <v>6</v>
      </c>
      <c r="Y12" s="143">
        <v>20</v>
      </c>
      <c r="Z12" s="143">
        <v>19</v>
      </c>
      <c r="AA12" s="143">
        <v>50</v>
      </c>
      <c r="AB12" s="143">
        <v>15</v>
      </c>
      <c r="AC12" s="143">
        <v>40</v>
      </c>
      <c r="AD12" s="143">
        <v>37</v>
      </c>
      <c r="AE12" s="143">
        <v>30</v>
      </c>
      <c r="AF12" s="143">
        <v>59</v>
      </c>
      <c r="AG12" s="143">
        <v>50</v>
      </c>
      <c r="AH12" s="143">
        <v>53</v>
      </c>
      <c r="AI12" s="143">
        <v>25</v>
      </c>
      <c r="AJ12" s="143">
        <v>36</v>
      </c>
    </row>
    <row r="13" spans="1:36">
      <c r="A13" s="13" t="s">
        <v>49</v>
      </c>
      <c r="B13" s="11" t="s">
        <v>40</v>
      </c>
      <c r="C13" s="12">
        <f t="shared" si="0"/>
        <v>9870761.2343666684</v>
      </c>
      <c r="D13" s="12">
        <f t="shared" si="1"/>
        <v>6213</v>
      </c>
      <c r="E13" s="143">
        <v>511</v>
      </c>
      <c r="F13" s="143">
        <v>479</v>
      </c>
      <c r="G13" s="143">
        <v>479</v>
      </c>
      <c r="H13" s="143">
        <v>128</v>
      </c>
      <c r="I13" s="143">
        <v>255</v>
      </c>
      <c r="J13" s="143">
        <v>224</v>
      </c>
      <c r="K13" s="143">
        <v>447</v>
      </c>
      <c r="L13" s="143">
        <v>447</v>
      </c>
      <c r="M13" s="143">
        <v>319</v>
      </c>
      <c r="N13" s="143">
        <v>255</v>
      </c>
      <c r="O13" s="143">
        <v>128</v>
      </c>
      <c r="P13" s="143">
        <v>383</v>
      </c>
      <c r="Q13" s="143">
        <v>192</v>
      </c>
      <c r="R13" s="143">
        <v>255</v>
      </c>
      <c r="S13" s="143">
        <v>192</v>
      </c>
      <c r="T13" s="143">
        <v>192</v>
      </c>
      <c r="U13" s="143">
        <v>255</v>
      </c>
      <c r="V13" s="143">
        <v>192</v>
      </c>
      <c r="W13" s="143">
        <v>96</v>
      </c>
      <c r="X13" s="143">
        <v>8</v>
      </c>
      <c r="Y13" s="143">
        <v>24</v>
      </c>
      <c r="Z13" s="143">
        <v>23</v>
      </c>
      <c r="AA13" s="143">
        <v>96</v>
      </c>
      <c r="AB13" s="143">
        <v>18</v>
      </c>
      <c r="AC13" s="143">
        <v>96</v>
      </c>
      <c r="AD13" s="143">
        <v>45</v>
      </c>
      <c r="AE13" s="143">
        <v>64</v>
      </c>
      <c r="AF13" s="143">
        <v>70</v>
      </c>
      <c r="AG13" s="143">
        <v>128</v>
      </c>
      <c r="AH13" s="143">
        <v>64</v>
      </c>
      <c r="AI13" s="143">
        <v>90</v>
      </c>
      <c r="AJ13" s="143">
        <v>58</v>
      </c>
    </row>
    <row r="14" spans="1:36">
      <c r="A14" s="13" t="s">
        <v>50</v>
      </c>
      <c r="B14" s="11" t="s">
        <v>40</v>
      </c>
      <c r="C14" s="12">
        <f t="shared" si="0"/>
        <v>11951064.67065238</v>
      </c>
      <c r="D14" s="12">
        <f t="shared" si="1"/>
        <v>7530</v>
      </c>
      <c r="E14" s="143">
        <v>620</v>
      </c>
      <c r="F14" s="143">
        <v>581</v>
      </c>
      <c r="G14" s="143">
        <v>581</v>
      </c>
      <c r="H14" s="143">
        <v>155</v>
      </c>
      <c r="I14" s="143">
        <v>310</v>
      </c>
      <c r="J14" s="143">
        <v>271</v>
      </c>
      <c r="K14" s="143">
        <v>542</v>
      </c>
      <c r="L14" s="143">
        <v>542</v>
      </c>
      <c r="M14" s="143">
        <v>387</v>
      </c>
      <c r="N14" s="143">
        <v>310</v>
      </c>
      <c r="O14" s="143">
        <v>155</v>
      </c>
      <c r="P14" s="143">
        <v>465</v>
      </c>
      <c r="Q14" s="143">
        <v>232</v>
      </c>
      <c r="R14" s="143">
        <v>310</v>
      </c>
      <c r="S14" s="143">
        <v>232</v>
      </c>
      <c r="T14" s="143">
        <v>232</v>
      </c>
      <c r="U14" s="143">
        <v>310</v>
      </c>
      <c r="V14" s="143">
        <v>232</v>
      </c>
      <c r="W14" s="143">
        <v>116</v>
      </c>
      <c r="X14" s="143">
        <v>9</v>
      </c>
      <c r="Y14" s="143">
        <v>29</v>
      </c>
      <c r="Z14" s="143">
        <v>27</v>
      </c>
      <c r="AA14" s="143">
        <v>116</v>
      </c>
      <c r="AB14" s="143">
        <v>22</v>
      </c>
      <c r="AC14" s="143">
        <v>116</v>
      </c>
      <c r="AD14" s="143">
        <v>54</v>
      </c>
      <c r="AE14" s="143">
        <v>77</v>
      </c>
      <c r="AF14" s="143">
        <v>85</v>
      </c>
      <c r="AG14" s="143">
        <v>155</v>
      </c>
      <c r="AH14" s="143">
        <v>78</v>
      </c>
      <c r="AI14" s="143">
        <v>109</v>
      </c>
      <c r="AJ14" s="143">
        <v>70</v>
      </c>
    </row>
    <row r="15" spans="1:36">
      <c r="A15" s="13" t="s">
        <v>51</v>
      </c>
      <c r="B15" s="11" t="s">
        <v>40</v>
      </c>
      <c r="C15" s="12">
        <f t="shared" si="0"/>
        <v>15976910.086233333</v>
      </c>
      <c r="D15" s="12">
        <f t="shared" si="1"/>
        <v>9925</v>
      </c>
      <c r="E15" s="143">
        <v>849</v>
      </c>
      <c r="F15" s="143">
        <v>793</v>
      </c>
      <c r="G15" s="143">
        <v>793</v>
      </c>
      <c r="H15" s="143">
        <v>175</v>
      </c>
      <c r="I15" s="143">
        <v>399</v>
      </c>
      <c r="J15" s="143">
        <v>343</v>
      </c>
      <c r="K15" s="143">
        <v>737</v>
      </c>
      <c r="L15" s="143">
        <v>737</v>
      </c>
      <c r="M15" s="143">
        <v>512</v>
      </c>
      <c r="N15" s="143">
        <v>399</v>
      </c>
      <c r="O15" s="143">
        <v>175</v>
      </c>
      <c r="P15" s="143">
        <v>624</v>
      </c>
      <c r="Q15" s="143">
        <v>287</v>
      </c>
      <c r="R15" s="143">
        <v>399</v>
      </c>
      <c r="S15" s="143">
        <v>287</v>
      </c>
      <c r="T15" s="143">
        <v>287</v>
      </c>
      <c r="U15" s="143">
        <v>399</v>
      </c>
      <c r="V15" s="143">
        <v>287</v>
      </c>
      <c r="W15" s="143">
        <v>154</v>
      </c>
      <c r="X15" s="143">
        <v>8</v>
      </c>
      <c r="Y15" s="143">
        <v>38</v>
      </c>
      <c r="Z15" s="143">
        <v>34</v>
      </c>
      <c r="AA15" s="143">
        <v>144</v>
      </c>
      <c r="AB15" s="143">
        <v>26</v>
      </c>
      <c r="AC15" s="143">
        <v>164</v>
      </c>
      <c r="AD15" s="143">
        <v>74</v>
      </c>
      <c r="AE15" s="143">
        <v>107</v>
      </c>
      <c r="AF15" s="143">
        <v>119</v>
      </c>
      <c r="AG15" s="143">
        <v>220</v>
      </c>
      <c r="AH15" s="143">
        <v>107</v>
      </c>
      <c r="AI15" s="143">
        <v>152</v>
      </c>
      <c r="AJ15" s="143">
        <v>96</v>
      </c>
    </row>
    <row r="16" spans="1:36">
      <c r="A16" s="13" t="s">
        <v>52</v>
      </c>
      <c r="B16" s="11" t="s">
        <v>40</v>
      </c>
      <c r="C16" s="12">
        <f t="shared" si="0"/>
        <v>12141404.128404763</v>
      </c>
      <c r="D16" s="12">
        <f t="shared" si="1"/>
        <v>7662</v>
      </c>
      <c r="E16" s="143">
        <v>630</v>
      </c>
      <c r="F16" s="143">
        <v>592</v>
      </c>
      <c r="G16" s="143">
        <v>592</v>
      </c>
      <c r="H16" s="143">
        <v>158</v>
      </c>
      <c r="I16" s="143">
        <v>315</v>
      </c>
      <c r="J16" s="143">
        <v>276</v>
      </c>
      <c r="K16" s="143">
        <v>552</v>
      </c>
      <c r="L16" s="143">
        <v>552</v>
      </c>
      <c r="M16" s="143">
        <v>395</v>
      </c>
      <c r="N16" s="143">
        <v>315</v>
      </c>
      <c r="O16" s="143">
        <v>158</v>
      </c>
      <c r="P16" s="143">
        <v>473</v>
      </c>
      <c r="Q16" s="143">
        <v>236</v>
      </c>
      <c r="R16" s="143">
        <v>315</v>
      </c>
      <c r="S16" s="143">
        <v>236</v>
      </c>
      <c r="T16" s="143">
        <v>236</v>
      </c>
      <c r="U16" s="143">
        <v>315</v>
      </c>
      <c r="V16" s="143">
        <v>236</v>
      </c>
      <c r="W16" s="143">
        <v>118</v>
      </c>
      <c r="X16" s="143">
        <v>10</v>
      </c>
      <c r="Y16" s="143">
        <v>30</v>
      </c>
      <c r="Z16" s="143">
        <v>28</v>
      </c>
      <c r="AA16" s="143">
        <v>118</v>
      </c>
      <c r="AB16" s="143">
        <v>22</v>
      </c>
      <c r="AC16" s="143">
        <v>118</v>
      </c>
      <c r="AD16" s="143">
        <v>55</v>
      </c>
      <c r="AE16" s="143">
        <v>79</v>
      </c>
      <c r="AF16" s="143">
        <v>86</v>
      </c>
      <c r="AG16" s="143">
        <v>158</v>
      </c>
      <c r="AH16" s="143">
        <v>78</v>
      </c>
      <c r="AI16" s="143">
        <v>110</v>
      </c>
      <c r="AJ16" s="143">
        <v>70</v>
      </c>
    </row>
    <row r="17" spans="1:36">
      <c r="A17" s="13" t="s">
        <v>53</v>
      </c>
      <c r="B17" s="11" t="s">
        <v>40</v>
      </c>
      <c r="C17" s="12">
        <f t="shared" si="0"/>
        <v>12259437.490647616</v>
      </c>
      <c r="D17" s="12">
        <f t="shared" si="1"/>
        <v>7873</v>
      </c>
      <c r="E17" s="143">
        <v>616</v>
      </c>
      <c r="F17" s="143">
        <v>580</v>
      </c>
      <c r="G17" s="143">
        <v>580</v>
      </c>
      <c r="H17" s="143">
        <v>191</v>
      </c>
      <c r="I17" s="143">
        <v>333</v>
      </c>
      <c r="J17" s="143">
        <v>297</v>
      </c>
      <c r="K17" s="143">
        <v>545</v>
      </c>
      <c r="L17" s="143">
        <v>545</v>
      </c>
      <c r="M17" s="143">
        <v>404</v>
      </c>
      <c r="N17" s="143">
        <v>333</v>
      </c>
      <c r="O17" s="143">
        <v>191</v>
      </c>
      <c r="P17" s="143">
        <v>474</v>
      </c>
      <c r="Q17" s="143">
        <v>262</v>
      </c>
      <c r="R17" s="143">
        <v>333</v>
      </c>
      <c r="S17" s="143">
        <v>262</v>
      </c>
      <c r="T17" s="143">
        <v>262</v>
      </c>
      <c r="U17" s="143">
        <v>333</v>
      </c>
      <c r="V17" s="143">
        <v>262</v>
      </c>
      <c r="W17" s="143">
        <v>121</v>
      </c>
      <c r="X17" s="143">
        <v>13</v>
      </c>
      <c r="Y17" s="143">
        <v>32</v>
      </c>
      <c r="Z17" s="143">
        <v>30</v>
      </c>
      <c r="AA17" s="143">
        <v>131</v>
      </c>
      <c r="AB17" s="143">
        <v>25</v>
      </c>
      <c r="AC17" s="143">
        <v>111</v>
      </c>
      <c r="AD17" s="143">
        <v>54</v>
      </c>
      <c r="AE17" s="143">
        <v>76</v>
      </c>
      <c r="AF17" s="143">
        <v>83</v>
      </c>
      <c r="AG17" s="143">
        <v>146</v>
      </c>
      <c r="AH17" s="143">
        <v>76</v>
      </c>
      <c r="AI17" s="143">
        <v>103</v>
      </c>
      <c r="AJ17" s="143">
        <v>69</v>
      </c>
    </row>
    <row r="18" spans="1:36">
      <c r="A18" s="13" t="s">
        <v>54</v>
      </c>
      <c r="B18" s="11" t="s">
        <v>40</v>
      </c>
      <c r="C18" s="12">
        <f t="shared" si="0"/>
        <v>19193868.225076191</v>
      </c>
      <c r="D18" s="12">
        <f t="shared" si="1"/>
        <v>10855</v>
      </c>
      <c r="E18" s="143">
        <v>798</v>
      </c>
      <c r="F18" s="143">
        <v>735</v>
      </c>
      <c r="G18" s="143">
        <v>735</v>
      </c>
      <c r="H18" s="143">
        <v>249</v>
      </c>
      <c r="I18" s="143">
        <v>499</v>
      </c>
      <c r="J18" s="143">
        <v>437</v>
      </c>
      <c r="K18" s="143">
        <v>673</v>
      </c>
      <c r="L18" s="143">
        <v>673</v>
      </c>
      <c r="M18" s="143">
        <v>624</v>
      </c>
      <c r="N18" s="143">
        <v>499</v>
      </c>
      <c r="O18" s="143">
        <v>249</v>
      </c>
      <c r="P18" s="143">
        <v>548</v>
      </c>
      <c r="Q18" s="143">
        <v>374</v>
      </c>
      <c r="R18" s="143">
        <v>399</v>
      </c>
      <c r="S18" s="143">
        <v>274</v>
      </c>
      <c r="T18" s="143">
        <v>274</v>
      </c>
      <c r="U18" s="143">
        <v>499</v>
      </c>
      <c r="V18" s="143">
        <v>374</v>
      </c>
      <c r="W18" s="143">
        <v>217</v>
      </c>
      <c r="X18" s="143">
        <v>15</v>
      </c>
      <c r="Y18" s="143">
        <v>47</v>
      </c>
      <c r="Z18" s="143">
        <v>44</v>
      </c>
      <c r="AA18" s="143">
        <v>217</v>
      </c>
      <c r="AB18" s="143">
        <v>35</v>
      </c>
      <c r="AC18" s="143">
        <v>227</v>
      </c>
      <c r="AD18" s="143">
        <v>87</v>
      </c>
      <c r="AE18" s="143">
        <v>148</v>
      </c>
      <c r="AF18" s="143">
        <v>137</v>
      </c>
      <c r="AG18" s="143">
        <v>306</v>
      </c>
      <c r="AH18" s="143">
        <v>125</v>
      </c>
      <c r="AI18" s="143">
        <v>225</v>
      </c>
      <c r="AJ18" s="143">
        <v>112</v>
      </c>
    </row>
    <row r="19" spans="1:36">
      <c r="A19" s="13" t="s">
        <v>55</v>
      </c>
      <c r="B19" s="11" t="s">
        <v>40</v>
      </c>
      <c r="C19" s="12">
        <f t="shared" si="0"/>
        <v>9732170.6714142859</v>
      </c>
      <c r="D19" s="12">
        <f t="shared" si="1"/>
        <v>6133</v>
      </c>
      <c r="E19" s="143">
        <v>505</v>
      </c>
      <c r="F19" s="143">
        <v>473</v>
      </c>
      <c r="G19" s="143">
        <v>473</v>
      </c>
      <c r="H19" s="143">
        <v>126</v>
      </c>
      <c r="I19" s="143">
        <v>252</v>
      </c>
      <c r="J19" s="143">
        <v>221</v>
      </c>
      <c r="K19" s="143">
        <v>442</v>
      </c>
      <c r="L19" s="143">
        <v>442</v>
      </c>
      <c r="M19" s="143">
        <v>315</v>
      </c>
      <c r="N19" s="143">
        <v>252</v>
      </c>
      <c r="O19" s="143">
        <v>126</v>
      </c>
      <c r="P19" s="143">
        <v>379</v>
      </c>
      <c r="Q19" s="143">
        <v>189</v>
      </c>
      <c r="R19" s="143">
        <v>252</v>
      </c>
      <c r="S19" s="143">
        <v>189</v>
      </c>
      <c r="T19" s="143">
        <v>189</v>
      </c>
      <c r="U19" s="143">
        <v>252</v>
      </c>
      <c r="V19" s="143">
        <v>189</v>
      </c>
      <c r="W19" s="143">
        <v>95</v>
      </c>
      <c r="X19" s="143">
        <v>8</v>
      </c>
      <c r="Y19" s="143">
        <v>24</v>
      </c>
      <c r="Z19" s="143">
        <v>22</v>
      </c>
      <c r="AA19" s="143">
        <v>95</v>
      </c>
      <c r="AB19" s="143">
        <v>18</v>
      </c>
      <c r="AC19" s="143">
        <v>95</v>
      </c>
      <c r="AD19" s="143">
        <v>44</v>
      </c>
      <c r="AE19" s="143">
        <v>63</v>
      </c>
      <c r="AF19" s="143">
        <v>69</v>
      </c>
      <c r="AG19" s="143">
        <v>126</v>
      </c>
      <c r="AH19" s="143">
        <v>63</v>
      </c>
      <c r="AI19" s="143">
        <v>88</v>
      </c>
      <c r="AJ19" s="143">
        <v>57</v>
      </c>
    </row>
    <row r="20" spans="1:36">
      <c r="A20" s="13" t="s">
        <v>56</v>
      </c>
      <c r="B20" s="11" t="s">
        <v>40</v>
      </c>
      <c r="C20" s="12">
        <f t="shared" si="0"/>
        <v>12566317.458061907</v>
      </c>
      <c r="D20" s="12">
        <f t="shared" si="1"/>
        <v>7853</v>
      </c>
      <c r="E20" s="143">
        <v>645</v>
      </c>
      <c r="F20" s="143">
        <v>605</v>
      </c>
      <c r="G20" s="143">
        <v>605</v>
      </c>
      <c r="H20" s="143">
        <v>161</v>
      </c>
      <c r="I20" s="143">
        <v>322</v>
      </c>
      <c r="J20" s="143">
        <v>282</v>
      </c>
      <c r="K20" s="143">
        <v>564</v>
      </c>
      <c r="L20" s="143">
        <v>564</v>
      </c>
      <c r="M20" s="143">
        <v>403</v>
      </c>
      <c r="N20" s="143">
        <v>322</v>
      </c>
      <c r="O20" s="143">
        <v>161</v>
      </c>
      <c r="P20" s="143">
        <v>484</v>
      </c>
      <c r="Q20" s="143">
        <v>242</v>
      </c>
      <c r="R20" s="143">
        <v>322</v>
      </c>
      <c r="S20" s="143">
        <v>242</v>
      </c>
      <c r="T20" s="143">
        <v>242</v>
      </c>
      <c r="U20" s="143">
        <v>322</v>
      </c>
      <c r="V20" s="143">
        <v>242</v>
      </c>
      <c r="W20" s="143">
        <v>121</v>
      </c>
      <c r="X20" s="143">
        <v>10</v>
      </c>
      <c r="Y20" s="143">
        <v>31</v>
      </c>
      <c r="Z20" s="143">
        <v>28</v>
      </c>
      <c r="AA20" s="143">
        <v>121</v>
      </c>
      <c r="AB20" s="143">
        <v>23</v>
      </c>
      <c r="AC20" s="143">
        <v>121</v>
      </c>
      <c r="AD20" s="143">
        <v>56</v>
      </c>
      <c r="AE20" s="143">
        <v>81</v>
      </c>
      <c r="AF20" s="143">
        <v>89</v>
      </c>
      <c r="AG20" s="143">
        <v>161</v>
      </c>
      <c r="AH20" s="143">
        <v>81</v>
      </c>
      <c r="AI20" s="143">
        <v>120</v>
      </c>
      <c r="AJ20" s="143">
        <v>80</v>
      </c>
    </row>
    <row r="21" spans="1:36">
      <c r="A21" s="13" t="s">
        <v>57</v>
      </c>
      <c r="B21" s="11" t="s">
        <v>40</v>
      </c>
      <c r="C21" s="12">
        <f t="shared" si="0"/>
        <v>24724482.653419048</v>
      </c>
      <c r="D21" s="12">
        <f t="shared" si="1"/>
        <v>15618</v>
      </c>
      <c r="E21" s="143">
        <v>1284</v>
      </c>
      <c r="F21" s="143">
        <v>1205</v>
      </c>
      <c r="G21" s="143">
        <v>1205</v>
      </c>
      <c r="H21" s="143">
        <v>321</v>
      </c>
      <c r="I21" s="143">
        <v>644</v>
      </c>
      <c r="J21" s="143">
        <v>562</v>
      </c>
      <c r="K21" s="143">
        <v>1125</v>
      </c>
      <c r="L21" s="143">
        <v>1125</v>
      </c>
      <c r="M21" s="143">
        <v>804</v>
      </c>
      <c r="N21" s="143">
        <v>644</v>
      </c>
      <c r="O21" s="143">
        <v>321</v>
      </c>
      <c r="P21" s="143">
        <v>964</v>
      </c>
      <c r="Q21" s="143">
        <v>483</v>
      </c>
      <c r="R21" s="143">
        <v>644</v>
      </c>
      <c r="S21" s="143">
        <v>483</v>
      </c>
      <c r="T21" s="143">
        <v>483</v>
      </c>
      <c r="U21" s="143">
        <v>644</v>
      </c>
      <c r="V21" s="143">
        <v>483</v>
      </c>
      <c r="W21" s="143">
        <v>240</v>
      </c>
      <c r="X21" s="143">
        <v>20</v>
      </c>
      <c r="Y21" s="143">
        <v>61</v>
      </c>
      <c r="Z21" s="143">
        <v>54</v>
      </c>
      <c r="AA21" s="143">
        <v>240</v>
      </c>
      <c r="AB21" s="143">
        <v>43</v>
      </c>
      <c r="AC21" s="143">
        <v>240</v>
      </c>
      <c r="AD21" s="143">
        <v>114</v>
      </c>
      <c r="AE21" s="143">
        <v>160</v>
      </c>
      <c r="AF21" s="143">
        <v>176</v>
      </c>
      <c r="AG21" s="143">
        <v>321</v>
      </c>
      <c r="AH21" s="143">
        <v>160</v>
      </c>
      <c r="AI21" s="143">
        <v>220</v>
      </c>
      <c r="AJ21" s="143">
        <v>145</v>
      </c>
    </row>
    <row r="22" spans="1:36">
      <c r="A22" s="145" t="s">
        <v>58</v>
      </c>
      <c r="B22" s="145"/>
      <c r="C22" s="14">
        <f t="shared" si="0"/>
        <v>223697356.20384762</v>
      </c>
      <c r="D22" s="14">
        <f t="shared" ref="D22:AJ22" si="2">SUM(D4:D21)</f>
        <v>140984</v>
      </c>
      <c r="E22" s="14">
        <f t="shared" si="2"/>
        <v>11600</v>
      </c>
      <c r="F22" s="14">
        <f t="shared" si="2"/>
        <v>10875</v>
      </c>
      <c r="G22" s="14">
        <f t="shared" si="2"/>
        <v>10875</v>
      </c>
      <c r="H22" s="14">
        <f t="shared" si="2"/>
        <v>2900</v>
      </c>
      <c r="I22" s="14">
        <f t="shared" si="2"/>
        <v>5800</v>
      </c>
      <c r="J22" s="14">
        <f t="shared" si="2"/>
        <v>5075</v>
      </c>
      <c r="K22" s="14">
        <f t="shared" si="2"/>
        <v>10150</v>
      </c>
      <c r="L22" s="14">
        <f t="shared" si="2"/>
        <v>10150</v>
      </c>
      <c r="M22" s="14">
        <f t="shared" si="2"/>
        <v>7250</v>
      </c>
      <c r="N22" s="14">
        <f t="shared" si="2"/>
        <v>5800</v>
      </c>
      <c r="O22" s="14">
        <f t="shared" si="2"/>
        <v>2900</v>
      </c>
      <c r="P22" s="14">
        <f t="shared" si="2"/>
        <v>8700</v>
      </c>
      <c r="Q22" s="14">
        <f t="shared" si="2"/>
        <v>4350</v>
      </c>
      <c r="R22" s="14">
        <f t="shared" si="2"/>
        <v>5800</v>
      </c>
      <c r="S22" s="14">
        <f t="shared" si="2"/>
        <v>4350</v>
      </c>
      <c r="T22" s="14">
        <f t="shared" si="2"/>
        <v>4350</v>
      </c>
      <c r="U22" s="14">
        <f t="shared" si="2"/>
        <v>5800</v>
      </c>
      <c r="V22" s="14">
        <f t="shared" si="2"/>
        <v>4350</v>
      </c>
      <c r="W22" s="14">
        <f t="shared" si="2"/>
        <v>2175</v>
      </c>
      <c r="X22" s="14">
        <f t="shared" si="2"/>
        <v>174</v>
      </c>
      <c r="Y22" s="14">
        <f t="shared" si="2"/>
        <v>551</v>
      </c>
      <c r="Z22" s="14">
        <f t="shared" si="2"/>
        <v>508</v>
      </c>
      <c r="AA22" s="14">
        <f t="shared" si="2"/>
        <v>2175</v>
      </c>
      <c r="AB22" s="14">
        <f t="shared" si="2"/>
        <v>406</v>
      </c>
      <c r="AC22" s="14">
        <f t="shared" si="2"/>
        <v>2175</v>
      </c>
      <c r="AD22" s="14">
        <f t="shared" si="2"/>
        <v>1015</v>
      </c>
      <c r="AE22" s="14">
        <f t="shared" si="2"/>
        <v>1450</v>
      </c>
      <c r="AF22" s="14">
        <f t="shared" si="2"/>
        <v>1595</v>
      </c>
      <c r="AG22" s="14">
        <f t="shared" si="2"/>
        <v>2900</v>
      </c>
      <c r="AH22" s="14">
        <f t="shared" si="2"/>
        <v>1450</v>
      </c>
      <c r="AI22" s="14">
        <f t="shared" si="2"/>
        <v>2030</v>
      </c>
      <c r="AJ22" s="14">
        <f t="shared" si="2"/>
        <v>1305</v>
      </c>
    </row>
  </sheetData>
  <autoFilter ref="A3:AJ22">
    <sortState ref="A4:AX126">
      <sortCondition ref="B3:B125"/>
    </sortState>
  </autoFilter>
  <mergeCells count="1">
    <mergeCell ref="A22:B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J22"/>
  <sheetViews>
    <sheetView showGridLines="0" workbookViewId="0">
      <pane xSplit="3" ySplit="3" topLeftCell="D4" activePane="bottomRight" state="frozen"/>
      <selection pane="topRight" activeCell="F1" sqref="F1"/>
      <selection pane="bottomLeft" activeCell="A4" sqref="A4"/>
      <selection pane="bottomRight" activeCell="D4" sqref="D4"/>
    </sheetView>
  </sheetViews>
  <sheetFormatPr defaultColWidth="9.140625" defaultRowHeight="12.75"/>
  <cols>
    <col min="1" max="1" width="32" style="2" bestFit="1" customWidth="1"/>
    <col min="2" max="2" width="18" style="2" bestFit="1" customWidth="1"/>
    <col min="3" max="3" width="14.42578125" style="3" bestFit="1" customWidth="1"/>
    <col min="4" max="4" width="11.140625" style="3" bestFit="1" customWidth="1"/>
    <col min="5" max="5" width="9.85546875" style="3" bestFit="1" customWidth="1"/>
    <col min="6" max="6" width="10.42578125" style="3" bestFit="1" customWidth="1"/>
    <col min="7" max="7" width="9" style="3" bestFit="1" customWidth="1"/>
    <col min="8" max="9" width="9.42578125" style="3" bestFit="1" customWidth="1"/>
    <col min="10" max="10" width="9.28515625" style="3" customWidth="1"/>
    <col min="11" max="11" width="9.7109375" style="3" bestFit="1" customWidth="1"/>
    <col min="12" max="13" width="9" style="3" bestFit="1" customWidth="1"/>
    <col min="14" max="14" width="8.7109375" style="3" bestFit="1" customWidth="1"/>
    <col min="15" max="20" width="9" style="3" bestFit="1" customWidth="1"/>
    <col min="21" max="21" width="9.85546875" style="3" bestFit="1" customWidth="1"/>
    <col min="22" max="23" width="9" style="3" bestFit="1" customWidth="1"/>
    <col min="24" max="24" width="8.140625" style="3" bestFit="1" customWidth="1"/>
    <col min="25" max="25" width="9" style="3" bestFit="1" customWidth="1"/>
    <col min="26" max="27" width="8.140625" style="3" bestFit="1" customWidth="1"/>
    <col min="28" max="28" width="9" style="3" bestFit="1" customWidth="1"/>
    <col min="29" max="29" width="12.42578125" style="3" bestFit="1" customWidth="1"/>
    <col min="30" max="31" width="9" style="3" bestFit="1" customWidth="1"/>
    <col min="32" max="33" width="7.5703125" style="3" customWidth="1"/>
    <col min="34" max="34" width="8.7109375" style="3" bestFit="1" customWidth="1"/>
    <col min="35" max="35" width="9" style="3" bestFit="1" customWidth="1"/>
    <col min="36" max="36" width="8.140625" style="3" bestFit="1" customWidth="1"/>
    <col min="37" max="16384" width="9.140625" style="4"/>
  </cols>
  <sheetData>
    <row r="1" spans="1:36" ht="15">
      <c r="A1" s="1" t="s">
        <v>264</v>
      </c>
      <c r="F1" s="15"/>
      <c r="U1" s="15"/>
      <c r="AH1" s="15"/>
      <c r="AI1" s="15"/>
      <c r="AJ1" s="15"/>
    </row>
    <row r="2" spans="1:36" s="2" customFormat="1">
      <c r="C2" s="3"/>
      <c r="D2" s="5" t="s">
        <v>0</v>
      </c>
      <c r="E2" s="6">
        <v>780</v>
      </c>
      <c r="F2" s="6">
        <v>760</v>
      </c>
      <c r="G2" s="6">
        <v>740</v>
      </c>
      <c r="H2" s="6">
        <v>915</v>
      </c>
      <c r="I2" s="6">
        <v>820</v>
      </c>
      <c r="J2" s="6">
        <v>920</v>
      </c>
      <c r="K2" s="6">
        <v>930</v>
      </c>
      <c r="L2" s="6">
        <v>940</v>
      </c>
      <c r="M2" s="6">
        <v>1020</v>
      </c>
      <c r="N2" s="6">
        <v>1190</v>
      </c>
      <c r="O2" s="6">
        <v>1010</v>
      </c>
      <c r="P2" s="6">
        <v>970</v>
      </c>
      <c r="Q2" s="6">
        <v>960</v>
      </c>
      <c r="R2" s="6">
        <v>1076</v>
      </c>
      <c r="S2" s="6">
        <v>1100</v>
      </c>
      <c r="T2" s="6">
        <v>1070</v>
      </c>
      <c r="U2" s="6">
        <v>1160</v>
      </c>
      <c r="V2" s="6">
        <v>1220</v>
      </c>
      <c r="W2" s="6">
        <v>3710</v>
      </c>
      <c r="X2" s="6">
        <v>3610</v>
      </c>
      <c r="Y2" s="6">
        <v>5010</v>
      </c>
      <c r="Z2" s="6">
        <v>3890</v>
      </c>
      <c r="AA2" s="6">
        <v>4050</v>
      </c>
      <c r="AB2" s="6">
        <v>5750</v>
      </c>
      <c r="AC2" s="6">
        <v>4135</v>
      </c>
      <c r="AD2" s="6">
        <v>4990</v>
      </c>
      <c r="AE2" s="6">
        <v>5940</v>
      </c>
      <c r="AF2" s="6">
        <v>6470</v>
      </c>
      <c r="AG2" s="6">
        <v>6580</v>
      </c>
      <c r="AH2" s="6">
        <v>7350</v>
      </c>
      <c r="AI2" s="6">
        <v>7823</v>
      </c>
      <c r="AJ2" s="6">
        <v>9300</v>
      </c>
    </row>
    <row r="3" spans="1:36" s="10" customFormat="1" ht="32.25" customHeight="1">
      <c r="A3" s="144" t="s">
        <v>1</v>
      </c>
      <c r="B3" s="7" t="s">
        <v>2</v>
      </c>
      <c r="C3" s="8" t="s">
        <v>3</v>
      </c>
      <c r="D3" s="8" t="s">
        <v>4</v>
      </c>
      <c r="E3" s="9" t="s">
        <v>5</v>
      </c>
      <c r="F3" s="9" t="s">
        <v>6</v>
      </c>
      <c r="G3" s="9" t="s">
        <v>7</v>
      </c>
      <c r="H3" s="9" t="s">
        <v>9</v>
      </c>
      <c r="I3" s="9" t="s">
        <v>10</v>
      </c>
      <c r="J3" s="9" t="s">
        <v>11</v>
      </c>
      <c r="K3" s="9" t="s">
        <v>13</v>
      </c>
      <c r="L3" s="9" t="s">
        <v>14</v>
      </c>
      <c r="M3" s="9" t="s">
        <v>15</v>
      </c>
      <c r="N3" s="9" t="s">
        <v>254</v>
      </c>
      <c r="O3" s="9" t="s">
        <v>16</v>
      </c>
      <c r="P3" s="9" t="s">
        <v>17</v>
      </c>
      <c r="Q3" s="9" t="s">
        <v>255</v>
      </c>
      <c r="R3" s="9" t="s">
        <v>256</v>
      </c>
      <c r="S3" s="9" t="s">
        <v>257</v>
      </c>
      <c r="T3" s="9" t="s">
        <v>18</v>
      </c>
      <c r="U3" s="9" t="s">
        <v>19</v>
      </c>
      <c r="V3" s="9" t="s">
        <v>65</v>
      </c>
      <c r="W3" s="9" t="s">
        <v>258</v>
      </c>
      <c r="X3" s="9" t="s">
        <v>259</v>
      </c>
      <c r="Y3" s="9" t="s">
        <v>260</v>
      </c>
      <c r="Z3" s="9" t="s">
        <v>66</v>
      </c>
      <c r="AA3" s="9" t="s">
        <v>22</v>
      </c>
      <c r="AB3" s="9" t="s">
        <v>27</v>
      </c>
      <c r="AC3" s="9" t="s">
        <v>261</v>
      </c>
      <c r="AD3" s="9" t="s">
        <v>25</v>
      </c>
      <c r="AE3" s="9" t="s">
        <v>28</v>
      </c>
      <c r="AF3" s="9" t="s">
        <v>30</v>
      </c>
      <c r="AG3" s="9" t="s">
        <v>262</v>
      </c>
      <c r="AH3" s="9" t="s">
        <v>31</v>
      </c>
      <c r="AI3" s="9" t="s">
        <v>263</v>
      </c>
      <c r="AJ3" s="9" t="s">
        <v>35</v>
      </c>
    </row>
    <row r="4" spans="1:36">
      <c r="A4" s="13" t="s">
        <v>39</v>
      </c>
      <c r="B4" s="11" t="s">
        <v>40</v>
      </c>
      <c r="C4" s="12">
        <f t="shared" ref="C4:C22" si="0">SUMPRODUCT($E$2:$AJ$2,E4:AJ4)</f>
        <v>6554015</v>
      </c>
      <c r="D4" s="12">
        <f t="shared" ref="D4:D21" si="1">SUM(E4:AJ4)</f>
        <v>4037</v>
      </c>
      <c r="E4" s="12">
        <v>332</v>
      </c>
      <c r="F4" s="12">
        <v>311</v>
      </c>
      <c r="G4" s="12">
        <v>311</v>
      </c>
      <c r="H4" s="12">
        <v>83</v>
      </c>
      <c r="I4" s="12">
        <v>166</v>
      </c>
      <c r="J4" s="12">
        <v>145</v>
      </c>
      <c r="K4" s="12">
        <v>291</v>
      </c>
      <c r="L4" s="12">
        <v>291</v>
      </c>
      <c r="M4" s="12">
        <v>208</v>
      </c>
      <c r="N4" s="12">
        <v>166</v>
      </c>
      <c r="O4" s="12">
        <v>83</v>
      </c>
      <c r="P4" s="12">
        <v>249</v>
      </c>
      <c r="Q4" s="12">
        <v>125</v>
      </c>
      <c r="R4" s="12">
        <v>166</v>
      </c>
      <c r="S4" s="12">
        <v>125</v>
      </c>
      <c r="T4" s="12">
        <v>125</v>
      </c>
      <c r="U4" s="12">
        <v>166</v>
      </c>
      <c r="V4" s="12">
        <v>125</v>
      </c>
      <c r="W4" s="12">
        <v>62</v>
      </c>
      <c r="X4" s="12">
        <v>5</v>
      </c>
      <c r="Y4" s="12">
        <v>16</v>
      </c>
      <c r="Z4" s="12">
        <v>15</v>
      </c>
      <c r="AA4" s="12">
        <v>62</v>
      </c>
      <c r="AB4" s="12">
        <v>12</v>
      </c>
      <c r="AC4" s="12">
        <v>62</v>
      </c>
      <c r="AD4" s="12">
        <v>29</v>
      </c>
      <c r="AE4" s="12">
        <v>42</v>
      </c>
      <c r="AF4" s="12">
        <v>46</v>
      </c>
      <c r="AG4" s="12">
        <v>83</v>
      </c>
      <c r="AH4" s="12">
        <v>42</v>
      </c>
      <c r="AI4" s="12">
        <v>58</v>
      </c>
      <c r="AJ4" s="12">
        <v>35</v>
      </c>
    </row>
    <row r="5" spans="1:36">
      <c r="A5" s="13" t="s">
        <v>41</v>
      </c>
      <c r="B5" s="11" t="s">
        <v>40</v>
      </c>
      <c r="C5" s="12">
        <f t="shared" si="0"/>
        <v>25528002</v>
      </c>
      <c r="D5" s="12">
        <f t="shared" si="1"/>
        <v>15717</v>
      </c>
      <c r="E5" s="12">
        <v>1294</v>
      </c>
      <c r="F5" s="12">
        <v>1213</v>
      </c>
      <c r="G5" s="12">
        <v>1213</v>
      </c>
      <c r="H5" s="12">
        <v>323</v>
      </c>
      <c r="I5" s="12">
        <v>647</v>
      </c>
      <c r="J5" s="12">
        <v>566</v>
      </c>
      <c r="K5" s="12">
        <v>1132</v>
      </c>
      <c r="L5" s="12">
        <v>1132</v>
      </c>
      <c r="M5" s="12">
        <v>808</v>
      </c>
      <c r="N5" s="12">
        <v>647</v>
      </c>
      <c r="O5" s="12">
        <v>323</v>
      </c>
      <c r="P5" s="12">
        <v>970</v>
      </c>
      <c r="Q5" s="12">
        <v>485</v>
      </c>
      <c r="R5" s="12">
        <v>647</v>
      </c>
      <c r="S5" s="12">
        <v>485</v>
      </c>
      <c r="T5" s="12">
        <v>485</v>
      </c>
      <c r="U5" s="12">
        <v>647</v>
      </c>
      <c r="V5" s="12">
        <v>485</v>
      </c>
      <c r="W5" s="12">
        <v>243</v>
      </c>
      <c r="X5" s="12">
        <v>19</v>
      </c>
      <c r="Y5" s="12">
        <v>61</v>
      </c>
      <c r="Z5" s="12">
        <v>57</v>
      </c>
      <c r="AA5" s="12">
        <v>243</v>
      </c>
      <c r="AB5" s="12">
        <v>45</v>
      </c>
      <c r="AC5" s="12">
        <v>243</v>
      </c>
      <c r="AD5" s="12">
        <v>113</v>
      </c>
      <c r="AE5" s="12">
        <v>162</v>
      </c>
      <c r="AF5" s="12">
        <v>178</v>
      </c>
      <c r="AG5" s="12">
        <v>323</v>
      </c>
      <c r="AH5" s="12">
        <v>162</v>
      </c>
      <c r="AI5" s="12">
        <v>220</v>
      </c>
      <c r="AJ5" s="12">
        <v>146</v>
      </c>
    </row>
    <row r="6" spans="1:36">
      <c r="A6" s="13" t="s">
        <v>42</v>
      </c>
      <c r="B6" s="11" t="s">
        <v>40</v>
      </c>
      <c r="C6" s="12">
        <f t="shared" si="0"/>
        <v>6879097</v>
      </c>
      <c r="D6" s="12">
        <f t="shared" si="1"/>
        <v>4183</v>
      </c>
      <c r="E6" s="12">
        <v>343</v>
      </c>
      <c r="F6" s="12">
        <v>322</v>
      </c>
      <c r="G6" s="12">
        <v>322</v>
      </c>
      <c r="H6" s="12">
        <v>86</v>
      </c>
      <c r="I6" s="12">
        <v>172</v>
      </c>
      <c r="J6" s="12">
        <v>150</v>
      </c>
      <c r="K6" s="12">
        <v>300</v>
      </c>
      <c r="L6" s="12">
        <v>300</v>
      </c>
      <c r="M6" s="12">
        <v>214</v>
      </c>
      <c r="N6" s="12">
        <v>172</v>
      </c>
      <c r="O6" s="12">
        <v>86</v>
      </c>
      <c r="P6" s="12">
        <v>257</v>
      </c>
      <c r="Q6" s="12">
        <v>129</v>
      </c>
      <c r="R6" s="12">
        <v>172</v>
      </c>
      <c r="S6" s="12">
        <v>129</v>
      </c>
      <c r="T6" s="12">
        <v>129</v>
      </c>
      <c r="U6" s="12">
        <v>172</v>
      </c>
      <c r="V6" s="12">
        <v>129</v>
      </c>
      <c r="W6" s="12">
        <v>64</v>
      </c>
      <c r="X6" s="12">
        <v>5</v>
      </c>
      <c r="Y6" s="12">
        <v>16</v>
      </c>
      <c r="Z6" s="12">
        <v>15</v>
      </c>
      <c r="AA6" s="12">
        <v>64</v>
      </c>
      <c r="AB6" s="12">
        <v>12</v>
      </c>
      <c r="AC6" s="12">
        <v>64</v>
      </c>
      <c r="AD6" s="12">
        <v>30</v>
      </c>
      <c r="AE6" s="12">
        <v>43</v>
      </c>
      <c r="AF6" s="12">
        <v>47</v>
      </c>
      <c r="AG6" s="12">
        <v>86</v>
      </c>
      <c r="AH6" s="12">
        <v>43</v>
      </c>
      <c r="AI6" s="12">
        <v>65</v>
      </c>
      <c r="AJ6" s="12">
        <v>45</v>
      </c>
    </row>
    <row r="7" spans="1:36">
      <c r="A7" s="13" t="s">
        <v>43</v>
      </c>
      <c r="B7" s="11" t="s">
        <v>40</v>
      </c>
      <c r="C7" s="12">
        <f t="shared" si="0"/>
        <v>15616959</v>
      </c>
      <c r="D7" s="12">
        <f t="shared" si="1"/>
        <v>9597</v>
      </c>
      <c r="E7" s="12">
        <v>790</v>
      </c>
      <c r="F7" s="12">
        <v>740</v>
      </c>
      <c r="G7" s="12">
        <v>740</v>
      </c>
      <c r="H7" s="12">
        <v>197</v>
      </c>
      <c r="I7" s="12">
        <v>395</v>
      </c>
      <c r="J7" s="12">
        <v>345</v>
      </c>
      <c r="K7" s="12">
        <v>691</v>
      </c>
      <c r="L7" s="12">
        <v>691</v>
      </c>
      <c r="M7" s="12">
        <v>493</v>
      </c>
      <c r="N7" s="12">
        <v>395</v>
      </c>
      <c r="O7" s="12">
        <v>197</v>
      </c>
      <c r="P7" s="12">
        <v>592</v>
      </c>
      <c r="Q7" s="12">
        <v>296</v>
      </c>
      <c r="R7" s="12">
        <v>395</v>
      </c>
      <c r="S7" s="12">
        <v>296</v>
      </c>
      <c r="T7" s="12">
        <v>296</v>
      </c>
      <c r="U7" s="12">
        <v>395</v>
      </c>
      <c r="V7" s="12">
        <v>296</v>
      </c>
      <c r="W7" s="12">
        <v>148</v>
      </c>
      <c r="X7" s="12">
        <v>12</v>
      </c>
      <c r="Y7" s="12">
        <v>38</v>
      </c>
      <c r="Z7" s="12">
        <v>35</v>
      </c>
      <c r="AA7" s="12">
        <v>148</v>
      </c>
      <c r="AB7" s="12">
        <v>28</v>
      </c>
      <c r="AC7" s="12">
        <v>148</v>
      </c>
      <c r="AD7" s="12">
        <v>69</v>
      </c>
      <c r="AE7" s="12">
        <v>99</v>
      </c>
      <c r="AF7" s="12">
        <v>109</v>
      </c>
      <c r="AG7" s="12">
        <v>197</v>
      </c>
      <c r="AH7" s="12">
        <v>99</v>
      </c>
      <c r="AI7" s="12">
        <v>138</v>
      </c>
      <c r="AJ7" s="12">
        <v>89</v>
      </c>
    </row>
    <row r="8" spans="1:36">
      <c r="A8" s="13" t="s">
        <v>44</v>
      </c>
      <c r="B8" s="11" t="s">
        <v>40</v>
      </c>
      <c r="C8" s="12">
        <f t="shared" si="0"/>
        <v>15705469</v>
      </c>
      <c r="D8" s="12">
        <f t="shared" si="1"/>
        <v>9658</v>
      </c>
      <c r="E8" s="12">
        <v>795</v>
      </c>
      <c r="F8" s="12">
        <v>745</v>
      </c>
      <c r="G8" s="12">
        <v>745</v>
      </c>
      <c r="H8" s="12">
        <v>199</v>
      </c>
      <c r="I8" s="12">
        <v>397</v>
      </c>
      <c r="J8" s="12">
        <v>348</v>
      </c>
      <c r="K8" s="12">
        <v>695</v>
      </c>
      <c r="L8" s="12">
        <v>695</v>
      </c>
      <c r="M8" s="12">
        <v>497</v>
      </c>
      <c r="N8" s="12">
        <v>397</v>
      </c>
      <c r="O8" s="12">
        <v>199</v>
      </c>
      <c r="P8" s="12">
        <v>596</v>
      </c>
      <c r="Q8" s="12">
        <v>298</v>
      </c>
      <c r="R8" s="12">
        <v>397</v>
      </c>
      <c r="S8" s="12">
        <v>298</v>
      </c>
      <c r="T8" s="12">
        <v>298</v>
      </c>
      <c r="U8" s="12">
        <v>397</v>
      </c>
      <c r="V8" s="12">
        <v>298</v>
      </c>
      <c r="W8" s="12">
        <v>149</v>
      </c>
      <c r="X8" s="12">
        <v>12</v>
      </c>
      <c r="Y8" s="12">
        <v>38</v>
      </c>
      <c r="Z8" s="12">
        <v>35</v>
      </c>
      <c r="AA8" s="12">
        <v>149</v>
      </c>
      <c r="AB8" s="12">
        <v>28</v>
      </c>
      <c r="AC8" s="12">
        <v>149</v>
      </c>
      <c r="AD8" s="12">
        <v>70</v>
      </c>
      <c r="AE8" s="12">
        <v>99</v>
      </c>
      <c r="AF8" s="12">
        <v>109</v>
      </c>
      <c r="AG8" s="12">
        <v>199</v>
      </c>
      <c r="AH8" s="12">
        <v>99</v>
      </c>
      <c r="AI8" s="12">
        <v>139</v>
      </c>
      <c r="AJ8" s="12">
        <v>89</v>
      </c>
    </row>
    <row r="9" spans="1:36">
      <c r="A9" s="13" t="s">
        <v>45</v>
      </c>
      <c r="B9" s="11" t="s">
        <v>40</v>
      </c>
      <c r="C9" s="12">
        <f t="shared" si="0"/>
        <v>4118440</v>
      </c>
      <c r="D9" s="12">
        <f t="shared" si="1"/>
        <v>2535</v>
      </c>
      <c r="E9" s="12">
        <v>209</v>
      </c>
      <c r="F9" s="12">
        <v>196</v>
      </c>
      <c r="G9" s="12">
        <v>196</v>
      </c>
      <c r="H9" s="12">
        <v>52</v>
      </c>
      <c r="I9" s="12">
        <v>104</v>
      </c>
      <c r="J9" s="12">
        <v>91</v>
      </c>
      <c r="K9" s="12">
        <v>183</v>
      </c>
      <c r="L9" s="12">
        <v>183</v>
      </c>
      <c r="M9" s="12">
        <v>131</v>
      </c>
      <c r="N9" s="12">
        <v>104</v>
      </c>
      <c r="O9" s="12">
        <v>52</v>
      </c>
      <c r="P9" s="12">
        <v>157</v>
      </c>
      <c r="Q9" s="12">
        <v>78</v>
      </c>
      <c r="R9" s="12">
        <v>104</v>
      </c>
      <c r="S9" s="12">
        <v>78</v>
      </c>
      <c r="T9" s="12">
        <v>78</v>
      </c>
      <c r="U9" s="12">
        <v>104</v>
      </c>
      <c r="V9" s="12">
        <v>78</v>
      </c>
      <c r="W9" s="12">
        <v>39</v>
      </c>
      <c r="X9" s="12">
        <v>3</v>
      </c>
      <c r="Y9" s="12">
        <v>10</v>
      </c>
      <c r="Z9" s="12">
        <v>9</v>
      </c>
      <c r="AA9" s="12">
        <v>39</v>
      </c>
      <c r="AB9" s="12">
        <v>7</v>
      </c>
      <c r="AC9" s="12">
        <v>39</v>
      </c>
      <c r="AD9" s="12">
        <v>18</v>
      </c>
      <c r="AE9" s="12">
        <v>26</v>
      </c>
      <c r="AF9" s="12">
        <v>29</v>
      </c>
      <c r="AG9" s="12">
        <v>52</v>
      </c>
      <c r="AH9" s="12">
        <v>26</v>
      </c>
      <c r="AI9" s="12">
        <v>37</v>
      </c>
      <c r="AJ9" s="12">
        <v>23</v>
      </c>
    </row>
    <row r="10" spans="1:36">
      <c r="A10" s="13" t="s">
        <v>46</v>
      </c>
      <c r="B10" s="11" t="s">
        <v>40</v>
      </c>
      <c r="C10" s="12">
        <f t="shared" si="0"/>
        <v>6709222</v>
      </c>
      <c r="D10" s="12">
        <f t="shared" si="1"/>
        <v>4127</v>
      </c>
      <c r="E10" s="12">
        <v>340</v>
      </c>
      <c r="F10" s="12">
        <v>318</v>
      </c>
      <c r="G10" s="12">
        <v>318</v>
      </c>
      <c r="H10" s="12">
        <v>85</v>
      </c>
      <c r="I10" s="12">
        <v>170</v>
      </c>
      <c r="J10" s="12">
        <v>149</v>
      </c>
      <c r="K10" s="12">
        <v>297</v>
      </c>
      <c r="L10" s="12">
        <v>297</v>
      </c>
      <c r="M10" s="12">
        <v>212</v>
      </c>
      <c r="N10" s="12">
        <v>170</v>
      </c>
      <c r="O10" s="12">
        <v>85</v>
      </c>
      <c r="P10" s="12">
        <v>255</v>
      </c>
      <c r="Q10" s="12">
        <v>127</v>
      </c>
      <c r="R10" s="12">
        <v>170</v>
      </c>
      <c r="S10" s="12">
        <v>127</v>
      </c>
      <c r="T10" s="12">
        <v>127</v>
      </c>
      <c r="U10" s="12">
        <v>170</v>
      </c>
      <c r="V10" s="12">
        <v>127</v>
      </c>
      <c r="W10" s="12">
        <v>64</v>
      </c>
      <c r="X10" s="12">
        <v>5</v>
      </c>
      <c r="Y10" s="12">
        <v>16</v>
      </c>
      <c r="Z10" s="12">
        <v>15</v>
      </c>
      <c r="AA10" s="12">
        <v>64</v>
      </c>
      <c r="AB10" s="12">
        <v>12</v>
      </c>
      <c r="AC10" s="12">
        <v>64</v>
      </c>
      <c r="AD10" s="12">
        <v>30</v>
      </c>
      <c r="AE10" s="12">
        <v>42</v>
      </c>
      <c r="AF10" s="12">
        <v>47</v>
      </c>
      <c r="AG10" s="12">
        <v>85</v>
      </c>
      <c r="AH10" s="12">
        <v>42</v>
      </c>
      <c r="AI10" s="12">
        <v>59</v>
      </c>
      <c r="AJ10" s="12">
        <v>38</v>
      </c>
    </row>
    <row r="11" spans="1:36">
      <c r="A11" s="13" t="s">
        <v>47</v>
      </c>
      <c r="B11" s="11" t="s">
        <v>40</v>
      </c>
      <c r="C11" s="12">
        <f t="shared" si="0"/>
        <v>8191588</v>
      </c>
      <c r="D11" s="12">
        <f t="shared" si="1"/>
        <v>5027</v>
      </c>
      <c r="E11" s="12">
        <v>413</v>
      </c>
      <c r="F11" s="12">
        <v>387</v>
      </c>
      <c r="G11" s="12">
        <v>387</v>
      </c>
      <c r="H11" s="12">
        <v>104</v>
      </c>
      <c r="I11" s="12">
        <v>207</v>
      </c>
      <c r="J11" s="12">
        <v>181</v>
      </c>
      <c r="K11" s="12">
        <v>361</v>
      </c>
      <c r="L11" s="12">
        <v>361</v>
      </c>
      <c r="M11" s="12">
        <v>258</v>
      </c>
      <c r="N11" s="12">
        <v>207</v>
      </c>
      <c r="O11" s="12">
        <v>104</v>
      </c>
      <c r="P11" s="12">
        <v>310</v>
      </c>
      <c r="Q11" s="12">
        <v>155</v>
      </c>
      <c r="R11" s="12">
        <v>207</v>
      </c>
      <c r="S11" s="12">
        <v>155</v>
      </c>
      <c r="T11" s="12">
        <v>155</v>
      </c>
      <c r="U11" s="12">
        <v>207</v>
      </c>
      <c r="V11" s="12">
        <v>155</v>
      </c>
      <c r="W11" s="12">
        <v>78</v>
      </c>
      <c r="X11" s="12">
        <v>6</v>
      </c>
      <c r="Y11" s="12">
        <v>20</v>
      </c>
      <c r="Z11" s="12">
        <v>18</v>
      </c>
      <c r="AA11" s="12">
        <v>78</v>
      </c>
      <c r="AB11" s="12">
        <v>15</v>
      </c>
      <c r="AC11" s="12">
        <v>78</v>
      </c>
      <c r="AD11" s="12">
        <v>36</v>
      </c>
      <c r="AE11" s="12">
        <v>52</v>
      </c>
      <c r="AF11" s="12">
        <v>57</v>
      </c>
      <c r="AG11" s="12">
        <v>104</v>
      </c>
      <c r="AH11" s="12">
        <v>52</v>
      </c>
      <c r="AI11" s="12">
        <v>72</v>
      </c>
      <c r="AJ11" s="12">
        <v>47</v>
      </c>
    </row>
    <row r="12" spans="1:36">
      <c r="A12" s="13" t="s">
        <v>48</v>
      </c>
      <c r="B12" s="11" t="s">
        <v>40</v>
      </c>
      <c r="C12" s="12">
        <f t="shared" si="0"/>
        <v>8367428</v>
      </c>
      <c r="D12" s="12">
        <f t="shared" si="1"/>
        <v>6441</v>
      </c>
      <c r="E12" s="12">
        <v>626</v>
      </c>
      <c r="F12" s="12">
        <v>600</v>
      </c>
      <c r="G12" s="12">
        <v>600</v>
      </c>
      <c r="H12" s="12">
        <v>107</v>
      </c>
      <c r="I12" s="12">
        <v>213</v>
      </c>
      <c r="J12" s="12">
        <v>187</v>
      </c>
      <c r="K12" s="12">
        <v>573</v>
      </c>
      <c r="L12" s="12">
        <v>573</v>
      </c>
      <c r="M12" s="12">
        <v>266</v>
      </c>
      <c r="N12" s="12">
        <v>213</v>
      </c>
      <c r="O12" s="12">
        <v>107</v>
      </c>
      <c r="P12" s="12">
        <v>520</v>
      </c>
      <c r="Q12" s="12">
        <v>160</v>
      </c>
      <c r="R12" s="12">
        <v>313</v>
      </c>
      <c r="S12" s="12">
        <v>260</v>
      </c>
      <c r="T12" s="12">
        <v>260</v>
      </c>
      <c r="U12" s="12">
        <v>213</v>
      </c>
      <c r="V12" s="12">
        <v>160</v>
      </c>
      <c r="W12" s="12">
        <v>50</v>
      </c>
      <c r="X12" s="12">
        <v>6</v>
      </c>
      <c r="Y12" s="12">
        <v>20</v>
      </c>
      <c r="Z12" s="12">
        <v>19</v>
      </c>
      <c r="AA12" s="12">
        <v>50</v>
      </c>
      <c r="AB12" s="12">
        <v>15</v>
      </c>
      <c r="AC12" s="12">
        <v>40</v>
      </c>
      <c r="AD12" s="12">
        <v>37</v>
      </c>
      <c r="AE12" s="12">
        <v>30</v>
      </c>
      <c r="AF12" s="12">
        <v>59</v>
      </c>
      <c r="AG12" s="12">
        <v>50</v>
      </c>
      <c r="AH12" s="12">
        <v>53</v>
      </c>
      <c r="AI12" s="12">
        <v>25</v>
      </c>
      <c r="AJ12" s="12">
        <v>36</v>
      </c>
    </row>
    <row r="13" spans="1:36">
      <c r="A13" s="13" t="s">
        <v>49</v>
      </c>
      <c r="B13" s="11" t="s">
        <v>40</v>
      </c>
      <c r="C13" s="12">
        <f t="shared" si="0"/>
        <v>10118000</v>
      </c>
      <c r="D13" s="12">
        <f t="shared" si="1"/>
        <v>6213</v>
      </c>
      <c r="E13" s="12">
        <v>511</v>
      </c>
      <c r="F13" s="12">
        <v>479</v>
      </c>
      <c r="G13" s="12">
        <v>479</v>
      </c>
      <c r="H13" s="12">
        <v>128</v>
      </c>
      <c r="I13" s="12">
        <v>255</v>
      </c>
      <c r="J13" s="12">
        <v>224</v>
      </c>
      <c r="K13" s="12">
        <v>447</v>
      </c>
      <c r="L13" s="12">
        <v>447</v>
      </c>
      <c r="M13" s="12">
        <v>319</v>
      </c>
      <c r="N13" s="12">
        <v>255</v>
      </c>
      <c r="O13" s="12">
        <v>128</v>
      </c>
      <c r="P13" s="12">
        <v>383</v>
      </c>
      <c r="Q13" s="12">
        <v>192</v>
      </c>
      <c r="R13" s="12">
        <v>255</v>
      </c>
      <c r="S13" s="12">
        <v>192</v>
      </c>
      <c r="T13" s="12">
        <v>192</v>
      </c>
      <c r="U13" s="12">
        <v>255</v>
      </c>
      <c r="V13" s="12">
        <v>192</v>
      </c>
      <c r="W13" s="12">
        <v>96</v>
      </c>
      <c r="X13" s="12">
        <v>8</v>
      </c>
      <c r="Y13" s="12">
        <v>24</v>
      </c>
      <c r="Z13" s="12">
        <v>23</v>
      </c>
      <c r="AA13" s="12">
        <v>96</v>
      </c>
      <c r="AB13" s="12">
        <v>18</v>
      </c>
      <c r="AC13" s="12">
        <v>96</v>
      </c>
      <c r="AD13" s="12">
        <v>45</v>
      </c>
      <c r="AE13" s="12">
        <v>64</v>
      </c>
      <c r="AF13" s="12">
        <v>70</v>
      </c>
      <c r="AG13" s="12">
        <v>128</v>
      </c>
      <c r="AH13" s="12">
        <v>64</v>
      </c>
      <c r="AI13" s="12">
        <v>90</v>
      </c>
      <c r="AJ13" s="12">
        <v>58</v>
      </c>
    </row>
    <row r="14" spans="1:36">
      <c r="A14" s="13" t="s">
        <v>50</v>
      </c>
      <c r="B14" s="11" t="s">
        <v>40</v>
      </c>
      <c r="C14" s="12">
        <f t="shared" si="0"/>
        <v>12250412</v>
      </c>
      <c r="D14" s="12">
        <f t="shared" si="1"/>
        <v>7530</v>
      </c>
      <c r="E14" s="12">
        <v>620</v>
      </c>
      <c r="F14" s="12">
        <v>581</v>
      </c>
      <c r="G14" s="12">
        <v>581</v>
      </c>
      <c r="H14" s="12">
        <v>155</v>
      </c>
      <c r="I14" s="12">
        <v>310</v>
      </c>
      <c r="J14" s="12">
        <v>271</v>
      </c>
      <c r="K14" s="12">
        <v>542</v>
      </c>
      <c r="L14" s="12">
        <v>542</v>
      </c>
      <c r="M14" s="12">
        <v>387</v>
      </c>
      <c r="N14" s="12">
        <v>310</v>
      </c>
      <c r="O14" s="12">
        <v>155</v>
      </c>
      <c r="P14" s="12">
        <v>465</v>
      </c>
      <c r="Q14" s="12">
        <v>232</v>
      </c>
      <c r="R14" s="12">
        <v>310</v>
      </c>
      <c r="S14" s="12">
        <v>232</v>
      </c>
      <c r="T14" s="12">
        <v>232</v>
      </c>
      <c r="U14" s="12">
        <v>310</v>
      </c>
      <c r="V14" s="12">
        <v>232</v>
      </c>
      <c r="W14" s="12">
        <v>116</v>
      </c>
      <c r="X14" s="12">
        <v>9</v>
      </c>
      <c r="Y14" s="12">
        <v>29</v>
      </c>
      <c r="Z14" s="12">
        <v>27</v>
      </c>
      <c r="AA14" s="12">
        <v>116</v>
      </c>
      <c r="AB14" s="12">
        <v>22</v>
      </c>
      <c r="AC14" s="12">
        <v>116</v>
      </c>
      <c r="AD14" s="12">
        <v>54</v>
      </c>
      <c r="AE14" s="12">
        <v>77</v>
      </c>
      <c r="AF14" s="12">
        <v>85</v>
      </c>
      <c r="AG14" s="12">
        <v>155</v>
      </c>
      <c r="AH14" s="12">
        <v>78</v>
      </c>
      <c r="AI14" s="12">
        <v>109</v>
      </c>
      <c r="AJ14" s="12">
        <v>70</v>
      </c>
    </row>
    <row r="15" spans="1:36" ht="12" customHeight="1">
      <c r="A15" s="13" t="s">
        <v>51</v>
      </c>
      <c r="B15" s="11" t="s">
        <v>40</v>
      </c>
      <c r="C15" s="12">
        <f t="shared" si="0"/>
        <v>16376885</v>
      </c>
      <c r="D15" s="12">
        <f t="shared" si="1"/>
        <v>9925</v>
      </c>
      <c r="E15" s="12">
        <v>849</v>
      </c>
      <c r="F15" s="12">
        <v>793</v>
      </c>
      <c r="G15" s="12">
        <v>793</v>
      </c>
      <c r="H15" s="12">
        <v>175</v>
      </c>
      <c r="I15" s="12">
        <v>399</v>
      </c>
      <c r="J15" s="12">
        <v>343</v>
      </c>
      <c r="K15" s="12">
        <v>737</v>
      </c>
      <c r="L15" s="12">
        <v>737</v>
      </c>
      <c r="M15" s="12">
        <v>512</v>
      </c>
      <c r="N15" s="12">
        <v>399</v>
      </c>
      <c r="O15" s="12">
        <v>175</v>
      </c>
      <c r="P15" s="12">
        <v>624</v>
      </c>
      <c r="Q15" s="12">
        <v>287</v>
      </c>
      <c r="R15" s="12">
        <v>399</v>
      </c>
      <c r="S15" s="12">
        <v>287</v>
      </c>
      <c r="T15" s="12">
        <v>287</v>
      </c>
      <c r="U15" s="12">
        <v>399</v>
      </c>
      <c r="V15" s="12">
        <v>287</v>
      </c>
      <c r="W15" s="12">
        <v>154</v>
      </c>
      <c r="X15" s="12">
        <v>8</v>
      </c>
      <c r="Y15" s="12">
        <v>38</v>
      </c>
      <c r="Z15" s="12">
        <v>34</v>
      </c>
      <c r="AA15" s="12">
        <v>144</v>
      </c>
      <c r="AB15" s="12">
        <v>26</v>
      </c>
      <c r="AC15" s="12">
        <v>164</v>
      </c>
      <c r="AD15" s="12">
        <v>74</v>
      </c>
      <c r="AE15" s="12">
        <v>107</v>
      </c>
      <c r="AF15" s="12">
        <v>119</v>
      </c>
      <c r="AG15" s="12">
        <v>220</v>
      </c>
      <c r="AH15" s="12">
        <v>107</v>
      </c>
      <c r="AI15" s="12">
        <v>152</v>
      </c>
      <c r="AJ15" s="12">
        <v>96</v>
      </c>
    </row>
    <row r="16" spans="1:36">
      <c r="A16" s="13" t="s">
        <v>52</v>
      </c>
      <c r="B16" s="11" t="s">
        <v>40</v>
      </c>
      <c r="C16" s="12">
        <f t="shared" si="0"/>
        <v>12445540</v>
      </c>
      <c r="D16" s="12">
        <f t="shared" si="1"/>
        <v>7662</v>
      </c>
      <c r="E16" s="12">
        <v>630</v>
      </c>
      <c r="F16" s="12">
        <v>592</v>
      </c>
      <c r="G16" s="12">
        <v>592</v>
      </c>
      <c r="H16" s="12">
        <v>158</v>
      </c>
      <c r="I16" s="12">
        <v>315</v>
      </c>
      <c r="J16" s="12">
        <v>276</v>
      </c>
      <c r="K16" s="12">
        <v>552</v>
      </c>
      <c r="L16" s="12">
        <v>552</v>
      </c>
      <c r="M16" s="12">
        <v>395</v>
      </c>
      <c r="N16" s="12">
        <v>315</v>
      </c>
      <c r="O16" s="12">
        <v>158</v>
      </c>
      <c r="P16" s="12">
        <v>473</v>
      </c>
      <c r="Q16" s="12">
        <v>236</v>
      </c>
      <c r="R16" s="12">
        <v>315</v>
      </c>
      <c r="S16" s="12">
        <v>236</v>
      </c>
      <c r="T16" s="12">
        <v>236</v>
      </c>
      <c r="U16" s="12">
        <v>315</v>
      </c>
      <c r="V16" s="12">
        <v>236</v>
      </c>
      <c r="W16" s="12">
        <v>118</v>
      </c>
      <c r="X16" s="12">
        <v>10</v>
      </c>
      <c r="Y16" s="12">
        <v>30</v>
      </c>
      <c r="Z16" s="12">
        <v>28</v>
      </c>
      <c r="AA16" s="12">
        <v>118</v>
      </c>
      <c r="AB16" s="12">
        <v>22</v>
      </c>
      <c r="AC16" s="12">
        <v>118</v>
      </c>
      <c r="AD16" s="12">
        <v>55</v>
      </c>
      <c r="AE16" s="12">
        <v>79</v>
      </c>
      <c r="AF16" s="12">
        <v>86</v>
      </c>
      <c r="AG16" s="12">
        <v>158</v>
      </c>
      <c r="AH16" s="12">
        <v>78</v>
      </c>
      <c r="AI16" s="12">
        <v>110</v>
      </c>
      <c r="AJ16" s="12">
        <v>70</v>
      </c>
    </row>
    <row r="17" spans="1:36">
      <c r="A17" s="13" t="s">
        <v>53</v>
      </c>
      <c r="B17" s="11" t="s">
        <v>40</v>
      </c>
      <c r="C17" s="12">
        <f t="shared" si="0"/>
        <v>12566827</v>
      </c>
      <c r="D17" s="12">
        <f t="shared" si="1"/>
        <v>7873</v>
      </c>
      <c r="E17" s="12">
        <v>616</v>
      </c>
      <c r="F17" s="12">
        <v>580</v>
      </c>
      <c r="G17" s="12">
        <v>580</v>
      </c>
      <c r="H17" s="12">
        <v>191</v>
      </c>
      <c r="I17" s="12">
        <v>333</v>
      </c>
      <c r="J17" s="12">
        <v>297</v>
      </c>
      <c r="K17" s="12">
        <v>545</v>
      </c>
      <c r="L17" s="12">
        <v>545</v>
      </c>
      <c r="M17" s="12">
        <v>404</v>
      </c>
      <c r="N17" s="12">
        <v>333</v>
      </c>
      <c r="O17" s="12">
        <v>191</v>
      </c>
      <c r="P17" s="12">
        <v>474</v>
      </c>
      <c r="Q17" s="12">
        <v>262</v>
      </c>
      <c r="R17" s="12">
        <v>333</v>
      </c>
      <c r="S17" s="12">
        <v>262</v>
      </c>
      <c r="T17" s="12">
        <v>262</v>
      </c>
      <c r="U17" s="12">
        <v>333</v>
      </c>
      <c r="V17" s="12">
        <v>262</v>
      </c>
      <c r="W17" s="12">
        <v>121</v>
      </c>
      <c r="X17" s="12">
        <v>13</v>
      </c>
      <c r="Y17" s="12">
        <v>32</v>
      </c>
      <c r="Z17" s="12">
        <v>30</v>
      </c>
      <c r="AA17" s="12">
        <v>131</v>
      </c>
      <c r="AB17" s="12">
        <v>25</v>
      </c>
      <c r="AC17" s="12">
        <v>111</v>
      </c>
      <c r="AD17" s="12">
        <v>54</v>
      </c>
      <c r="AE17" s="12">
        <v>76</v>
      </c>
      <c r="AF17" s="12">
        <v>83</v>
      </c>
      <c r="AG17" s="12">
        <v>146</v>
      </c>
      <c r="AH17" s="12">
        <v>76</v>
      </c>
      <c r="AI17" s="12">
        <v>103</v>
      </c>
      <c r="AJ17" s="12">
        <v>69</v>
      </c>
    </row>
    <row r="18" spans="1:36">
      <c r="A18" s="13" t="s">
        <v>54</v>
      </c>
      <c r="B18" s="11" t="s">
        <v>40</v>
      </c>
      <c r="C18" s="12">
        <f t="shared" si="0"/>
        <v>19672149</v>
      </c>
      <c r="D18" s="12">
        <f t="shared" si="1"/>
        <v>10855</v>
      </c>
      <c r="E18" s="12">
        <v>798</v>
      </c>
      <c r="F18" s="12">
        <v>735</v>
      </c>
      <c r="G18" s="12">
        <v>735</v>
      </c>
      <c r="H18" s="12">
        <v>249</v>
      </c>
      <c r="I18" s="12">
        <v>499</v>
      </c>
      <c r="J18" s="12">
        <v>437</v>
      </c>
      <c r="K18" s="12">
        <v>673</v>
      </c>
      <c r="L18" s="12">
        <v>673</v>
      </c>
      <c r="M18" s="12">
        <v>624</v>
      </c>
      <c r="N18" s="12">
        <v>499</v>
      </c>
      <c r="O18" s="12">
        <v>249</v>
      </c>
      <c r="P18" s="12">
        <v>548</v>
      </c>
      <c r="Q18" s="12">
        <v>374</v>
      </c>
      <c r="R18" s="12">
        <v>399</v>
      </c>
      <c r="S18" s="12">
        <v>274</v>
      </c>
      <c r="T18" s="12">
        <v>274</v>
      </c>
      <c r="U18" s="12">
        <v>499</v>
      </c>
      <c r="V18" s="12">
        <v>374</v>
      </c>
      <c r="W18" s="12">
        <v>217</v>
      </c>
      <c r="X18" s="12">
        <v>15</v>
      </c>
      <c r="Y18" s="12">
        <v>47</v>
      </c>
      <c r="Z18" s="12">
        <v>44</v>
      </c>
      <c r="AA18" s="12">
        <v>217</v>
      </c>
      <c r="AB18" s="12">
        <v>35</v>
      </c>
      <c r="AC18" s="12">
        <v>227</v>
      </c>
      <c r="AD18" s="12">
        <v>87</v>
      </c>
      <c r="AE18" s="12">
        <v>148</v>
      </c>
      <c r="AF18" s="12">
        <v>137</v>
      </c>
      <c r="AG18" s="12">
        <v>306</v>
      </c>
      <c r="AH18" s="12">
        <v>125</v>
      </c>
      <c r="AI18" s="12">
        <v>225</v>
      </c>
      <c r="AJ18" s="12">
        <v>112</v>
      </c>
    </row>
    <row r="19" spans="1:36">
      <c r="A19" s="13" t="s">
        <v>55</v>
      </c>
      <c r="B19" s="11" t="s">
        <v>40</v>
      </c>
      <c r="C19" s="12">
        <f t="shared" si="0"/>
        <v>9975971</v>
      </c>
      <c r="D19" s="12">
        <f t="shared" si="1"/>
        <v>6133</v>
      </c>
      <c r="E19" s="12">
        <v>505</v>
      </c>
      <c r="F19" s="12">
        <v>473</v>
      </c>
      <c r="G19" s="12">
        <v>473</v>
      </c>
      <c r="H19" s="12">
        <v>126</v>
      </c>
      <c r="I19" s="12">
        <v>252</v>
      </c>
      <c r="J19" s="12">
        <v>221</v>
      </c>
      <c r="K19" s="12">
        <v>442</v>
      </c>
      <c r="L19" s="12">
        <v>442</v>
      </c>
      <c r="M19" s="12">
        <v>315</v>
      </c>
      <c r="N19" s="12">
        <v>252</v>
      </c>
      <c r="O19" s="12">
        <v>126</v>
      </c>
      <c r="P19" s="12">
        <v>379</v>
      </c>
      <c r="Q19" s="12">
        <v>189</v>
      </c>
      <c r="R19" s="12">
        <v>252</v>
      </c>
      <c r="S19" s="12">
        <v>189</v>
      </c>
      <c r="T19" s="12">
        <v>189</v>
      </c>
      <c r="U19" s="12">
        <v>252</v>
      </c>
      <c r="V19" s="12">
        <v>189</v>
      </c>
      <c r="W19" s="12">
        <v>95</v>
      </c>
      <c r="X19" s="12">
        <v>8</v>
      </c>
      <c r="Y19" s="12">
        <v>24</v>
      </c>
      <c r="Z19" s="12">
        <v>22</v>
      </c>
      <c r="AA19" s="12">
        <v>95</v>
      </c>
      <c r="AB19" s="12">
        <v>18</v>
      </c>
      <c r="AC19" s="12">
        <v>95</v>
      </c>
      <c r="AD19" s="12">
        <v>44</v>
      </c>
      <c r="AE19" s="12">
        <v>63</v>
      </c>
      <c r="AF19" s="12">
        <v>69</v>
      </c>
      <c r="AG19" s="12">
        <v>126</v>
      </c>
      <c r="AH19" s="12">
        <v>63</v>
      </c>
      <c r="AI19" s="12">
        <v>88</v>
      </c>
      <c r="AJ19" s="12">
        <v>57</v>
      </c>
    </row>
    <row r="20" spans="1:36">
      <c r="A20" s="13" t="s">
        <v>56</v>
      </c>
      <c r="B20" s="11" t="s">
        <v>40</v>
      </c>
      <c r="C20" s="12">
        <f t="shared" si="0"/>
        <v>12880872</v>
      </c>
      <c r="D20" s="12">
        <f t="shared" si="1"/>
        <v>7853</v>
      </c>
      <c r="E20" s="12">
        <v>645</v>
      </c>
      <c r="F20" s="12">
        <v>605</v>
      </c>
      <c r="G20" s="12">
        <v>605</v>
      </c>
      <c r="H20" s="12">
        <v>161</v>
      </c>
      <c r="I20" s="12">
        <v>322</v>
      </c>
      <c r="J20" s="12">
        <v>282</v>
      </c>
      <c r="K20" s="12">
        <v>564</v>
      </c>
      <c r="L20" s="12">
        <v>564</v>
      </c>
      <c r="M20" s="12">
        <v>403</v>
      </c>
      <c r="N20" s="12">
        <v>322</v>
      </c>
      <c r="O20" s="12">
        <v>161</v>
      </c>
      <c r="P20" s="12">
        <v>484</v>
      </c>
      <c r="Q20" s="12">
        <v>242</v>
      </c>
      <c r="R20" s="12">
        <v>322</v>
      </c>
      <c r="S20" s="12">
        <v>242</v>
      </c>
      <c r="T20" s="12">
        <v>242</v>
      </c>
      <c r="U20" s="12">
        <v>322</v>
      </c>
      <c r="V20" s="12">
        <v>242</v>
      </c>
      <c r="W20" s="12">
        <v>121</v>
      </c>
      <c r="X20" s="12">
        <v>10</v>
      </c>
      <c r="Y20" s="12">
        <v>31</v>
      </c>
      <c r="Z20" s="12">
        <v>28</v>
      </c>
      <c r="AA20" s="12">
        <v>121</v>
      </c>
      <c r="AB20" s="12">
        <v>23</v>
      </c>
      <c r="AC20" s="12">
        <v>121</v>
      </c>
      <c r="AD20" s="12">
        <v>56</v>
      </c>
      <c r="AE20" s="12">
        <v>81</v>
      </c>
      <c r="AF20" s="12">
        <v>89</v>
      </c>
      <c r="AG20" s="12">
        <v>161</v>
      </c>
      <c r="AH20" s="12">
        <v>81</v>
      </c>
      <c r="AI20" s="12">
        <v>120</v>
      </c>
      <c r="AJ20" s="12">
        <v>80</v>
      </c>
    </row>
    <row r="21" spans="1:36">
      <c r="A21" s="13" t="s">
        <v>57</v>
      </c>
      <c r="B21" s="11" t="s">
        <v>40</v>
      </c>
      <c r="C21" s="12">
        <f t="shared" si="0"/>
        <v>25344009</v>
      </c>
      <c r="D21" s="12">
        <f t="shared" si="1"/>
        <v>15618</v>
      </c>
      <c r="E21" s="12">
        <v>1284</v>
      </c>
      <c r="F21" s="12">
        <v>1205</v>
      </c>
      <c r="G21" s="12">
        <v>1205</v>
      </c>
      <c r="H21" s="12">
        <v>321</v>
      </c>
      <c r="I21" s="12">
        <v>644</v>
      </c>
      <c r="J21" s="12">
        <v>562</v>
      </c>
      <c r="K21" s="12">
        <v>1125</v>
      </c>
      <c r="L21" s="12">
        <v>1125</v>
      </c>
      <c r="M21" s="12">
        <v>804</v>
      </c>
      <c r="N21" s="12">
        <v>644</v>
      </c>
      <c r="O21" s="12">
        <v>321</v>
      </c>
      <c r="P21" s="12">
        <v>964</v>
      </c>
      <c r="Q21" s="12">
        <v>483</v>
      </c>
      <c r="R21" s="12">
        <v>644</v>
      </c>
      <c r="S21" s="12">
        <v>483</v>
      </c>
      <c r="T21" s="12">
        <v>483</v>
      </c>
      <c r="U21" s="12">
        <v>644</v>
      </c>
      <c r="V21" s="12">
        <v>483</v>
      </c>
      <c r="W21" s="12">
        <v>240</v>
      </c>
      <c r="X21" s="12">
        <v>20</v>
      </c>
      <c r="Y21" s="12">
        <v>61</v>
      </c>
      <c r="Z21" s="12">
        <v>54</v>
      </c>
      <c r="AA21" s="12">
        <v>240</v>
      </c>
      <c r="AB21" s="12">
        <v>43</v>
      </c>
      <c r="AC21" s="12">
        <v>240</v>
      </c>
      <c r="AD21" s="12">
        <v>114</v>
      </c>
      <c r="AE21" s="12">
        <v>160</v>
      </c>
      <c r="AF21" s="12">
        <v>176</v>
      </c>
      <c r="AG21" s="12">
        <v>321</v>
      </c>
      <c r="AH21" s="12">
        <v>160</v>
      </c>
      <c r="AI21" s="12">
        <v>220</v>
      </c>
      <c r="AJ21" s="12">
        <v>145</v>
      </c>
    </row>
    <row r="22" spans="1:36">
      <c r="A22" s="145" t="s">
        <v>58</v>
      </c>
      <c r="B22" s="145"/>
      <c r="C22" s="14">
        <f t="shared" si="0"/>
        <v>229300885</v>
      </c>
      <c r="D22" s="14">
        <f t="shared" ref="D22:AJ22" si="2">SUM(D4:D21)</f>
        <v>140984</v>
      </c>
      <c r="E22" s="14">
        <f t="shared" si="2"/>
        <v>11600</v>
      </c>
      <c r="F22" s="14">
        <f t="shared" si="2"/>
        <v>10875</v>
      </c>
      <c r="G22" s="14">
        <f t="shared" si="2"/>
        <v>10875</v>
      </c>
      <c r="H22" s="14">
        <f t="shared" si="2"/>
        <v>2900</v>
      </c>
      <c r="I22" s="14">
        <f t="shared" si="2"/>
        <v>5800</v>
      </c>
      <c r="J22" s="14">
        <f t="shared" si="2"/>
        <v>5075</v>
      </c>
      <c r="K22" s="14">
        <f t="shared" si="2"/>
        <v>10150</v>
      </c>
      <c r="L22" s="14">
        <f t="shared" si="2"/>
        <v>10150</v>
      </c>
      <c r="M22" s="14">
        <f t="shared" si="2"/>
        <v>7250</v>
      </c>
      <c r="N22" s="14">
        <f t="shared" si="2"/>
        <v>5800</v>
      </c>
      <c r="O22" s="14">
        <f t="shared" si="2"/>
        <v>2900</v>
      </c>
      <c r="P22" s="14">
        <f t="shared" si="2"/>
        <v>8700</v>
      </c>
      <c r="Q22" s="14">
        <f t="shared" si="2"/>
        <v>4350</v>
      </c>
      <c r="R22" s="14">
        <f t="shared" si="2"/>
        <v>5800</v>
      </c>
      <c r="S22" s="14">
        <f t="shared" si="2"/>
        <v>4350</v>
      </c>
      <c r="T22" s="14">
        <f t="shared" si="2"/>
        <v>4350</v>
      </c>
      <c r="U22" s="14">
        <f t="shared" si="2"/>
        <v>5800</v>
      </c>
      <c r="V22" s="14">
        <f t="shared" si="2"/>
        <v>4350</v>
      </c>
      <c r="W22" s="14">
        <f t="shared" si="2"/>
        <v>2175</v>
      </c>
      <c r="X22" s="14">
        <f t="shared" si="2"/>
        <v>174</v>
      </c>
      <c r="Y22" s="14">
        <f t="shared" si="2"/>
        <v>551</v>
      </c>
      <c r="Z22" s="14">
        <f t="shared" si="2"/>
        <v>508</v>
      </c>
      <c r="AA22" s="14">
        <f t="shared" si="2"/>
        <v>2175</v>
      </c>
      <c r="AB22" s="14">
        <f t="shared" si="2"/>
        <v>406</v>
      </c>
      <c r="AC22" s="14">
        <f t="shared" si="2"/>
        <v>2175</v>
      </c>
      <c r="AD22" s="14">
        <f t="shared" si="2"/>
        <v>1015</v>
      </c>
      <c r="AE22" s="14">
        <f t="shared" si="2"/>
        <v>1450</v>
      </c>
      <c r="AF22" s="14">
        <f t="shared" si="2"/>
        <v>1595</v>
      </c>
      <c r="AG22" s="14">
        <f t="shared" si="2"/>
        <v>2900</v>
      </c>
      <c r="AH22" s="14">
        <f t="shared" si="2"/>
        <v>1450</v>
      </c>
      <c r="AI22" s="14">
        <f t="shared" si="2"/>
        <v>2030</v>
      </c>
      <c r="AJ22" s="14">
        <f t="shared" si="2"/>
        <v>1305</v>
      </c>
    </row>
  </sheetData>
  <autoFilter ref="A3:AJ22">
    <sortState ref="A4:AX126">
      <sortCondition ref="B3:B125"/>
    </sortState>
  </autoFilter>
  <mergeCells count="1">
    <mergeCell ref="A22:B2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"/>
  <sheetViews>
    <sheetView workbookViewId="0"/>
  </sheetViews>
  <sheetFormatPr defaultColWidth="9.140625" defaultRowHeight="12.75"/>
  <cols>
    <col min="1" max="1" width="19.85546875" style="2" bestFit="1" customWidth="1"/>
    <col min="2" max="2" width="15.85546875" style="2" bestFit="1" customWidth="1"/>
    <col min="3" max="3" width="12.28515625" style="3" bestFit="1" customWidth="1"/>
    <col min="4" max="4" width="8.7109375" style="3" bestFit="1" customWidth="1"/>
    <col min="5" max="7" width="7.7109375" style="3" bestFit="1" customWidth="1"/>
    <col min="8" max="9" width="6.7109375" style="3" bestFit="1" customWidth="1"/>
    <col min="10" max="10" width="7.5703125" style="3" bestFit="1" customWidth="1"/>
    <col min="11" max="12" width="7.7109375" style="3" bestFit="1" customWidth="1"/>
    <col min="13" max="13" width="6.7109375" style="3" bestFit="1" customWidth="1"/>
    <col min="14" max="14" width="10.28515625" style="3" bestFit="1" customWidth="1"/>
    <col min="15" max="18" width="6.7109375" style="3" bestFit="1" customWidth="1"/>
    <col min="19" max="19" width="11.42578125" style="3" bestFit="1" customWidth="1"/>
    <col min="20" max="20" width="6.7109375" style="3" bestFit="1" customWidth="1"/>
    <col min="21" max="21" width="6.85546875" style="3" bestFit="1" customWidth="1"/>
    <col min="22" max="22" width="6.7109375" style="3" bestFit="1" customWidth="1"/>
    <col min="23" max="23" width="10.28515625" style="3" bestFit="1" customWidth="1"/>
    <col min="24" max="24" width="11.28515625" style="3" bestFit="1" customWidth="1"/>
    <col min="25" max="25" width="9.5703125" style="3" bestFit="1" customWidth="1"/>
    <col min="26" max="26" width="11.28515625" style="3" bestFit="1" customWidth="1"/>
    <col min="27" max="27" width="10.42578125" style="3" bestFit="1" customWidth="1"/>
    <col min="28" max="28" width="10.28515625" style="3" bestFit="1" customWidth="1"/>
    <col min="29" max="33" width="9.5703125" style="3" bestFit="1" customWidth="1"/>
    <col min="34" max="36" width="10" style="3" bestFit="1" customWidth="1"/>
    <col min="37" max="16384" width="9.140625" style="4"/>
  </cols>
  <sheetData>
    <row r="1" spans="1:36" ht="15">
      <c r="A1" s="1" t="s">
        <v>264</v>
      </c>
      <c r="F1" s="15"/>
      <c r="U1" s="15"/>
      <c r="AH1" s="15"/>
      <c r="AI1" s="15"/>
      <c r="AJ1" s="15"/>
    </row>
    <row r="2" spans="1:36" s="2" customFormat="1">
      <c r="C2" s="3"/>
      <c r="D2" s="5" t="s">
        <v>0</v>
      </c>
      <c r="E2" s="6">
        <v>780</v>
      </c>
      <c r="F2" s="6">
        <v>760</v>
      </c>
      <c r="G2" s="6">
        <v>740</v>
      </c>
      <c r="H2" s="6">
        <v>915</v>
      </c>
      <c r="I2" s="6">
        <v>820</v>
      </c>
      <c r="J2" s="6">
        <v>920</v>
      </c>
      <c r="K2" s="6">
        <v>930</v>
      </c>
      <c r="L2" s="6">
        <v>940</v>
      </c>
      <c r="M2" s="6">
        <v>1020</v>
      </c>
      <c r="N2" s="6">
        <v>1190</v>
      </c>
      <c r="O2" s="6">
        <v>1010</v>
      </c>
      <c r="P2" s="6">
        <v>970</v>
      </c>
      <c r="Q2" s="6">
        <v>960</v>
      </c>
      <c r="R2" s="6">
        <v>1076</v>
      </c>
      <c r="S2" s="6">
        <v>1100</v>
      </c>
      <c r="T2" s="6">
        <v>1070</v>
      </c>
      <c r="U2" s="6">
        <v>1160</v>
      </c>
      <c r="V2" s="6">
        <v>1220</v>
      </c>
      <c r="W2" s="6">
        <v>3710</v>
      </c>
      <c r="X2" s="6">
        <v>3610</v>
      </c>
      <c r="Y2" s="6">
        <v>5010</v>
      </c>
      <c r="Z2" s="6">
        <v>3890</v>
      </c>
      <c r="AA2" s="6">
        <v>4050</v>
      </c>
      <c r="AB2" s="6">
        <v>5750</v>
      </c>
      <c r="AC2" s="6">
        <v>4135</v>
      </c>
      <c r="AD2" s="6">
        <v>4990</v>
      </c>
      <c r="AE2" s="6">
        <v>5940</v>
      </c>
      <c r="AF2" s="6">
        <v>6470</v>
      </c>
      <c r="AG2" s="6">
        <v>6580</v>
      </c>
      <c r="AH2" s="6">
        <v>7350</v>
      </c>
      <c r="AI2" s="6">
        <v>7823</v>
      </c>
      <c r="AJ2" s="6">
        <v>9300</v>
      </c>
    </row>
    <row r="3" spans="1:36" s="10" customFormat="1" ht="32.25" customHeight="1">
      <c r="A3" s="144" t="s">
        <v>61</v>
      </c>
      <c r="B3" s="7" t="s">
        <v>2</v>
      </c>
      <c r="C3" s="8" t="s">
        <v>3</v>
      </c>
      <c r="D3" s="8" t="s">
        <v>4</v>
      </c>
      <c r="E3" s="9" t="s">
        <v>5</v>
      </c>
      <c r="F3" s="9" t="s">
        <v>6</v>
      </c>
      <c r="G3" s="9" t="s">
        <v>7</v>
      </c>
      <c r="H3" s="9" t="s">
        <v>9</v>
      </c>
      <c r="I3" s="9" t="s">
        <v>10</v>
      </c>
      <c r="J3" s="9" t="s">
        <v>11</v>
      </c>
      <c r="K3" s="9" t="s">
        <v>13</v>
      </c>
      <c r="L3" s="9" t="s">
        <v>14</v>
      </c>
      <c r="M3" s="9" t="s">
        <v>15</v>
      </c>
      <c r="N3" s="9" t="s">
        <v>254</v>
      </c>
      <c r="O3" s="9" t="s">
        <v>16</v>
      </c>
      <c r="P3" s="9" t="s">
        <v>17</v>
      </c>
      <c r="Q3" s="9" t="s">
        <v>255</v>
      </c>
      <c r="R3" s="9" t="s">
        <v>256</v>
      </c>
      <c r="S3" s="9" t="s">
        <v>257</v>
      </c>
      <c r="T3" s="9" t="s">
        <v>18</v>
      </c>
      <c r="U3" s="9" t="s">
        <v>19</v>
      </c>
      <c r="V3" s="9" t="s">
        <v>65</v>
      </c>
      <c r="W3" s="9" t="s">
        <v>258</v>
      </c>
      <c r="X3" s="9" t="s">
        <v>259</v>
      </c>
      <c r="Y3" s="9" t="s">
        <v>260</v>
      </c>
      <c r="Z3" s="9" t="s">
        <v>66</v>
      </c>
      <c r="AA3" s="9" t="s">
        <v>22</v>
      </c>
      <c r="AB3" s="9" t="s">
        <v>27</v>
      </c>
      <c r="AC3" s="9" t="s">
        <v>261</v>
      </c>
      <c r="AD3" s="9" t="s">
        <v>25</v>
      </c>
      <c r="AE3" s="9" t="s">
        <v>28</v>
      </c>
      <c r="AF3" s="9" t="s">
        <v>30</v>
      </c>
      <c r="AG3" s="9" t="s">
        <v>262</v>
      </c>
      <c r="AH3" s="9" t="s">
        <v>31</v>
      </c>
      <c r="AI3" s="9" t="s">
        <v>263</v>
      </c>
      <c r="AJ3" s="9" t="s">
        <v>35</v>
      </c>
    </row>
    <row r="4" spans="1:36">
      <c r="A4" s="13" t="s">
        <v>252</v>
      </c>
      <c r="B4" s="11" t="s">
        <v>40</v>
      </c>
      <c r="C4" s="12">
        <f t="shared" ref="C4:C10" si="0">SUMPRODUCT($E$2:$AJ$2,E4:AJ4)</f>
        <v>32082017</v>
      </c>
      <c r="D4" s="12">
        <f t="shared" ref="D4:D9" si="1">SUM(E4:AJ4)</f>
        <v>19754</v>
      </c>
      <c r="E4" s="12">
        <f>'Distributor Secondary'!E4+'Distributor Secondary'!E5</f>
        <v>1626</v>
      </c>
      <c r="F4" s="12">
        <f>'Distributor Secondary'!F4+'Distributor Secondary'!F5</f>
        <v>1524</v>
      </c>
      <c r="G4" s="12">
        <f>'Distributor Secondary'!G4+'Distributor Secondary'!G5</f>
        <v>1524</v>
      </c>
      <c r="H4" s="12">
        <f>'Distributor Secondary'!H4+'Distributor Secondary'!H5</f>
        <v>406</v>
      </c>
      <c r="I4" s="12">
        <f>'Distributor Secondary'!I4+'Distributor Secondary'!I5</f>
        <v>813</v>
      </c>
      <c r="J4" s="12">
        <f>'Distributor Secondary'!J4+'Distributor Secondary'!J5</f>
        <v>711</v>
      </c>
      <c r="K4" s="12">
        <f>'Distributor Secondary'!K4+'Distributor Secondary'!K5</f>
        <v>1423</v>
      </c>
      <c r="L4" s="12">
        <f>'Distributor Secondary'!L4+'Distributor Secondary'!L5</f>
        <v>1423</v>
      </c>
      <c r="M4" s="12">
        <f>'Distributor Secondary'!M4+'Distributor Secondary'!M5</f>
        <v>1016</v>
      </c>
      <c r="N4" s="12">
        <f>'Distributor Secondary'!N4+'Distributor Secondary'!N5</f>
        <v>813</v>
      </c>
      <c r="O4" s="12">
        <f>'Distributor Secondary'!O4+'Distributor Secondary'!O5</f>
        <v>406</v>
      </c>
      <c r="P4" s="12">
        <f>'Distributor Secondary'!P4+'Distributor Secondary'!P5</f>
        <v>1219</v>
      </c>
      <c r="Q4" s="12">
        <f>'Distributor Secondary'!Q4+'Distributor Secondary'!Q5</f>
        <v>610</v>
      </c>
      <c r="R4" s="12">
        <f>'Distributor Secondary'!R4+'Distributor Secondary'!R5</f>
        <v>813</v>
      </c>
      <c r="S4" s="12">
        <f>'Distributor Secondary'!S4+'Distributor Secondary'!S5</f>
        <v>610</v>
      </c>
      <c r="T4" s="12">
        <f>'Distributor Secondary'!T4+'Distributor Secondary'!T5</f>
        <v>610</v>
      </c>
      <c r="U4" s="12">
        <f>'Distributor Secondary'!U4+'Distributor Secondary'!U5</f>
        <v>813</v>
      </c>
      <c r="V4" s="12">
        <f>'Distributor Secondary'!V4+'Distributor Secondary'!V5</f>
        <v>610</v>
      </c>
      <c r="W4" s="12">
        <f>'Distributor Secondary'!W4+'Distributor Secondary'!W5</f>
        <v>305</v>
      </c>
      <c r="X4" s="12">
        <f>'Distributor Secondary'!X4+'Distributor Secondary'!X5</f>
        <v>24</v>
      </c>
      <c r="Y4" s="12">
        <f>'Distributor Secondary'!Y4+'Distributor Secondary'!Y5</f>
        <v>77</v>
      </c>
      <c r="Z4" s="12">
        <f>'Distributor Secondary'!Z4+'Distributor Secondary'!Z5</f>
        <v>72</v>
      </c>
      <c r="AA4" s="12">
        <f>'Distributor Secondary'!AA4+'Distributor Secondary'!AA5</f>
        <v>305</v>
      </c>
      <c r="AB4" s="12">
        <f>'Distributor Secondary'!AB4+'Distributor Secondary'!AB5</f>
        <v>57</v>
      </c>
      <c r="AC4" s="12">
        <f>'Distributor Secondary'!AC4+'Distributor Secondary'!AC5</f>
        <v>305</v>
      </c>
      <c r="AD4" s="12">
        <f>'Distributor Secondary'!AD4+'Distributor Secondary'!AD5</f>
        <v>142</v>
      </c>
      <c r="AE4" s="12">
        <f>'Distributor Secondary'!AE4+'Distributor Secondary'!AE5</f>
        <v>204</v>
      </c>
      <c r="AF4" s="12">
        <f>'Distributor Secondary'!AF4+'Distributor Secondary'!AF5</f>
        <v>224</v>
      </c>
      <c r="AG4" s="12">
        <f>'Distributor Secondary'!AG4+'Distributor Secondary'!AG5</f>
        <v>406</v>
      </c>
      <c r="AH4" s="12">
        <f>'Distributor Secondary'!AH4+'Distributor Secondary'!AH5</f>
        <v>204</v>
      </c>
      <c r="AI4" s="12">
        <f>'Distributor Secondary'!AI4+'Distributor Secondary'!AI5</f>
        <v>278</v>
      </c>
      <c r="AJ4" s="12">
        <f>'Distributor Secondary'!AJ4+'Distributor Secondary'!AJ5</f>
        <v>181</v>
      </c>
    </row>
    <row r="5" spans="1:36">
      <c r="A5" s="13" t="s">
        <v>253</v>
      </c>
      <c r="B5" s="11" t="s">
        <v>40</v>
      </c>
      <c r="C5" s="12">
        <f t="shared" si="0"/>
        <v>38201525</v>
      </c>
      <c r="D5" s="12">
        <f t="shared" si="1"/>
        <v>23438</v>
      </c>
      <c r="E5" s="12">
        <f>'Distributor Secondary'!E6+'Distributor Secondary'!E7+'Distributor Secondary'!E8</f>
        <v>1928</v>
      </c>
      <c r="F5" s="12">
        <f>'Distributor Secondary'!F6+'Distributor Secondary'!F7+'Distributor Secondary'!F8</f>
        <v>1807</v>
      </c>
      <c r="G5" s="12">
        <f>'Distributor Secondary'!G6+'Distributor Secondary'!G7+'Distributor Secondary'!G8</f>
        <v>1807</v>
      </c>
      <c r="H5" s="12">
        <f>'Distributor Secondary'!H6+'Distributor Secondary'!H7+'Distributor Secondary'!H8</f>
        <v>482</v>
      </c>
      <c r="I5" s="12">
        <f>'Distributor Secondary'!I6+'Distributor Secondary'!I7+'Distributor Secondary'!I8</f>
        <v>964</v>
      </c>
      <c r="J5" s="12">
        <f>'Distributor Secondary'!J6+'Distributor Secondary'!J7+'Distributor Secondary'!J8</f>
        <v>843</v>
      </c>
      <c r="K5" s="12">
        <f>'Distributor Secondary'!K6+'Distributor Secondary'!K7+'Distributor Secondary'!K8</f>
        <v>1686</v>
      </c>
      <c r="L5" s="12">
        <f>'Distributor Secondary'!L6+'Distributor Secondary'!L7+'Distributor Secondary'!L8</f>
        <v>1686</v>
      </c>
      <c r="M5" s="12">
        <f>'Distributor Secondary'!M6+'Distributor Secondary'!M7+'Distributor Secondary'!M8</f>
        <v>1204</v>
      </c>
      <c r="N5" s="12">
        <f>'Distributor Secondary'!N6+'Distributor Secondary'!N7+'Distributor Secondary'!N8</f>
        <v>964</v>
      </c>
      <c r="O5" s="12">
        <f>'Distributor Secondary'!O6+'Distributor Secondary'!O7+'Distributor Secondary'!O8</f>
        <v>482</v>
      </c>
      <c r="P5" s="12">
        <f>'Distributor Secondary'!P6+'Distributor Secondary'!P7+'Distributor Secondary'!P8</f>
        <v>1445</v>
      </c>
      <c r="Q5" s="12">
        <f>'Distributor Secondary'!Q6+'Distributor Secondary'!Q7+'Distributor Secondary'!Q8</f>
        <v>723</v>
      </c>
      <c r="R5" s="12">
        <f>'Distributor Secondary'!R6+'Distributor Secondary'!R7+'Distributor Secondary'!R8</f>
        <v>964</v>
      </c>
      <c r="S5" s="12">
        <f>'Distributor Secondary'!S6+'Distributor Secondary'!S7+'Distributor Secondary'!S8</f>
        <v>723</v>
      </c>
      <c r="T5" s="12">
        <f>'Distributor Secondary'!T6+'Distributor Secondary'!T7+'Distributor Secondary'!T8</f>
        <v>723</v>
      </c>
      <c r="U5" s="12">
        <f>'Distributor Secondary'!U6+'Distributor Secondary'!U7+'Distributor Secondary'!U8</f>
        <v>964</v>
      </c>
      <c r="V5" s="12">
        <f>'Distributor Secondary'!V6+'Distributor Secondary'!V7+'Distributor Secondary'!V8</f>
        <v>723</v>
      </c>
      <c r="W5" s="12">
        <f>'Distributor Secondary'!W6+'Distributor Secondary'!W7+'Distributor Secondary'!W8</f>
        <v>361</v>
      </c>
      <c r="X5" s="12">
        <f>'Distributor Secondary'!X6+'Distributor Secondary'!X7+'Distributor Secondary'!X8</f>
        <v>29</v>
      </c>
      <c r="Y5" s="12">
        <f>'Distributor Secondary'!Y6+'Distributor Secondary'!Y7+'Distributor Secondary'!Y8</f>
        <v>92</v>
      </c>
      <c r="Z5" s="12">
        <f>'Distributor Secondary'!Z6+'Distributor Secondary'!Z7+'Distributor Secondary'!Z8</f>
        <v>85</v>
      </c>
      <c r="AA5" s="12">
        <f>'Distributor Secondary'!AA6+'Distributor Secondary'!AA7+'Distributor Secondary'!AA8</f>
        <v>361</v>
      </c>
      <c r="AB5" s="12">
        <f>'Distributor Secondary'!AB6+'Distributor Secondary'!AB7+'Distributor Secondary'!AB8</f>
        <v>68</v>
      </c>
      <c r="AC5" s="12">
        <f>'Distributor Secondary'!AC6+'Distributor Secondary'!AC7+'Distributor Secondary'!AC8</f>
        <v>361</v>
      </c>
      <c r="AD5" s="12">
        <f>'Distributor Secondary'!AD6+'Distributor Secondary'!AD7+'Distributor Secondary'!AD8</f>
        <v>169</v>
      </c>
      <c r="AE5" s="12">
        <f>'Distributor Secondary'!AE6+'Distributor Secondary'!AE7+'Distributor Secondary'!AE8</f>
        <v>241</v>
      </c>
      <c r="AF5" s="12">
        <f>'Distributor Secondary'!AF6+'Distributor Secondary'!AF7+'Distributor Secondary'!AF8</f>
        <v>265</v>
      </c>
      <c r="AG5" s="12">
        <f>'Distributor Secondary'!AG6+'Distributor Secondary'!AG7+'Distributor Secondary'!AG8</f>
        <v>482</v>
      </c>
      <c r="AH5" s="12">
        <f>'Distributor Secondary'!AH6+'Distributor Secondary'!AH7+'Distributor Secondary'!AH8</f>
        <v>241</v>
      </c>
      <c r="AI5" s="12">
        <f>'Distributor Secondary'!AI6+'Distributor Secondary'!AI7+'Distributor Secondary'!AI8</f>
        <v>342</v>
      </c>
      <c r="AJ5" s="12">
        <f>'Distributor Secondary'!AJ6+'Distributor Secondary'!AJ7+'Distributor Secondary'!AJ8</f>
        <v>223</v>
      </c>
    </row>
    <row r="6" spans="1:36">
      <c r="A6" s="13" t="s">
        <v>40</v>
      </c>
      <c r="B6" s="11" t="s">
        <v>40</v>
      </c>
      <c r="C6" s="12">
        <f t="shared" si="0"/>
        <v>39771374</v>
      </c>
      <c r="D6" s="12">
        <f t="shared" si="1"/>
        <v>24460</v>
      </c>
      <c r="E6" s="12">
        <f>'Distributor Secondary'!E9+'Distributor Secondary'!E10+'Distributor Secondary'!E15+'Distributor Secondary'!E17</f>
        <v>2014</v>
      </c>
      <c r="F6" s="12">
        <f>'Distributor Secondary'!F9+'Distributor Secondary'!F10+'Distributor Secondary'!F15+'Distributor Secondary'!F17</f>
        <v>1887</v>
      </c>
      <c r="G6" s="12">
        <f>'Distributor Secondary'!G9+'Distributor Secondary'!G10+'Distributor Secondary'!G15+'Distributor Secondary'!G17</f>
        <v>1887</v>
      </c>
      <c r="H6" s="12">
        <f>'Distributor Secondary'!H9+'Distributor Secondary'!H10+'Distributor Secondary'!H15+'Distributor Secondary'!H17</f>
        <v>503</v>
      </c>
      <c r="I6" s="12">
        <f>'Distributor Secondary'!I9+'Distributor Secondary'!I10+'Distributor Secondary'!I15+'Distributor Secondary'!I17</f>
        <v>1006</v>
      </c>
      <c r="J6" s="12">
        <f>'Distributor Secondary'!J9+'Distributor Secondary'!J10+'Distributor Secondary'!J15+'Distributor Secondary'!J17</f>
        <v>880</v>
      </c>
      <c r="K6" s="12">
        <f>'Distributor Secondary'!K9+'Distributor Secondary'!K10+'Distributor Secondary'!K15+'Distributor Secondary'!K17</f>
        <v>1762</v>
      </c>
      <c r="L6" s="12">
        <f>'Distributor Secondary'!L9+'Distributor Secondary'!L10+'Distributor Secondary'!L15+'Distributor Secondary'!L17</f>
        <v>1762</v>
      </c>
      <c r="M6" s="12">
        <f>'Distributor Secondary'!M9+'Distributor Secondary'!M10+'Distributor Secondary'!M15+'Distributor Secondary'!M17</f>
        <v>1259</v>
      </c>
      <c r="N6" s="12">
        <f>'Distributor Secondary'!N9+'Distributor Secondary'!N10+'Distributor Secondary'!N15+'Distributor Secondary'!N17</f>
        <v>1006</v>
      </c>
      <c r="O6" s="12">
        <f>'Distributor Secondary'!O9+'Distributor Secondary'!O10+'Distributor Secondary'!O15+'Distributor Secondary'!O17</f>
        <v>503</v>
      </c>
      <c r="P6" s="12">
        <f>'Distributor Secondary'!P9+'Distributor Secondary'!P10+'Distributor Secondary'!P15+'Distributor Secondary'!P17</f>
        <v>1510</v>
      </c>
      <c r="Q6" s="12">
        <f>'Distributor Secondary'!Q9+'Distributor Secondary'!Q10+'Distributor Secondary'!Q15+'Distributor Secondary'!Q17</f>
        <v>754</v>
      </c>
      <c r="R6" s="12">
        <f>'Distributor Secondary'!R9+'Distributor Secondary'!R10+'Distributor Secondary'!R15+'Distributor Secondary'!R17</f>
        <v>1006</v>
      </c>
      <c r="S6" s="12">
        <f>'Distributor Secondary'!S9+'Distributor Secondary'!S10+'Distributor Secondary'!S15+'Distributor Secondary'!S17</f>
        <v>754</v>
      </c>
      <c r="T6" s="12">
        <f>'Distributor Secondary'!T9+'Distributor Secondary'!T10+'Distributor Secondary'!T15+'Distributor Secondary'!T17</f>
        <v>754</v>
      </c>
      <c r="U6" s="12">
        <f>'Distributor Secondary'!U9+'Distributor Secondary'!U10+'Distributor Secondary'!U15+'Distributor Secondary'!U17</f>
        <v>1006</v>
      </c>
      <c r="V6" s="12">
        <f>'Distributor Secondary'!V9+'Distributor Secondary'!V10+'Distributor Secondary'!V15+'Distributor Secondary'!V17</f>
        <v>754</v>
      </c>
      <c r="W6" s="12">
        <f>'Distributor Secondary'!W9+'Distributor Secondary'!W10+'Distributor Secondary'!W15+'Distributor Secondary'!W17</f>
        <v>378</v>
      </c>
      <c r="X6" s="12">
        <f>'Distributor Secondary'!X9+'Distributor Secondary'!X10+'Distributor Secondary'!X15+'Distributor Secondary'!X17</f>
        <v>29</v>
      </c>
      <c r="Y6" s="12">
        <f>'Distributor Secondary'!Y9+'Distributor Secondary'!Y10+'Distributor Secondary'!Y15+'Distributor Secondary'!Y17</f>
        <v>96</v>
      </c>
      <c r="Z6" s="12">
        <f>'Distributor Secondary'!Z9+'Distributor Secondary'!Z10+'Distributor Secondary'!Z15+'Distributor Secondary'!Z17</f>
        <v>88</v>
      </c>
      <c r="AA6" s="12">
        <f>'Distributor Secondary'!AA9+'Distributor Secondary'!AA10+'Distributor Secondary'!AA15+'Distributor Secondary'!AA17</f>
        <v>378</v>
      </c>
      <c r="AB6" s="12">
        <f>'Distributor Secondary'!AB9+'Distributor Secondary'!AB10+'Distributor Secondary'!AB15+'Distributor Secondary'!AB17</f>
        <v>70</v>
      </c>
      <c r="AC6" s="12">
        <f>'Distributor Secondary'!AC9+'Distributor Secondary'!AC10+'Distributor Secondary'!AC15+'Distributor Secondary'!AC17</f>
        <v>378</v>
      </c>
      <c r="AD6" s="12">
        <f>'Distributor Secondary'!AD9+'Distributor Secondary'!AD10+'Distributor Secondary'!AD15+'Distributor Secondary'!AD17</f>
        <v>176</v>
      </c>
      <c r="AE6" s="12">
        <f>'Distributor Secondary'!AE9+'Distributor Secondary'!AE10+'Distributor Secondary'!AE15+'Distributor Secondary'!AE17</f>
        <v>251</v>
      </c>
      <c r="AF6" s="12">
        <f>'Distributor Secondary'!AF9+'Distributor Secondary'!AF10+'Distributor Secondary'!AF15+'Distributor Secondary'!AF17</f>
        <v>278</v>
      </c>
      <c r="AG6" s="12">
        <f>'Distributor Secondary'!AG9+'Distributor Secondary'!AG10+'Distributor Secondary'!AG15+'Distributor Secondary'!AG17</f>
        <v>503</v>
      </c>
      <c r="AH6" s="12">
        <f>'Distributor Secondary'!AH9+'Distributor Secondary'!AH10+'Distributor Secondary'!AH15+'Distributor Secondary'!AH17</f>
        <v>251</v>
      </c>
      <c r="AI6" s="12">
        <f>'Distributor Secondary'!AI9+'Distributor Secondary'!AI10+'Distributor Secondary'!AI15+'Distributor Secondary'!AI17</f>
        <v>351</v>
      </c>
      <c r="AJ6" s="12">
        <f>'Distributor Secondary'!AJ9+'Distributor Secondary'!AJ10+'Distributor Secondary'!AJ15+'Distributor Secondary'!AJ17</f>
        <v>226</v>
      </c>
    </row>
    <row r="7" spans="1:36">
      <c r="A7" s="13" t="s">
        <v>98</v>
      </c>
      <c r="B7" s="11" t="s">
        <v>40</v>
      </c>
      <c r="C7" s="12">
        <f t="shared" si="0"/>
        <v>43005540</v>
      </c>
      <c r="D7" s="12">
        <f t="shared" si="1"/>
        <v>26432</v>
      </c>
      <c r="E7" s="12">
        <f>'Distributor Secondary'!E11+'Distributor Secondary'!E13+'Distributor Secondary'!E14+'Distributor Secondary'!E16</f>
        <v>2174</v>
      </c>
      <c r="F7" s="12">
        <f>'Distributor Secondary'!F11+'Distributor Secondary'!F13+'Distributor Secondary'!F14+'Distributor Secondary'!F16</f>
        <v>2039</v>
      </c>
      <c r="G7" s="12">
        <f>'Distributor Secondary'!G11+'Distributor Secondary'!G13+'Distributor Secondary'!G14+'Distributor Secondary'!G16</f>
        <v>2039</v>
      </c>
      <c r="H7" s="12">
        <f>'Distributor Secondary'!H11+'Distributor Secondary'!H13+'Distributor Secondary'!H14+'Distributor Secondary'!H16</f>
        <v>545</v>
      </c>
      <c r="I7" s="12">
        <f>'Distributor Secondary'!I11+'Distributor Secondary'!I13+'Distributor Secondary'!I14+'Distributor Secondary'!I16</f>
        <v>1087</v>
      </c>
      <c r="J7" s="12">
        <f>'Distributor Secondary'!J11+'Distributor Secondary'!J13+'Distributor Secondary'!J14+'Distributor Secondary'!J16</f>
        <v>952</v>
      </c>
      <c r="K7" s="12">
        <f>'Distributor Secondary'!K11+'Distributor Secondary'!K13+'Distributor Secondary'!K14+'Distributor Secondary'!K16</f>
        <v>1902</v>
      </c>
      <c r="L7" s="12">
        <f>'Distributor Secondary'!L11+'Distributor Secondary'!L13+'Distributor Secondary'!L14+'Distributor Secondary'!L16</f>
        <v>1902</v>
      </c>
      <c r="M7" s="12">
        <f>'Distributor Secondary'!M11+'Distributor Secondary'!M13+'Distributor Secondary'!M14+'Distributor Secondary'!M16</f>
        <v>1359</v>
      </c>
      <c r="N7" s="12">
        <f>'Distributor Secondary'!N11+'Distributor Secondary'!N13+'Distributor Secondary'!N14+'Distributor Secondary'!N16</f>
        <v>1087</v>
      </c>
      <c r="O7" s="12">
        <f>'Distributor Secondary'!O11+'Distributor Secondary'!O13+'Distributor Secondary'!O14+'Distributor Secondary'!O16</f>
        <v>545</v>
      </c>
      <c r="P7" s="12">
        <f>'Distributor Secondary'!P11+'Distributor Secondary'!P13+'Distributor Secondary'!P14+'Distributor Secondary'!P16</f>
        <v>1631</v>
      </c>
      <c r="Q7" s="12">
        <f>'Distributor Secondary'!Q11+'Distributor Secondary'!Q13+'Distributor Secondary'!Q14+'Distributor Secondary'!Q16</f>
        <v>815</v>
      </c>
      <c r="R7" s="12">
        <f>'Distributor Secondary'!R11+'Distributor Secondary'!R13+'Distributor Secondary'!R14+'Distributor Secondary'!R16</f>
        <v>1087</v>
      </c>
      <c r="S7" s="12">
        <f>'Distributor Secondary'!S11+'Distributor Secondary'!S13+'Distributor Secondary'!S14+'Distributor Secondary'!S16</f>
        <v>815</v>
      </c>
      <c r="T7" s="12">
        <f>'Distributor Secondary'!T11+'Distributor Secondary'!T13+'Distributor Secondary'!T14+'Distributor Secondary'!T16</f>
        <v>815</v>
      </c>
      <c r="U7" s="12">
        <f>'Distributor Secondary'!U11+'Distributor Secondary'!U13+'Distributor Secondary'!U14+'Distributor Secondary'!U16</f>
        <v>1087</v>
      </c>
      <c r="V7" s="12">
        <f>'Distributor Secondary'!V11+'Distributor Secondary'!V13+'Distributor Secondary'!V14+'Distributor Secondary'!V16</f>
        <v>815</v>
      </c>
      <c r="W7" s="12">
        <f>'Distributor Secondary'!W11+'Distributor Secondary'!W13+'Distributor Secondary'!W14+'Distributor Secondary'!W16</f>
        <v>408</v>
      </c>
      <c r="X7" s="12">
        <f>'Distributor Secondary'!X11+'Distributor Secondary'!X13+'Distributor Secondary'!X14+'Distributor Secondary'!X16</f>
        <v>33</v>
      </c>
      <c r="Y7" s="12">
        <f>'Distributor Secondary'!Y11+'Distributor Secondary'!Y13+'Distributor Secondary'!Y14+'Distributor Secondary'!Y16</f>
        <v>103</v>
      </c>
      <c r="Z7" s="12">
        <f>'Distributor Secondary'!Z11+'Distributor Secondary'!Z13+'Distributor Secondary'!Z14+'Distributor Secondary'!Z16</f>
        <v>96</v>
      </c>
      <c r="AA7" s="12">
        <f>'Distributor Secondary'!AA11+'Distributor Secondary'!AA13+'Distributor Secondary'!AA14+'Distributor Secondary'!AA16</f>
        <v>408</v>
      </c>
      <c r="AB7" s="12">
        <f>'Distributor Secondary'!AB11+'Distributor Secondary'!AB13+'Distributor Secondary'!AB14+'Distributor Secondary'!AB16</f>
        <v>77</v>
      </c>
      <c r="AC7" s="12">
        <f>'Distributor Secondary'!AC11+'Distributor Secondary'!AC13+'Distributor Secondary'!AC14+'Distributor Secondary'!AC16</f>
        <v>408</v>
      </c>
      <c r="AD7" s="12">
        <f>'Distributor Secondary'!AD11+'Distributor Secondary'!AD13+'Distributor Secondary'!AD14+'Distributor Secondary'!AD16</f>
        <v>190</v>
      </c>
      <c r="AE7" s="12">
        <f>'Distributor Secondary'!AE11+'Distributor Secondary'!AE13+'Distributor Secondary'!AE14+'Distributor Secondary'!AE16</f>
        <v>272</v>
      </c>
      <c r="AF7" s="12">
        <f>'Distributor Secondary'!AF11+'Distributor Secondary'!AF13+'Distributor Secondary'!AF14+'Distributor Secondary'!AF16</f>
        <v>298</v>
      </c>
      <c r="AG7" s="12">
        <f>'Distributor Secondary'!AG11+'Distributor Secondary'!AG13+'Distributor Secondary'!AG14+'Distributor Secondary'!AG16</f>
        <v>545</v>
      </c>
      <c r="AH7" s="12">
        <f>'Distributor Secondary'!AH11+'Distributor Secondary'!AH13+'Distributor Secondary'!AH14+'Distributor Secondary'!AH16</f>
        <v>272</v>
      </c>
      <c r="AI7" s="12">
        <f>'Distributor Secondary'!AI11+'Distributor Secondary'!AI13+'Distributor Secondary'!AI14+'Distributor Secondary'!AI16</f>
        <v>381</v>
      </c>
      <c r="AJ7" s="12">
        <f>'Distributor Secondary'!AJ11+'Distributor Secondary'!AJ13+'Distributor Secondary'!AJ14+'Distributor Secondary'!AJ16</f>
        <v>245</v>
      </c>
    </row>
    <row r="8" spans="1:36">
      <c r="A8" s="13" t="s">
        <v>69</v>
      </c>
      <c r="B8" s="11" t="s">
        <v>40</v>
      </c>
      <c r="C8" s="12">
        <f t="shared" si="0"/>
        <v>28039577</v>
      </c>
      <c r="D8" s="12">
        <f t="shared" si="1"/>
        <v>17296</v>
      </c>
      <c r="E8" s="12">
        <f>'Distributor Secondary'!E12+'Distributor Secondary'!E18</f>
        <v>1424</v>
      </c>
      <c r="F8" s="12">
        <f>'Distributor Secondary'!F12+'Distributor Secondary'!F18</f>
        <v>1335</v>
      </c>
      <c r="G8" s="12">
        <f>'Distributor Secondary'!G12+'Distributor Secondary'!G18</f>
        <v>1335</v>
      </c>
      <c r="H8" s="12">
        <f>'Distributor Secondary'!H12+'Distributor Secondary'!H18</f>
        <v>356</v>
      </c>
      <c r="I8" s="12">
        <f>'Distributor Secondary'!I12+'Distributor Secondary'!I18</f>
        <v>712</v>
      </c>
      <c r="J8" s="12">
        <f>'Distributor Secondary'!J12+'Distributor Secondary'!J18</f>
        <v>624</v>
      </c>
      <c r="K8" s="12">
        <f>'Distributor Secondary'!K12+'Distributor Secondary'!K18</f>
        <v>1246</v>
      </c>
      <c r="L8" s="12">
        <f>'Distributor Secondary'!L12+'Distributor Secondary'!L18</f>
        <v>1246</v>
      </c>
      <c r="M8" s="12">
        <f>'Distributor Secondary'!M12+'Distributor Secondary'!M18</f>
        <v>890</v>
      </c>
      <c r="N8" s="12">
        <f>'Distributor Secondary'!N12+'Distributor Secondary'!N18</f>
        <v>712</v>
      </c>
      <c r="O8" s="12">
        <f>'Distributor Secondary'!O12+'Distributor Secondary'!O18</f>
        <v>356</v>
      </c>
      <c r="P8" s="12">
        <f>'Distributor Secondary'!P12+'Distributor Secondary'!P18</f>
        <v>1068</v>
      </c>
      <c r="Q8" s="12">
        <f>'Distributor Secondary'!Q12+'Distributor Secondary'!Q18</f>
        <v>534</v>
      </c>
      <c r="R8" s="12">
        <f>'Distributor Secondary'!R12+'Distributor Secondary'!R18</f>
        <v>712</v>
      </c>
      <c r="S8" s="12">
        <f>'Distributor Secondary'!S12+'Distributor Secondary'!S18</f>
        <v>534</v>
      </c>
      <c r="T8" s="12">
        <f>'Distributor Secondary'!T12+'Distributor Secondary'!T18</f>
        <v>534</v>
      </c>
      <c r="U8" s="12">
        <f>'Distributor Secondary'!U12+'Distributor Secondary'!U18</f>
        <v>712</v>
      </c>
      <c r="V8" s="12">
        <f>'Distributor Secondary'!V12+'Distributor Secondary'!V18</f>
        <v>534</v>
      </c>
      <c r="W8" s="12">
        <f>'Distributor Secondary'!W12+'Distributor Secondary'!W18</f>
        <v>267</v>
      </c>
      <c r="X8" s="12">
        <f>'Distributor Secondary'!X12+'Distributor Secondary'!X18</f>
        <v>21</v>
      </c>
      <c r="Y8" s="12">
        <f>'Distributor Secondary'!Y12+'Distributor Secondary'!Y18</f>
        <v>67</v>
      </c>
      <c r="Z8" s="12">
        <f>'Distributor Secondary'!Z12+'Distributor Secondary'!Z18</f>
        <v>63</v>
      </c>
      <c r="AA8" s="12">
        <f>'Distributor Secondary'!AA12+'Distributor Secondary'!AA18</f>
        <v>267</v>
      </c>
      <c r="AB8" s="12">
        <f>'Distributor Secondary'!AB12+'Distributor Secondary'!AB18</f>
        <v>50</v>
      </c>
      <c r="AC8" s="12">
        <f>'Distributor Secondary'!AC12+'Distributor Secondary'!AC18</f>
        <v>267</v>
      </c>
      <c r="AD8" s="12">
        <f>'Distributor Secondary'!AD12+'Distributor Secondary'!AD18</f>
        <v>124</v>
      </c>
      <c r="AE8" s="12">
        <f>'Distributor Secondary'!AE12+'Distributor Secondary'!AE18</f>
        <v>178</v>
      </c>
      <c r="AF8" s="12">
        <f>'Distributor Secondary'!AF12+'Distributor Secondary'!AF18</f>
        <v>196</v>
      </c>
      <c r="AG8" s="12">
        <f>'Distributor Secondary'!AG12+'Distributor Secondary'!AG18</f>
        <v>356</v>
      </c>
      <c r="AH8" s="12">
        <f>'Distributor Secondary'!AH12+'Distributor Secondary'!AH18</f>
        <v>178</v>
      </c>
      <c r="AI8" s="12">
        <f>'Distributor Secondary'!AI12+'Distributor Secondary'!AI18</f>
        <v>250</v>
      </c>
      <c r="AJ8" s="12">
        <f>'Distributor Secondary'!AJ12+'Distributor Secondary'!AJ18</f>
        <v>148</v>
      </c>
    </row>
    <row r="9" spans="1:36">
      <c r="A9" s="13" t="s">
        <v>161</v>
      </c>
      <c r="B9" s="11" t="s">
        <v>40</v>
      </c>
      <c r="C9" s="12">
        <f t="shared" si="0"/>
        <v>48200852</v>
      </c>
      <c r="D9" s="12">
        <f t="shared" si="1"/>
        <v>29604</v>
      </c>
      <c r="E9" s="12">
        <f>'Distributor Secondary'!E19+'Distributor Secondary'!E20+'Distributor Secondary'!E21</f>
        <v>2434</v>
      </c>
      <c r="F9" s="12">
        <f>'Distributor Secondary'!F19+'Distributor Secondary'!F20+'Distributor Secondary'!F21</f>
        <v>2283</v>
      </c>
      <c r="G9" s="12">
        <f>'Distributor Secondary'!G19+'Distributor Secondary'!G20+'Distributor Secondary'!G21</f>
        <v>2283</v>
      </c>
      <c r="H9" s="12">
        <f>'Distributor Secondary'!H19+'Distributor Secondary'!H20+'Distributor Secondary'!H21</f>
        <v>608</v>
      </c>
      <c r="I9" s="12">
        <f>'Distributor Secondary'!I19+'Distributor Secondary'!I20+'Distributor Secondary'!I21</f>
        <v>1218</v>
      </c>
      <c r="J9" s="12">
        <f>'Distributor Secondary'!J19+'Distributor Secondary'!J20+'Distributor Secondary'!J21</f>
        <v>1065</v>
      </c>
      <c r="K9" s="12">
        <f>'Distributor Secondary'!K19+'Distributor Secondary'!K20+'Distributor Secondary'!K21</f>
        <v>2131</v>
      </c>
      <c r="L9" s="12">
        <f>'Distributor Secondary'!L19+'Distributor Secondary'!L20+'Distributor Secondary'!L21</f>
        <v>2131</v>
      </c>
      <c r="M9" s="12">
        <f>'Distributor Secondary'!M19+'Distributor Secondary'!M20+'Distributor Secondary'!M21</f>
        <v>1522</v>
      </c>
      <c r="N9" s="12">
        <f>'Distributor Secondary'!N19+'Distributor Secondary'!N20+'Distributor Secondary'!N21</f>
        <v>1218</v>
      </c>
      <c r="O9" s="12">
        <f>'Distributor Secondary'!O19+'Distributor Secondary'!O20+'Distributor Secondary'!O21</f>
        <v>608</v>
      </c>
      <c r="P9" s="12">
        <f>'Distributor Secondary'!P19+'Distributor Secondary'!P20+'Distributor Secondary'!P21</f>
        <v>1827</v>
      </c>
      <c r="Q9" s="12">
        <f>'Distributor Secondary'!Q19+'Distributor Secondary'!Q20+'Distributor Secondary'!Q21</f>
        <v>914</v>
      </c>
      <c r="R9" s="12">
        <f>'Distributor Secondary'!R19+'Distributor Secondary'!R20+'Distributor Secondary'!R21</f>
        <v>1218</v>
      </c>
      <c r="S9" s="12">
        <f>'Distributor Secondary'!S19+'Distributor Secondary'!S20+'Distributor Secondary'!S21</f>
        <v>914</v>
      </c>
      <c r="T9" s="12">
        <f>'Distributor Secondary'!T19+'Distributor Secondary'!T20+'Distributor Secondary'!T21</f>
        <v>914</v>
      </c>
      <c r="U9" s="12">
        <f>'Distributor Secondary'!U19+'Distributor Secondary'!U20+'Distributor Secondary'!U21</f>
        <v>1218</v>
      </c>
      <c r="V9" s="12">
        <f>'Distributor Secondary'!V19+'Distributor Secondary'!V20+'Distributor Secondary'!V21</f>
        <v>914</v>
      </c>
      <c r="W9" s="12">
        <f>'Distributor Secondary'!W19+'Distributor Secondary'!W20+'Distributor Secondary'!W21</f>
        <v>456</v>
      </c>
      <c r="X9" s="12">
        <f>'Distributor Secondary'!X19+'Distributor Secondary'!X20+'Distributor Secondary'!X21</f>
        <v>38</v>
      </c>
      <c r="Y9" s="12">
        <f>'Distributor Secondary'!Y19+'Distributor Secondary'!Y20+'Distributor Secondary'!Y21</f>
        <v>116</v>
      </c>
      <c r="Z9" s="12">
        <f>'Distributor Secondary'!Z19+'Distributor Secondary'!Z20+'Distributor Secondary'!Z21</f>
        <v>104</v>
      </c>
      <c r="AA9" s="12">
        <f>'Distributor Secondary'!AA19+'Distributor Secondary'!AA20+'Distributor Secondary'!AA21</f>
        <v>456</v>
      </c>
      <c r="AB9" s="12">
        <f>'Distributor Secondary'!AB19+'Distributor Secondary'!AB20+'Distributor Secondary'!AB21</f>
        <v>84</v>
      </c>
      <c r="AC9" s="12">
        <f>'Distributor Secondary'!AC19+'Distributor Secondary'!AC20+'Distributor Secondary'!AC21</f>
        <v>456</v>
      </c>
      <c r="AD9" s="12">
        <f>'Distributor Secondary'!AD19+'Distributor Secondary'!AD20+'Distributor Secondary'!AD21</f>
        <v>214</v>
      </c>
      <c r="AE9" s="12">
        <f>'Distributor Secondary'!AE19+'Distributor Secondary'!AE20+'Distributor Secondary'!AE21</f>
        <v>304</v>
      </c>
      <c r="AF9" s="12">
        <f>'Distributor Secondary'!AF19+'Distributor Secondary'!AF20+'Distributor Secondary'!AF21</f>
        <v>334</v>
      </c>
      <c r="AG9" s="12">
        <f>'Distributor Secondary'!AG19+'Distributor Secondary'!AG20+'Distributor Secondary'!AG21</f>
        <v>608</v>
      </c>
      <c r="AH9" s="12">
        <f>'Distributor Secondary'!AH19+'Distributor Secondary'!AH20+'Distributor Secondary'!AH21</f>
        <v>304</v>
      </c>
      <c r="AI9" s="12">
        <f>'Distributor Secondary'!AI19+'Distributor Secondary'!AI20+'Distributor Secondary'!AI21</f>
        <v>428</v>
      </c>
      <c r="AJ9" s="12">
        <f>'Distributor Secondary'!AJ19+'Distributor Secondary'!AJ20+'Distributor Secondary'!AJ21</f>
        <v>282</v>
      </c>
    </row>
    <row r="10" spans="1:36">
      <c r="A10" s="145" t="s">
        <v>58</v>
      </c>
      <c r="B10" s="145"/>
      <c r="C10" s="14">
        <f t="shared" si="0"/>
        <v>229300885</v>
      </c>
      <c r="D10" s="14">
        <f t="shared" ref="D10:AJ10" si="2">SUM(D4:D9)</f>
        <v>140984</v>
      </c>
      <c r="E10" s="14">
        <f t="shared" si="2"/>
        <v>11600</v>
      </c>
      <c r="F10" s="14">
        <f t="shared" si="2"/>
        <v>10875</v>
      </c>
      <c r="G10" s="14">
        <f t="shared" si="2"/>
        <v>10875</v>
      </c>
      <c r="H10" s="14">
        <f t="shared" si="2"/>
        <v>2900</v>
      </c>
      <c r="I10" s="14">
        <f t="shared" si="2"/>
        <v>5800</v>
      </c>
      <c r="J10" s="14">
        <f t="shared" si="2"/>
        <v>5075</v>
      </c>
      <c r="K10" s="14">
        <f t="shared" si="2"/>
        <v>10150</v>
      </c>
      <c r="L10" s="14">
        <f t="shared" si="2"/>
        <v>10150</v>
      </c>
      <c r="M10" s="14">
        <f t="shared" si="2"/>
        <v>7250</v>
      </c>
      <c r="N10" s="14">
        <f t="shared" si="2"/>
        <v>5800</v>
      </c>
      <c r="O10" s="14">
        <f t="shared" si="2"/>
        <v>2900</v>
      </c>
      <c r="P10" s="14">
        <f t="shared" si="2"/>
        <v>8700</v>
      </c>
      <c r="Q10" s="14">
        <f t="shared" si="2"/>
        <v>4350</v>
      </c>
      <c r="R10" s="14">
        <f t="shared" si="2"/>
        <v>5800</v>
      </c>
      <c r="S10" s="14">
        <f t="shared" si="2"/>
        <v>4350</v>
      </c>
      <c r="T10" s="14">
        <f t="shared" si="2"/>
        <v>4350</v>
      </c>
      <c r="U10" s="14">
        <f t="shared" si="2"/>
        <v>5800</v>
      </c>
      <c r="V10" s="14">
        <f t="shared" si="2"/>
        <v>4350</v>
      </c>
      <c r="W10" s="14">
        <f t="shared" si="2"/>
        <v>2175</v>
      </c>
      <c r="X10" s="14">
        <f t="shared" si="2"/>
        <v>174</v>
      </c>
      <c r="Y10" s="14">
        <f t="shared" si="2"/>
        <v>551</v>
      </c>
      <c r="Z10" s="14">
        <f t="shared" si="2"/>
        <v>508</v>
      </c>
      <c r="AA10" s="14">
        <f t="shared" si="2"/>
        <v>2175</v>
      </c>
      <c r="AB10" s="14">
        <f t="shared" si="2"/>
        <v>406</v>
      </c>
      <c r="AC10" s="14">
        <f t="shared" si="2"/>
        <v>2175</v>
      </c>
      <c r="AD10" s="14">
        <f t="shared" si="2"/>
        <v>1015</v>
      </c>
      <c r="AE10" s="14">
        <f t="shared" si="2"/>
        <v>1450</v>
      </c>
      <c r="AF10" s="14">
        <f t="shared" si="2"/>
        <v>1595</v>
      </c>
      <c r="AG10" s="14">
        <f t="shared" si="2"/>
        <v>2900</v>
      </c>
      <c r="AH10" s="14">
        <f t="shared" si="2"/>
        <v>1450</v>
      </c>
      <c r="AI10" s="14">
        <f t="shared" si="2"/>
        <v>2030</v>
      </c>
      <c r="AJ10" s="14">
        <f t="shared" si="2"/>
        <v>1305</v>
      </c>
    </row>
  </sheetData>
  <mergeCells count="1">
    <mergeCell ref="A10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110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3" sqref="H3"/>
    </sheetView>
  </sheetViews>
  <sheetFormatPr defaultColWidth="9" defaultRowHeight="12"/>
  <cols>
    <col min="1" max="1" width="22.28515625" style="77" bestFit="1" customWidth="1"/>
    <col min="2" max="2" width="10.85546875" style="77" bestFit="1" customWidth="1"/>
    <col min="3" max="3" width="8.42578125" style="77" bestFit="1" customWidth="1"/>
    <col min="4" max="4" width="10.42578125" style="77" bestFit="1" customWidth="1"/>
    <col min="5" max="5" width="24.5703125" style="77" bestFit="1" customWidth="1"/>
    <col min="6" max="6" width="12.85546875" style="77" bestFit="1" customWidth="1"/>
    <col min="7" max="7" width="12.140625" style="77" bestFit="1" customWidth="1"/>
    <col min="8" max="10" width="9" style="77" bestFit="1" customWidth="1"/>
    <col min="11" max="13" width="8.140625" style="77" bestFit="1" customWidth="1"/>
    <col min="14" max="15" width="9" style="77" bestFit="1" customWidth="1"/>
    <col min="16" max="16" width="8.140625" style="77" bestFit="1" customWidth="1"/>
    <col min="17" max="17" width="10.28515625" style="77" bestFit="1" customWidth="1"/>
    <col min="18" max="21" width="8.140625" style="77" bestFit="1" customWidth="1"/>
    <col min="22" max="22" width="11.42578125" style="77" bestFit="1" customWidth="1"/>
    <col min="23" max="25" width="8.140625" style="77" bestFit="1" customWidth="1"/>
    <col min="26" max="26" width="10.28515625" style="77" bestFit="1" customWidth="1"/>
    <col min="27" max="27" width="11.28515625" style="77" bestFit="1" customWidth="1"/>
    <col min="28" max="28" width="9.5703125" style="77" bestFit="1" customWidth="1"/>
    <col min="29" max="29" width="11.28515625" style="77" bestFit="1" customWidth="1"/>
    <col min="30" max="30" width="10.42578125" style="77" bestFit="1" customWidth="1"/>
    <col min="31" max="31" width="10.28515625" style="77" bestFit="1" customWidth="1"/>
    <col min="32" max="36" width="9.5703125" style="77" bestFit="1" customWidth="1"/>
    <col min="37" max="39" width="10" style="77" bestFit="1" customWidth="1"/>
    <col min="40" max="93" width="9" style="76"/>
    <col min="94" max="16384" width="9" style="77"/>
  </cols>
  <sheetData>
    <row r="1" spans="1:93" ht="12.75">
      <c r="A1" s="147" t="s">
        <v>59</v>
      </c>
      <c r="B1" s="149" t="s">
        <v>60</v>
      </c>
      <c r="C1" s="149" t="s">
        <v>61</v>
      </c>
      <c r="D1" s="149" t="s">
        <v>62</v>
      </c>
      <c r="E1" s="151" t="s">
        <v>63</v>
      </c>
      <c r="F1" s="146" t="s">
        <v>3</v>
      </c>
      <c r="G1" s="146" t="s">
        <v>64</v>
      </c>
      <c r="H1" s="6">
        <v>780</v>
      </c>
      <c r="I1" s="6">
        <v>760</v>
      </c>
      <c r="J1" s="6">
        <v>740</v>
      </c>
      <c r="K1" s="6">
        <v>915</v>
      </c>
      <c r="L1" s="6">
        <v>820</v>
      </c>
      <c r="M1" s="6">
        <v>920</v>
      </c>
      <c r="N1" s="6">
        <v>930</v>
      </c>
      <c r="O1" s="6">
        <v>940</v>
      </c>
      <c r="P1" s="6">
        <v>1020</v>
      </c>
      <c r="Q1" s="6">
        <v>1190</v>
      </c>
      <c r="R1" s="6">
        <v>1010</v>
      </c>
      <c r="S1" s="6">
        <v>970</v>
      </c>
      <c r="T1" s="6">
        <v>960</v>
      </c>
      <c r="U1" s="6">
        <v>1076</v>
      </c>
      <c r="V1" s="6">
        <v>1100</v>
      </c>
      <c r="W1" s="6">
        <v>1070</v>
      </c>
      <c r="X1" s="6">
        <v>1160</v>
      </c>
      <c r="Y1" s="6">
        <v>1220</v>
      </c>
      <c r="Z1" s="6">
        <v>3710</v>
      </c>
      <c r="AA1" s="6">
        <v>3610</v>
      </c>
      <c r="AB1" s="6">
        <v>5010</v>
      </c>
      <c r="AC1" s="6">
        <v>3890</v>
      </c>
      <c r="AD1" s="6">
        <v>4050</v>
      </c>
      <c r="AE1" s="6">
        <v>5750</v>
      </c>
      <c r="AF1" s="6">
        <v>4135</v>
      </c>
      <c r="AG1" s="6">
        <v>4990</v>
      </c>
      <c r="AH1" s="6">
        <v>5940</v>
      </c>
      <c r="AI1" s="6">
        <v>6470</v>
      </c>
      <c r="AJ1" s="6">
        <v>6580</v>
      </c>
      <c r="AK1" s="6">
        <v>7350</v>
      </c>
      <c r="AL1" s="6">
        <v>7823</v>
      </c>
      <c r="AM1" s="6">
        <v>9300</v>
      </c>
    </row>
    <row r="2" spans="1:93" ht="12.75">
      <c r="A2" s="148"/>
      <c r="B2" s="150"/>
      <c r="C2" s="150"/>
      <c r="D2" s="150"/>
      <c r="E2" s="151"/>
      <c r="F2" s="146"/>
      <c r="G2" s="146"/>
      <c r="H2" s="9" t="s">
        <v>5</v>
      </c>
      <c r="I2" s="9" t="s">
        <v>6</v>
      </c>
      <c r="J2" s="9" t="s">
        <v>7</v>
      </c>
      <c r="K2" s="9" t="s">
        <v>9</v>
      </c>
      <c r="L2" s="9" t="s">
        <v>10</v>
      </c>
      <c r="M2" s="9" t="s">
        <v>11</v>
      </c>
      <c r="N2" s="9" t="s">
        <v>13</v>
      </c>
      <c r="O2" s="9" t="s">
        <v>14</v>
      </c>
      <c r="P2" s="9" t="s">
        <v>15</v>
      </c>
      <c r="Q2" s="9" t="s">
        <v>254</v>
      </c>
      <c r="R2" s="9" t="s">
        <v>16</v>
      </c>
      <c r="S2" s="9" t="s">
        <v>17</v>
      </c>
      <c r="T2" s="9" t="s">
        <v>255</v>
      </c>
      <c r="U2" s="9" t="s">
        <v>256</v>
      </c>
      <c r="V2" s="9" t="s">
        <v>257</v>
      </c>
      <c r="W2" s="9" t="s">
        <v>18</v>
      </c>
      <c r="X2" s="9" t="s">
        <v>19</v>
      </c>
      <c r="Y2" s="9" t="s">
        <v>65</v>
      </c>
      <c r="Z2" s="9" t="s">
        <v>258</v>
      </c>
      <c r="AA2" s="9" t="s">
        <v>259</v>
      </c>
      <c r="AB2" s="9" t="s">
        <v>260</v>
      </c>
      <c r="AC2" s="9" t="s">
        <v>66</v>
      </c>
      <c r="AD2" s="9" t="s">
        <v>22</v>
      </c>
      <c r="AE2" s="9" t="s">
        <v>27</v>
      </c>
      <c r="AF2" s="9" t="s">
        <v>261</v>
      </c>
      <c r="AG2" s="9" t="s">
        <v>25</v>
      </c>
      <c r="AH2" s="9" t="s">
        <v>28</v>
      </c>
      <c r="AI2" s="9" t="s">
        <v>30</v>
      </c>
      <c r="AJ2" s="9" t="s">
        <v>262</v>
      </c>
      <c r="AK2" s="9" t="s">
        <v>31</v>
      </c>
      <c r="AL2" s="9" t="s">
        <v>263</v>
      </c>
      <c r="AM2" s="9" t="s">
        <v>35</v>
      </c>
    </row>
    <row r="3" spans="1:93">
      <c r="A3" s="78" t="s">
        <v>39</v>
      </c>
      <c r="B3" s="79" t="s">
        <v>195</v>
      </c>
      <c r="C3" s="78" t="s">
        <v>196</v>
      </c>
      <c r="D3" s="78" t="s">
        <v>219</v>
      </c>
      <c r="E3" s="80" t="s">
        <v>220</v>
      </c>
      <c r="F3" s="81">
        <f>SUMPRODUCT(H3:AM3,$H$1:$AM$1)</f>
        <v>2306353</v>
      </c>
      <c r="G3" s="82">
        <f>SUM(H3:AM3)</f>
        <v>1416</v>
      </c>
      <c r="H3" s="83">
        <v>116</v>
      </c>
      <c r="I3" s="83">
        <v>109</v>
      </c>
      <c r="J3" s="83">
        <v>109</v>
      </c>
      <c r="K3" s="83">
        <v>29</v>
      </c>
      <c r="L3" s="83">
        <v>58</v>
      </c>
      <c r="M3" s="83">
        <v>51</v>
      </c>
      <c r="N3" s="83">
        <v>102</v>
      </c>
      <c r="O3" s="83">
        <v>102</v>
      </c>
      <c r="P3" s="83">
        <v>73</v>
      </c>
      <c r="Q3" s="83">
        <v>58</v>
      </c>
      <c r="R3" s="83">
        <v>29</v>
      </c>
      <c r="S3" s="83">
        <v>87</v>
      </c>
      <c r="T3" s="83">
        <v>44</v>
      </c>
      <c r="U3" s="83">
        <v>58</v>
      </c>
      <c r="V3" s="83">
        <v>44</v>
      </c>
      <c r="W3" s="83">
        <v>44</v>
      </c>
      <c r="X3" s="83">
        <v>58</v>
      </c>
      <c r="Y3" s="83">
        <v>44</v>
      </c>
      <c r="Z3" s="83">
        <v>22</v>
      </c>
      <c r="AA3" s="83">
        <v>2</v>
      </c>
      <c r="AB3" s="83">
        <v>6</v>
      </c>
      <c r="AC3" s="83">
        <v>5</v>
      </c>
      <c r="AD3" s="83">
        <v>22</v>
      </c>
      <c r="AE3" s="83">
        <v>4</v>
      </c>
      <c r="AF3" s="83">
        <v>22</v>
      </c>
      <c r="AG3" s="83">
        <v>10</v>
      </c>
      <c r="AH3" s="83">
        <v>15</v>
      </c>
      <c r="AI3" s="83">
        <v>16</v>
      </c>
      <c r="AJ3" s="83">
        <v>29</v>
      </c>
      <c r="AK3" s="83">
        <v>15</v>
      </c>
      <c r="AL3" s="83">
        <v>20</v>
      </c>
      <c r="AM3" s="83">
        <v>13</v>
      </c>
    </row>
    <row r="4" spans="1:93">
      <c r="A4" s="78" t="s">
        <v>39</v>
      </c>
      <c r="B4" s="79" t="s">
        <v>195</v>
      </c>
      <c r="C4" s="78" t="s">
        <v>196</v>
      </c>
      <c r="D4" s="78" t="s">
        <v>221</v>
      </c>
      <c r="E4" s="80" t="s">
        <v>222</v>
      </c>
      <c r="F4" s="81">
        <f>SUMPRODUCT(H4:AM4,$H$1:$AM$1)</f>
        <v>4247662</v>
      </c>
      <c r="G4" s="82">
        <f>SUM(H4:AM4)</f>
        <v>2621</v>
      </c>
      <c r="H4" s="83">
        <v>216</v>
      </c>
      <c r="I4" s="83">
        <v>202</v>
      </c>
      <c r="J4" s="83">
        <v>202</v>
      </c>
      <c r="K4" s="83">
        <v>54</v>
      </c>
      <c r="L4" s="83">
        <v>108</v>
      </c>
      <c r="M4" s="83">
        <v>94</v>
      </c>
      <c r="N4" s="83">
        <v>189</v>
      </c>
      <c r="O4" s="83">
        <v>189</v>
      </c>
      <c r="P4" s="83">
        <v>135</v>
      </c>
      <c r="Q4" s="83">
        <v>108</v>
      </c>
      <c r="R4" s="83">
        <v>54</v>
      </c>
      <c r="S4" s="83">
        <v>162</v>
      </c>
      <c r="T4" s="83">
        <v>81</v>
      </c>
      <c r="U4" s="83">
        <v>108</v>
      </c>
      <c r="V4" s="83">
        <v>81</v>
      </c>
      <c r="W4" s="83">
        <v>81</v>
      </c>
      <c r="X4" s="83">
        <v>108</v>
      </c>
      <c r="Y4" s="83">
        <v>81</v>
      </c>
      <c r="Z4" s="83">
        <v>40</v>
      </c>
      <c r="AA4" s="83">
        <v>3</v>
      </c>
      <c r="AB4" s="83">
        <v>10</v>
      </c>
      <c r="AC4" s="83">
        <v>10</v>
      </c>
      <c r="AD4" s="83">
        <v>40</v>
      </c>
      <c r="AE4" s="83">
        <v>8</v>
      </c>
      <c r="AF4" s="83">
        <v>40</v>
      </c>
      <c r="AG4" s="83">
        <v>19</v>
      </c>
      <c r="AH4" s="83">
        <v>27</v>
      </c>
      <c r="AI4" s="83">
        <v>30</v>
      </c>
      <c r="AJ4" s="83">
        <v>54</v>
      </c>
      <c r="AK4" s="83">
        <v>27</v>
      </c>
      <c r="AL4" s="83">
        <v>38</v>
      </c>
      <c r="AM4" s="83">
        <v>22</v>
      </c>
    </row>
    <row r="5" spans="1:93" s="89" customFormat="1">
      <c r="A5" s="84"/>
      <c r="B5" s="85"/>
      <c r="C5" s="84"/>
      <c r="D5" s="84"/>
      <c r="E5" s="86"/>
      <c r="F5" s="87">
        <f>SUM(F3:F4)</f>
        <v>6554015</v>
      </c>
      <c r="G5" s="88">
        <f>SUM(G3:G4)</f>
        <v>4037</v>
      </c>
      <c r="H5" s="87">
        <f>SUM(H3:H4)</f>
        <v>332</v>
      </c>
      <c r="I5" s="87">
        <f t="shared" ref="I5:AM5" si="0">SUM(I3:I4)</f>
        <v>311</v>
      </c>
      <c r="J5" s="87">
        <f t="shared" si="0"/>
        <v>311</v>
      </c>
      <c r="K5" s="87">
        <f t="shared" si="0"/>
        <v>83</v>
      </c>
      <c r="L5" s="87">
        <f t="shared" si="0"/>
        <v>166</v>
      </c>
      <c r="M5" s="87">
        <f t="shared" si="0"/>
        <v>145</v>
      </c>
      <c r="N5" s="87">
        <f t="shared" si="0"/>
        <v>291</v>
      </c>
      <c r="O5" s="87">
        <f t="shared" si="0"/>
        <v>291</v>
      </c>
      <c r="P5" s="87">
        <f t="shared" si="0"/>
        <v>208</v>
      </c>
      <c r="Q5" s="87">
        <f t="shared" si="0"/>
        <v>166</v>
      </c>
      <c r="R5" s="87">
        <f t="shared" si="0"/>
        <v>83</v>
      </c>
      <c r="S5" s="87">
        <f t="shared" si="0"/>
        <v>249</v>
      </c>
      <c r="T5" s="87">
        <f t="shared" si="0"/>
        <v>125</v>
      </c>
      <c r="U5" s="87">
        <f t="shared" si="0"/>
        <v>166</v>
      </c>
      <c r="V5" s="87">
        <f t="shared" si="0"/>
        <v>125</v>
      </c>
      <c r="W5" s="87">
        <f t="shared" si="0"/>
        <v>125</v>
      </c>
      <c r="X5" s="87">
        <f t="shared" si="0"/>
        <v>166</v>
      </c>
      <c r="Y5" s="87">
        <f t="shared" si="0"/>
        <v>125</v>
      </c>
      <c r="Z5" s="87">
        <f t="shared" si="0"/>
        <v>62</v>
      </c>
      <c r="AA5" s="87">
        <f t="shared" si="0"/>
        <v>5</v>
      </c>
      <c r="AB5" s="87">
        <f t="shared" si="0"/>
        <v>16</v>
      </c>
      <c r="AC5" s="87">
        <f t="shared" si="0"/>
        <v>15</v>
      </c>
      <c r="AD5" s="87">
        <f t="shared" si="0"/>
        <v>62</v>
      </c>
      <c r="AE5" s="87">
        <f t="shared" si="0"/>
        <v>12</v>
      </c>
      <c r="AF5" s="87">
        <f t="shared" si="0"/>
        <v>62</v>
      </c>
      <c r="AG5" s="87">
        <f t="shared" si="0"/>
        <v>29</v>
      </c>
      <c r="AH5" s="87">
        <f t="shared" si="0"/>
        <v>42</v>
      </c>
      <c r="AI5" s="87">
        <f t="shared" si="0"/>
        <v>46</v>
      </c>
      <c r="AJ5" s="87">
        <f t="shared" si="0"/>
        <v>83</v>
      </c>
      <c r="AK5" s="87">
        <f t="shared" si="0"/>
        <v>42</v>
      </c>
      <c r="AL5" s="87">
        <f t="shared" si="0"/>
        <v>58</v>
      </c>
      <c r="AM5" s="87">
        <f t="shared" si="0"/>
        <v>35</v>
      </c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  <c r="BA5" s="76"/>
      <c r="BB5" s="76"/>
      <c r="BC5" s="76"/>
      <c r="BD5" s="76"/>
      <c r="BE5" s="76"/>
      <c r="BF5" s="76"/>
      <c r="BG5" s="76"/>
      <c r="BH5" s="76"/>
      <c r="BI5" s="76"/>
      <c r="BJ5" s="76"/>
      <c r="BK5" s="76"/>
      <c r="BL5" s="76"/>
      <c r="BM5" s="76"/>
      <c r="BN5" s="76"/>
      <c r="BO5" s="76"/>
      <c r="BP5" s="76"/>
      <c r="BQ5" s="76"/>
      <c r="BR5" s="76"/>
      <c r="BS5" s="76"/>
      <c r="BT5" s="76"/>
      <c r="BU5" s="76"/>
      <c r="BV5" s="76"/>
      <c r="BW5" s="76"/>
      <c r="BX5" s="76"/>
      <c r="BY5" s="76"/>
      <c r="BZ5" s="76"/>
      <c r="CA5" s="76"/>
      <c r="CB5" s="76"/>
      <c r="CC5" s="76"/>
      <c r="CD5" s="76"/>
      <c r="CE5" s="76"/>
      <c r="CF5" s="76"/>
      <c r="CG5" s="76"/>
      <c r="CH5" s="76"/>
      <c r="CI5" s="76"/>
      <c r="CJ5" s="76"/>
      <c r="CK5" s="76"/>
      <c r="CL5" s="76"/>
      <c r="CM5" s="76"/>
      <c r="CN5" s="76"/>
      <c r="CO5" s="76"/>
    </row>
    <row r="6" spans="1:93">
      <c r="A6" s="78" t="s">
        <v>41</v>
      </c>
      <c r="B6" s="79" t="s">
        <v>195</v>
      </c>
      <c r="C6" s="78" t="s">
        <v>196</v>
      </c>
      <c r="D6" s="78" t="s">
        <v>197</v>
      </c>
      <c r="E6" s="80" t="s">
        <v>198</v>
      </c>
      <c r="F6" s="81">
        <f t="shared" ref="F6:F16" si="1">SUMPRODUCT(H6:AM6,$H$1:$AM$1)</f>
        <v>2412597</v>
      </c>
      <c r="G6" s="82">
        <f t="shared" ref="G6:G16" si="2">SUM(H6:AM6)</f>
        <v>1709</v>
      </c>
      <c r="H6" s="83">
        <v>155</v>
      </c>
      <c r="I6" s="83">
        <v>146</v>
      </c>
      <c r="J6" s="83">
        <v>146</v>
      </c>
      <c r="K6" s="83">
        <v>39</v>
      </c>
      <c r="L6" s="83">
        <v>78</v>
      </c>
      <c r="M6" s="83">
        <v>68</v>
      </c>
      <c r="N6" s="83">
        <v>136</v>
      </c>
      <c r="O6" s="83">
        <v>136</v>
      </c>
      <c r="P6" s="83">
        <v>97</v>
      </c>
      <c r="Q6" s="83">
        <v>78</v>
      </c>
      <c r="R6" s="83">
        <v>39</v>
      </c>
      <c r="S6" s="83">
        <v>116</v>
      </c>
      <c r="T6" s="83">
        <v>58</v>
      </c>
      <c r="U6" s="83">
        <v>78</v>
      </c>
      <c r="V6" s="83">
        <v>58</v>
      </c>
      <c r="W6" s="83">
        <v>58</v>
      </c>
      <c r="X6" s="83">
        <v>39</v>
      </c>
      <c r="Y6" s="83">
        <v>29</v>
      </c>
      <c r="Z6" s="83">
        <v>15</v>
      </c>
      <c r="AA6" s="83">
        <v>1</v>
      </c>
      <c r="AB6" s="83">
        <v>4</v>
      </c>
      <c r="AC6" s="83">
        <v>3</v>
      </c>
      <c r="AD6" s="83">
        <v>15</v>
      </c>
      <c r="AE6" s="83">
        <v>3</v>
      </c>
      <c r="AF6" s="83">
        <v>15</v>
      </c>
      <c r="AG6" s="83">
        <v>7</v>
      </c>
      <c r="AH6" s="83">
        <v>10</v>
      </c>
      <c r="AI6" s="83">
        <v>11</v>
      </c>
      <c r="AJ6" s="83">
        <v>19</v>
      </c>
      <c r="AK6" s="83">
        <v>10</v>
      </c>
      <c r="AL6" s="83">
        <v>13</v>
      </c>
      <c r="AM6" s="83">
        <v>29</v>
      </c>
    </row>
    <row r="7" spans="1:93">
      <c r="A7" s="78" t="s">
        <v>41</v>
      </c>
      <c r="B7" s="79" t="s">
        <v>195</v>
      </c>
      <c r="C7" s="78" t="s">
        <v>196</v>
      </c>
      <c r="D7" s="78" t="s">
        <v>199</v>
      </c>
      <c r="E7" s="80" t="s">
        <v>200</v>
      </c>
      <c r="F7" s="81">
        <f t="shared" si="1"/>
        <v>1017748</v>
      </c>
      <c r="G7" s="82">
        <f t="shared" si="2"/>
        <v>721</v>
      </c>
      <c r="H7" s="83">
        <v>65</v>
      </c>
      <c r="I7" s="83">
        <v>61</v>
      </c>
      <c r="J7" s="83">
        <v>61</v>
      </c>
      <c r="K7" s="83">
        <v>16</v>
      </c>
      <c r="L7" s="83">
        <v>32</v>
      </c>
      <c r="M7" s="83">
        <v>28</v>
      </c>
      <c r="N7" s="83">
        <v>57</v>
      </c>
      <c r="O7" s="83">
        <v>57</v>
      </c>
      <c r="P7" s="83">
        <v>40</v>
      </c>
      <c r="Q7" s="83">
        <v>32</v>
      </c>
      <c r="R7" s="83">
        <v>16</v>
      </c>
      <c r="S7" s="83">
        <v>49</v>
      </c>
      <c r="T7" s="83">
        <v>24</v>
      </c>
      <c r="U7" s="83">
        <v>32</v>
      </c>
      <c r="V7" s="83">
        <v>24</v>
      </c>
      <c r="W7" s="83">
        <v>24</v>
      </c>
      <c r="X7" s="83">
        <v>19</v>
      </c>
      <c r="Y7" s="83">
        <v>15</v>
      </c>
      <c r="Z7" s="83">
        <v>7</v>
      </c>
      <c r="AA7" s="83">
        <v>1</v>
      </c>
      <c r="AB7" s="83">
        <v>2</v>
      </c>
      <c r="AC7" s="83">
        <v>2</v>
      </c>
      <c r="AD7" s="83">
        <v>7</v>
      </c>
      <c r="AE7" s="83">
        <v>1</v>
      </c>
      <c r="AF7" s="83">
        <v>7</v>
      </c>
      <c r="AG7" s="83">
        <v>3</v>
      </c>
      <c r="AH7" s="83">
        <v>5</v>
      </c>
      <c r="AI7" s="83">
        <v>5</v>
      </c>
      <c r="AJ7" s="83">
        <v>10</v>
      </c>
      <c r="AK7" s="83">
        <v>5</v>
      </c>
      <c r="AL7" s="83">
        <v>7</v>
      </c>
      <c r="AM7" s="83">
        <v>7</v>
      </c>
    </row>
    <row r="8" spans="1:93">
      <c r="A8" s="78" t="s">
        <v>41</v>
      </c>
      <c r="B8" s="79" t="s">
        <v>195</v>
      </c>
      <c r="C8" s="78" t="s">
        <v>196</v>
      </c>
      <c r="D8" s="78" t="s">
        <v>201</v>
      </c>
      <c r="E8" s="80" t="s">
        <v>202</v>
      </c>
      <c r="F8" s="81">
        <f t="shared" si="1"/>
        <v>2166361</v>
      </c>
      <c r="G8" s="82">
        <f t="shared" si="2"/>
        <v>1197</v>
      </c>
      <c r="H8" s="83">
        <v>91</v>
      </c>
      <c r="I8" s="83">
        <v>85</v>
      </c>
      <c r="J8" s="83">
        <v>85</v>
      </c>
      <c r="K8" s="83">
        <v>23</v>
      </c>
      <c r="L8" s="83">
        <v>45</v>
      </c>
      <c r="M8" s="83">
        <v>40</v>
      </c>
      <c r="N8" s="83">
        <v>79</v>
      </c>
      <c r="O8" s="83">
        <v>79</v>
      </c>
      <c r="P8" s="83">
        <v>57</v>
      </c>
      <c r="Q8" s="83">
        <v>45</v>
      </c>
      <c r="R8" s="83">
        <v>23</v>
      </c>
      <c r="S8" s="83">
        <v>68</v>
      </c>
      <c r="T8" s="83">
        <v>34</v>
      </c>
      <c r="U8" s="83">
        <v>45</v>
      </c>
      <c r="V8" s="83">
        <v>34</v>
      </c>
      <c r="W8" s="83">
        <v>34</v>
      </c>
      <c r="X8" s="83">
        <v>65</v>
      </c>
      <c r="Y8" s="83">
        <v>49</v>
      </c>
      <c r="Z8" s="83">
        <v>24</v>
      </c>
      <c r="AA8" s="83">
        <v>2</v>
      </c>
      <c r="AB8" s="83">
        <v>6</v>
      </c>
      <c r="AC8" s="83">
        <v>6</v>
      </c>
      <c r="AD8" s="83">
        <v>24</v>
      </c>
      <c r="AE8" s="83">
        <v>5</v>
      </c>
      <c r="AF8" s="83">
        <v>24</v>
      </c>
      <c r="AG8" s="83">
        <v>11</v>
      </c>
      <c r="AH8" s="83">
        <v>16</v>
      </c>
      <c r="AI8" s="83">
        <v>18</v>
      </c>
      <c r="AJ8" s="83">
        <v>32</v>
      </c>
      <c r="AK8" s="83">
        <v>16</v>
      </c>
      <c r="AL8" s="83">
        <v>22</v>
      </c>
      <c r="AM8" s="83">
        <v>10</v>
      </c>
    </row>
    <row r="9" spans="1:93">
      <c r="A9" s="78" t="s">
        <v>41</v>
      </c>
      <c r="B9" s="79" t="s">
        <v>195</v>
      </c>
      <c r="C9" s="78" t="s">
        <v>196</v>
      </c>
      <c r="D9" s="78" t="s">
        <v>203</v>
      </c>
      <c r="E9" s="80" t="s">
        <v>204</v>
      </c>
      <c r="F9" s="81">
        <f t="shared" si="1"/>
        <v>1909132</v>
      </c>
      <c r="G9" s="82">
        <f t="shared" si="2"/>
        <v>1227</v>
      </c>
      <c r="H9" s="83">
        <v>104</v>
      </c>
      <c r="I9" s="83">
        <v>97</v>
      </c>
      <c r="J9" s="83">
        <v>97</v>
      </c>
      <c r="K9" s="83">
        <v>26</v>
      </c>
      <c r="L9" s="83">
        <v>52</v>
      </c>
      <c r="M9" s="83">
        <v>45</v>
      </c>
      <c r="N9" s="83">
        <v>91</v>
      </c>
      <c r="O9" s="83">
        <v>91</v>
      </c>
      <c r="P9" s="83">
        <v>65</v>
      </c>
      <c r="Q9" s="83">
        <v>52</v>
      </c>
      <c r="R9" s="83">
        <v>26</v>
      </c>
      <c r="S9" s="83">
        <v>78</v>
      </c>
      <c r="T9" s="83">
        <v>39</v>
      </c>
      <c r="U9" s="83">
        <v>52</v>
      </c>
      <c r="V9" s="83">
        <v>39</v>
      </c>
      <c r="W9" s="83">
        <v>39</v>
      </c>
      <c r="X9" s="83">
        <v>45</v>
      </c>
      <c r="Y9" s="83">
        <v>34</v>
      </c>
      <c r="Z9" s="83">
        <v>17</v>
      </c>
      <c r="AA9" s="83">
        <v>1</v>
      </c>
      <c r="AB9" s="83">
        <v>4</v>
      </c>
      <c r="AC9" s="83">
        <v>4</v>
      </c>
      <c r="AD9" s="83">
        <v>17</v>
      </c>
      <c r="AE9" s="83">
        <v>3</v>
      </c>
      <c r="AF9" s="83">
        <v>17</v>
      </c>
      <c r="AG9" s="83">
        <v>8</v>
      </c>
      <c r="AH9" s="83">
        <v>11</v>
      </c>
      <c r="AI9" s="83">
        <v>12</v>
      </c>
      <c r="AJ9" s="83">
        <v>23</v>
      </c>
      <c r="AK9" s="83">
        <v>11</v>
      </c>
      <c r="AL9" s="83">
        <v>15</v>
      </c>
      <c r="AM9" s="83">
        <v>12</v>
      </c>
    </row>
    <row r="10" spans="1:93">
      <c r="A10" s="78" t="s">
        <v>41</v>
      </c>
      <c r="B10" s="79" t="s">
        <v>195</v>
      </c>
      <c r="C10" s="78" t="s">
        <v>196</v>
      </c>
      <c r="D10" s="78" t="s">
        <v>205</v>
      </c>
      <c r="E10" s="80" t="s">
        <v>206</v>
      </c>
      <c r="F10" s="81">
        <f t="shared" si="1"/>
        <v>2849395</v>
      </c>
      <c r="G10" s="82">
        <f t="shared" si="2"/>
        <v>1456</v>
      </c>
      <c r="H10" s="83">
        <v>104</v>
      </c>
      <c r="I10" s="83">
        <v>97</v>
      </c>
      <c r="J10" s="83">
        <v>97</v>
      </c>
      <c r="K10" s="83">
        <v>26</v>
      </c>
      <c r="L10" s="83">
        <v>52</v>
      </c>
      <c r="M10" s="83">
        <v>45</v>
      </c>
      <c r="N10" s="83">
        <v>91</v>
      </c>
      <c r="O10" s="83">
        <v>91</v>
      </c>
      <c r="P10" s="83">
        <v>65</v>
      </c>
      <c r="Q10" s="83">
        <v>52</v>
      </c>
      <c r="R10" s="83">
        <v>26</v>
      </c>
      <c r="S10" s="83">
        <v>78</v>
      </c>
      <c r="T10" s="83">
        <v>39</v>
      </c>
      <c r="U10" s="83">
        <v>52</v>
      </c>
      <c r="V10" s="83">
        <v>39</v>
      </c>
      <c r="W10" s="83">
        <v>39</v>
      </c>
      <c r="X10" s="83">
        <v>91</v>
      </c>
      <c r="Y10" s="83">
        <v>68</v>
      </c>
      <c r="Z10" s="83">
        <v>34</v>
      </c>
      <c r="AA10" s="83">
        <v>2</v>
      </c>
      <c r="AB10" s="83">
        <v>8</v>
      </c>
      <c r="AC10" s="83">
        <v>7</v>
      </c>
      <c r="AD10" s="83">
        <v>34</v>
      </c>
      <c r="AE10" s="83">
        <v>6</v>
      </c>
      <c r="AF10" s="83">
        <v>34</v>
      </c>
      <c r="AG10" s="83">
        <v>16</v>
      </c>
      <c r="AH10" s="83">
        <v>23</v>
      </c>
      <c r="AI10" s="83">
        <v>25</v>
      </c>
      <c r="AJ10" s="83">
        <v>45</v>
      </c>
      <c r="AK10" s="83">
        <v>23</v>
      </c>
      <c r="AL10" s="83">
        <v>31</v>
      </c>
      <c r="AM10" s="83">
        <v>16</v>
      </c>
    </row>
    <row r="11" spans="1:93">
      <c r="A11" s="78" t="s">
        <v>41</v>
      </c>
      <c r="B11" s="79" t="s">
        <v>195</v>
      </c>
      <c r="C11" s="78" t="s">
        <v>196</v>
      </c>
      <c r="D11" s="78" t="s">
        <v>207</v>
      </c>
      <c r="E11" s="80" t="s">
        <v>208</v>
      </c>
      <c r="F11" s="81">
        <f t="shared" si="1"/>
        <v>3529221</v>
      </c>
      <c r="G11" s="82">
        <f t="shared" si="2"/>
        <v>2369</v>
      </c>
      <c r="H11" s="83">
        <v>205</v>
      </c>
      <c r="I11" s="83">
        <v>193</v>
      </c>
      <c r="J11" s="83">
        <v>193</v>
      </c>
      <c r="K11" s="83">
        <v>51</v>
      </c>
      <c r="L11" s="83">
        <v>103</v>
      </c>
      <c r="M11" s="83">
        <v>91</v>
      </c>
      <c r="N11" s="83">
        <v>179</v>
      </c>
      <c r="O11" s="83">
        <v>179</v>
      </c>
      <c r="P11" s="83">
        <v>128</v>
      </c>
      <c r="Q11" s="83">
        <v>103</v>
      </c>
      <c r="R11" s="83">
        <v>51</v>
      </c>
      <c r="S11" s="83">
        <v>154</v>
      </c>
      <c r="T11" s="83">
        <v>77</v>
      </c>
      <c r="U11" s="83">
        <v>103</v>
      </c>
      <c r="V11" s="83">
        <v>77</v>
      </c>
      <c r="W11" s="83">
        <v>77</v>
      </c>
      <c r="X11" s="83">
        <v>78</v>
      </c>
      <c r="Y11" s="83">
        <v>57</v>
      </c>
      <c r="Z11" s="83">
        <v>30</v>
      </c>
      <c r="AA11" s="83">
        <v>2</v>
      </c>
      <c r="AB11" s="83">
        <v>7</v>
      </c>
      <c r="AC11" s="83">
        <v>7</v>
      </c>
      <c r="AD11" s="83">
        <v>30</v>
      </c>
      <c r="AE11" s="83">
        <v>5</v>
      </c>
      <c r="AF11" s="83">
        <v>30</v>
      </c>
      <c r="AG11" s="83">
        <v>15</v>
      </c>
      <c r="AH11" s="83">
        <v>19</v>
      </c>
      <c r="AI11" s="83">
        <v>21</v>
      </c>
      <c r="AJ11" s="83">
        <v>39</v>
      </c>
      <c r="AK11" s="83">
        <v>19</v>
      </c>
      <c r="AL11" s="83">
        <v>26</v>
      </c>
      <c r="AM11" s="83">
        <v>20</v>
      </c>
    </row>
    <row r="12" spans="1:93">
      <c r="A12" s="78" t="s">
        <v>41</v>
      </c>
      <c r="B12" s="79" t="s">
        <v>195</v>
      </c>
      <c r="C12" s="78" t="s">
        <v>196</v>
      </c>
      <c r="D12" s="78" t="s">
        <v>209</v>
      </c>
      <c r="E12" s="80" t="s">
        <v>210</v>
      </c>
      <c r="F12" s="81">
        <f t="shared" si="1"/>
        <v>2338228</v>
      </c>
      <c r="G12" s="82">
        <f t="shared" si="2"/>
        <v>1329</v>
      </c>
      <c r="H12" s="83">
        <v>104</v>
      </c>
      <c r="I12" s="83">
        <v>97</v>
      </c>
      <c r="J12" s="83">
        <v>97</v>
      </c>
      <c r="K12" s="83">
        <v>26</v>
      </c>
      <c r="L12" s="83">
        <v>52</v>
      </c>
      <c r="M12" s="83">
        <v>45</v>
      </c>
      <c r="N12" s="83">
        <v>91</v>
      </c>
      <c r="O12" s="83">
        <v>91</v>
      </c>
      <c r="P12" s="83">
        <v>65</v>
      </c>
      <c r="Q12" s="83">
        <v>52</v>
      </c>
      <c r="R12" s="83">
        <v>26</v>
      </c>
      <c r="S12" s="83">
        <v>78</v>
      </c>
      <c r="T12" s="83">
        <v>39</v>
      </c>
      <c r="U12" s="83">
        <v>52</v>
      </c>
      <c r="V12" s="83">
        <v>39</v>
      </c>
      <c r="W12" s="83">
        <v>39</v>
      </c>
      <c r="X12" s="83">
        <v>65</v>
      </c>
      <c r="Y12" s="83">
        <v>49</v>
      </c>
      <c r="Z12" s="83">
        <v>24</v>
      </c>
      <c r="AA12" s="83">
        <v>2</v>
      </c>
      <c r="AB12" s="83">
        <v>6</v>
      </c>
      <c r="AC12" s="83">
        <v>6</v>
      </c>
      <c r="AD12" s="83">
        <v>24</v>
      </c>
      <c r="AE12" s="83">
        <v>5</v>
      </c>
      <c r="AF12" s="83">
        <v>24</v>
      </c>
      <c r="AG12" s="83">
        <v>11</v>
      </c>
      <c r="AH12" s="83">
        <v>16</v>
      </c>
      <c r="AI12" s="83">
        <v>18</v>
      </c>
      <c r="AJ12" s="83">
        <v>32</v>
      </c>
      <c r="AK12" s="83">
        <v>16</v>
      </c>
      <c r="AL12" s="83">
        <v>22</v>
      </c>
      <c r="AM12" s="83">
        <v>16</v>
      </c>
    </row>
    <row r="13" spans="1:93">
      <c r="A13" s="78" t="s">
        <v>41</v>
      </c>
      <c r="B13" s="79" t="s">
        <v>195</v>
      </c>
      <c r="C13" s="78" t="s">
        <v>196</v>
      </c>
      <c r="D13" s="78" t="s">
        <v>211</v>
      </c>
      <c r="E13" s="80" t="s">
        <v>212</v>
      </c>
      <c r="F13" s="81">
        <f t="shared" si="1"/>
        <v>3032791</v>
      </c>
      <c r="G13" s="82">
        <f t="shared" si="2"/>
        <v>1976</v>
      </c>
      <c r="H13" s="83">
        <v>168</v>
      </c>
      <c r="I13" s="83">
        <v>158</v>
      </c>
      <c r="J13" s="83">
        <v>158</v>
      </c>
      <c r="K13" s="83">
        <v>42</v>
      </c>
      <c r="L13" s="83">
        <v>84</v>
      </c>
      <c r="M13" s="83">
        <v>74</v>
      </c>
      <c r="N13" s="83">
        <v>147</v>
      </c>
      <c r="O13" s="83">
        <v>147</v>
      </c>
      <c r="P13" s="83">
        <v>105</v>
      </c>
      <c r="Q13" s="83">
        <v>84</v>
      </c>
      <c r="R13" s="83">
        <v>42</v>
      </c>
      <c r="S13" s="83">
        <v>126</v>
      </c>
      <c r="T13" s="83">
        <v>63</v>
      </c>
      <c r="U13" s="83">
        <v>84</v>
      </c>
      <c r="V13" s="83">
        <v>63</v>
      </c>
      <c r="W13" s="83">
        <v>63</v>
      </c>
      <c r="X13" s="83">
        <v>71</v>
      </c>
      <c r="Y13" s="83">
        <v>53</v>
      </c>
      <c r="Z13" s="83">
        <v>27</v>
      </c>
      <c r="AA13" s="83">
        <v>2</v>
      </c>
      <c r="AB13" s="83">
        <v>7</v>
      </c>
      <c r="AC13" s="83">
        <v>6</v>
      </c>
      <c r="AD13" s="83">
        <v>27</v>
      </c>
      <c r="AE13" s="83">
        <v>5</v>
      </c>
      <c r="AF13" s="83">
        <v>27</v>
      </c>
      <c r="AG13" s="83">
        <v>12</v>
      </c>
      <c r="AH13" s="83">
        <v>18</v>
      </c>
      <c r="AI13" s="83">
        <v>20</v>
      </c>
      <c r="AJ13" s="83">
        <v>36</v>
      </c>
      <c r="AK13" s="83">
        <v>18</v>
      </c>
      <c r="AL13" s="83">
        <v>24</v>
      </c>
      <c r="AM13" s="83">
        <v>15</v>
      </c>
    </row>
    <row r="14" spans="1:93">
      <c r="A14" s="78" t="s">
        <v>41</v>
      </c>
      <c r="B14" s="79" t="s">
        <v>195</v>
      </c>
      <c r="C14" s="78" t="s">
        <v>196</v>
      </c>
      <c r="D14" s="78" t="s">
        <v>213</v>
      </c>
      <c r="E14" s="80" t="s">
        <v>214</v>
      </c>
      <c r="F14" s="81">
        <f t="shared" si="1"/>
        <v>3507419</v>
      </c>
      <c r="G14" s="82">
        <f t="shared" si="2"/>
        <v>1727</v>
      </c>
      <c r="H14" s="83">
        <v>116</v>
      </c>
      <c r="I14" s="83">
        <v>109</v>
      </c>
      <c r="J14" s="83">
        <v>109</v>
      </c>
      <c r="K14" s="83">
        <v>29</v>
      </c>
      <c r="L14" s="83">
        <v>58</v>
      </c>
      <c r="M14" s="83">
        <v>51</v>
      </c>
      <c r="N14" s="83">
        <v>102</v>
      </c>
      <c r="O14" s="83">
        <v>102</v>
      </c>
      <c r="P14" s="83">
        <v>73</v>
      </c>
      <c r="Q14" s="83">
        <v>58</v>
      </c>
      <c r="R14" s="83">
        <v>29</v>
      </c>
      <c r="S14" s="83">
        <v>87</v>
      </c>
      <c r="T14" s="83">
        <v>44</v>
      </c>
      <c r="U14" s="83">
        <v>58</v>
      </c>
      <c r="V14" s="83">
        <v>44</v>
      </c>
      <c r="W14" s="83">
        <v>44</v>
      </c>
      <c r="X14" s="83">
        <v>123</v>
      </c>
      <c r="Y14" s="83">
        <v>92</v>
      </c>
      <c r="Z14" s="83">
        <v>46</v>
      </c>
      <c r="AA14" s="83">
        <v>4</v>
      </c>
      <c r="AB14" s="83">
        <v>12</v>
      </c>
      <c r="AC14" s="83">
        <v>11</v>
      </c>
      <c r="AD14" s="83">
        <v>46</v>
      </c>
      <c r="AE14" s="83">
        <v>9</v>
      </c>
      <c r="AF14" s="83">
        <v>46</v>
      </c>
      <c r="AG14" s="83">
        <v>21</v>
      </c>
      <c r="AH14" s="83">
        <v>31</v>
      </c>
      <c r="AI14" s="83">
        <v>34</v>
      </c>
      <c r="AJ14" s="83">
        <v>61</v>
      </c>
      <c r="AK14" s="83">
        <v>31</v>
      </c>
      <c r="AL14" s="83">
        <v>42</v>
      </c>
      <c r="AM14" s="83">
        <v>5</v>
      </c>
    </row>
    <row r="15" spans="1:93">
      <c r="A15" s="78" t="s">
        <v>41</v>
      </c>
      <c r="B15" s="79" t="s">
        <v>195</v>
      </c>
      <c r="C15" s="78" t="s">
        <v>196</v>
      </c>
      <c r="D15" s="78" t="s">
        <v>215</v>
      </c>
      <c r="E15" s="80" t="s">
        <v>216</v>
      </c>
      <c r="F15" s="81">
        <f t="shared" si="1"/>
        <v>1131895</v>
      </c>
      <c r="G15" s="82">
        <f t="shared" si="2"/>
        <v>845</v>
      </c>
      <c r="H15" s="83">
        <v>78</v>
      </c>
      <c r="I15" s="83">
        <v>73</v>
      </c>
      <c r="J15" s="83">
        <v>73</v>
      </c>
      <c r="K15" s="83">
        <v>19</v>
      </c>
      <c r="L15" s="83">
        <v>39</v>
      </c>
      <c r="M15" s="83">
        <v>34</v>
      </c>
      <c r="N15" s="83">
        <v>68</v>
      </c>
      <c r="O15" s="83">
        <v>68</v>
      </c>
      <c r="P15" s="83">
        <v>48</v>
      </c>
      <c r="Q15" s="83">
        <v>39</v>
      </c>
      <c r="R15" s="83">
        <v>19</v>
      </c>
      <c r="S15" s="83">
        <v>58</v>
      </c>
      <c r="T15" s="83">
        <v>29</v>
      </c>
      <c r="U15" s="83">
        <v>39</v>
      </c>
      <c r="V15" s="83">
        <v>29</v>
      </c>
      <c r="W15" s="83">
        <v>29</v>
      </c>
      <c r="X15" s="83">
        <v>19</v>
      </c>
      <c r="Y15" s="83">
        <v>15</v>
      </c>
      <c r="Z15" s="83">
        <v>7</v>
      </c>
      <c r="AA15" s="83">
        <v>1</v>
      </c>
      <c r="AB15" s="83">
        <v>2</v>
      </c>
      <c r="AC15" s="83">
        <v>2</v>
      </c>
      <c r="AD15" s="83">
        <v>7</v>
      </c>
      <c r="AE15" s="83">
        <v>1</v>
      </c>
      <c r="AF15" s="83">
        <v>7</v>
      </c>
      <c r="AG15" s="83">
        <v>3</v>
      </c>
      <c r="AH15" s="83">
        <v>5</v>
      </c>
      <c r="AI15" s="83">
        <v>5</v>
      </c>
      <c r="AJ15" s="83">
        <v>10</v>
      </c>
      <c r="AK15" s="83">
        <v>5</v>
      </c>
      <c r="AL15" s="83">
        <v>7</v>
      </c>
      <c r="AM15" s="83">
        <v>7</v>
      </c>
    </row>
    <row r="16" spans="1:93">
      <c r="A16" s="78" t="s">
        <v>41</v>
      </c>
      <c r="B16" s="79" t="s">
        <v>195</v>
      </c>
      <c r="C16" s="78" t="s">
        <v>196</v>
      </c>
      <c r="D16" s="78" t="s">
        <v>217</v>
      </c>
      <c r="E16" s="80" t="s">
        <v>218</v>
      </c>
      <c r="F16" s="81">
        <f t="shared" si="1"/>
        <v>1633215</v>
      </c>
      <c r="G16" s="82">
        <f t="shared" si="2"/>
        <v>1161</v>
      </c>
      <c r="H16" s="83">
        <v>104</v>
      </c>
      <c r="I16" s="83">
        <v>97</v>
      </c>
      <c r="J16" s="83">
        <v>97</v>
      </c>
      <c r="K16" s="83">
        <v>26</v>
      </c>
      <c r="L16" s="83">
        <v>52</v>
      </c>
      <c r="M16" s="83">
        <v>45</v>
      </c>
      <c r="N16" s="83">
        <v>91</v>
      </c>
      <c r="O16" s="83">
        <v>91</v>
      </c>
      <c r="P16" s="83">
        <v>65</v>
      </c>
      <c r="Q16" s="83">
        <v>52</v>
      </c>
      <c r="R16" s="83">
        <v>26</v>
      </c>
      <c r="S16" s="83">
        <v>78</v>
      </c>
      <c r="T16" s="83">
        <v>39</v>
      </c>
      <c r="U16" s="83">
        <v>52</v>
      </c>
      <c r="V16" s="83">
        <v>39</v>
      </c>
      <c r="W16" s="83">
        <v>39</v>
      </c>
      <c r="X16" s="83">
        <v>32</v>
      </c>
      <c r="Y16" s="83">
        <v>24</v>
      </c>
      <c r="Z16" s="83">
        <v>12</v>
      </c>
      <c r="AA16" s="83">
        <v>1</v>
      </c>
      <c r="AB16" s="83">
        <v>3</v>
      </c>
      <c r="AC16" s="83">
        <v>3</v>
      </c>
      <c r="AD16" s="83">
        <v>12</v>
      </c>
      <c r="AE16" s="83">
        <v>2</v>
      </c>
      <c r="AF16" s="83">
        <v>12</v>
      </c>
      <c r="AG16" s="83">
        <v>6</v>
      </c>
      <c r="AH16" s="83">
        <v>8</v>
      </c>
      <c r="AI16" s="83">
        <v>9</v>
      </c>
      <c r="AJ16" s="83">
        <v>16</v>
      </c>
      <c r="AK16" s="83">
        <v>8</v>
      </c>
      <c r="AL16" s="83">
        <v>11</v>
      </c>
      <c r="AM16" s="83">
        <v>9</v>
      </c>
    </row>
    <row r="17" spans="1:93" s="89" customFormat="1">
      <c r="A17" s="90"/>
      <c r="B17" s="85"/>
      <c r="C17" s="84"/>
      <c r="D17" s="84"/>
      <c r="E17" s="86"/>
      <c r="F17" s="87">
        <f>SUM(F6:F16)</f>
        <v>25528002</v>
      </c>
      <c r="G17" s="88">
        <f>SUM(G6:G16)</f>
        <v>15717</v>
      </c>
      <c r="H17" s="87">
        <f>SUM(H6:H16)</f>
        <v>1294</v>
      </c>
      <c r="I17" s="87">
        <f t="shared" ref="I17:AM17" si="3">SUM(I6:I16)</f>
        <v>1213</v>
      </c>
      <c r="J17" s="87">
        <f t="shared" si="3"/>
        <v>1213</v>
      </c>
      <c r="K17" s="87">
        <f t="shared" si="3"/>
        <v>323</v>
      </c>
      <c r="L17" s="87">
        <f t="shared" si="3"/>
        <v>647</v>
      </c>
      <c r="M17" s="87">
        <f t="shared" si="3"/>
        <v>566</v>
      </c>
      <c r="N17" s="87">
        <f t="shared" si="3"/>
        <v>1132</v>
      </c>
      <c r="O17" s="87">
        <f t="shared" si="3"/>
        <v>1132</v>
      </c>
      <c r="P17" s="87">
        <f t="shared" si="3"/>
        <v>808</v>
      </c>
      <c r="Q17" s="87">
        <f t="shared" si="3"/>
        <v>647</v>
      </c>
      <c r="R17" s="87">
        <f t="shared" si="3"/>
        <v>323</v>
      </c>
      <c r="S17" s="87">
        <f t="shared" si="3"/>
        <v>970</v>
      </c>
      <c r="T17" s="87">
        <f t="shared" si="3"/>
        <v>485</v>
      </c>
      <c r="U17" s="87">
        <f t="shared" si="3"/>
        <v>647</v>
      </c>
      <c r="V17" s="87">
        <f t="shared" si="3"/>
        <v>485</v>
      </c>
      <c r="W17" s="87">
        <f t="shared" si="3"/>
        <v>485</v>
      </c>
      <c r="X17" s="87">
        <f t="shared" si="3"/>
        <v>647</v>
      </c>
      <c r="Y17" s="87">
        <f t="shared" si="3"/>
        <v>485</v>
      </c>
      <c r="Z17" s="87">
        <f t="shared" si="3"/>
        <v>243</v>
      </c>
      <c r="AA17" s="87">
        <f t="shared" si="3"/>
        <v>19</v>
      </c>
      <c r="AB17" s="87">
        <f t="shared" si="3"/>
        <v>61</v>
      </c>
      <c r="AC17" s="87">
        <f t="shared" si="3"/>
        <v>57</v>
      </c>
      <c r="AD17" s="87">
        <f t="shared" si="3"/>
        <v>243</v>
      </c>
      <c r="AE17" s="87">
        <f t="shared" si="3"/>
        <v>45</v>
      </c>
      <c r="AF17" s="87">
        <f t="shared" si="3"/>
        <v>243</v>
      </c>
      <c r="AG17" s="87">
        <f t="shared" si="3"/>
        <v>113</v>
      </c>
      <c r="AH17" s="87">
        <f t="shared" si="3"/>
        <v>162</v>
      </c>
      <c r="AI17" s="87">
        <f t="shared" si="3"/>
        <v>178</v>
      </c>
      <c r="AJ17" s="87">
        <f t="shared" si="3"/>
        <v>323</v>
      </c>
      <c r="AK17" s="87">
        <f t="shared" si="3"/>
        <v>162</v>
      </c>
      <c r="AL17" s="87">
        <f t="shared" si="3"/>
        <v>220</v>
      </c>
      <c r="AM17" s="87">
        <f t="shared" si="3"/>
        <v>146</v>
      </c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76"/>
      <c r="BK17" s="76"/>
      <c r="BL17" s="76"/>
      <c r="BM17" s="76"/>
      <c r="BN17" s="76"/>
      <c r="BO17" s="76"/>
      <c r="BP17" s="76"/>
      <c r="BQ17" s="76"/>
      <c r="BR17" s="76"/>
      <c r="BS17" s="76"/>
      <c r="BT17" s="76"/>
      <c r="BU17" s="76"/>
      <c r="BV17" s="76"/>
      <c r="BW17" s="76"/>
      <c r="BX17" s="76"/>
      <c r="BY17" s="76"/>
      <c r="BZ17" s="76"/>
      <c r="CA17" s="76"/>
      <c r="CB17" s="76"/>
      <c r="CC17" s="76"/>
      <c r="CD17" s="76"/>
      <c r="CE17" s="76"/>
      <c r="CF17" s="76"/>
      <c r="CG17" s="76"/>
      <c r="CH17" s="76"/>
      <c r="CI17" s="76"/>
      <c r="CJ17" s="76"/>
      <c r="CK17" s="76"/>
      <c r="CL17" s="76"/>
      <c r="CM17" s="76"/>
      <c r="CN17" s="76"/>
      <c r="CO17" s="76"/>
    </row>
    <row r="18" spans="1:93">
      <c r="A18" s="91" t="s">
        <v>42</v>
      </c>
      <c r="B18" s="92" t="s">
        <v>223</v>
      </c>
      <c r="C18" s="93" t="s">
        <v>224</v>
      </c>
      <c r="D18" s="94" t="s">
        <v>225</v>
      </c>
      <c r="E18" s="94" t="s">
        <v>226</v>
      </c>
      <c r="F18" s="81">
        <f>SUMPRODUCT(H18:AM18,$H$1:$AM$1)</f>
        <v>3367595</v>
      </c>
      <c r="G18" s="95">
        <f>SUM(H18:AM18)</f>
        <v>2042</v>
      </c>
      <c r="H18" s="83">
        <v>163</v>
      </c>
      <c r="I18" s="83">
        <v>157</v>
      </c>
      <c r="J18" s="83">
        <v>157</v>
      </c>
      <c r="K18" s="83">
        <v>41</v>
      </c>
      <c r="L18" s="83">
        <v>92</v>
      </c>
      <c r="M18" s="83">
        <v>72</v>
      </c>
      <c r="N18" s="83">
        <v>151</v>
      </c>
      <c r="O18" s="83">
        <v>143</v>
      </c>
      <c r="P18" s="83">
        <v>105</v>
      </c>
      <c r="Q18" s="83">
        <v>86</v>
      </c>
      <c r="R18" s="83">
        <v>40</v>
      </c>
      <c r="S18" s="83">
        <v>121</v>
      </c>
      <c r="T18" s="83">
        <v>59</v>
      </c>
      <c r="U18" s="83">
        <v>82</v>
      </c>
      <c r="V18" s="83">
        <v>65</v>
      </c>
      <c r="W18" s="83">
        <v>62</v>
      </c>
      <c r="X18" s="83">
        <v>86</v>
      </c>
      <c r="Y18" s="83">
        <v>65</v>
      </c>
      <c r="Z18" s="83">
        <v>32</v>
      </c>
      <c r="AA18" s="83">
        <v>3</v>
      </c>
      <c r="AB18" s="83">
        <v>7</v>
      </c>
      <c r="AC18" s="83">
        <v>7</v>
      </c>
      <c r="AD18" s="83">
        <v>31</v>
      </c>
      <c r="AE18" s="83">
        <v>6</v>
      </c>
      <c r="AF18" s="83">
        <v>33</v>
      </c>
      <c r="AG18" s="83">
        <v>15</v>
      </c>
      <c r="AH18" s="83">
        <v>21</v>
      </c>
      <c r="AI18" s="83">
        <v>23</v>
      </c>
      <c r="AJ18" s="83">
        <v>42</v>
      </c>
      <c r="AK18" s="83">
        <v>22</v>
      </c>
      <c r="AL18" s="83">
        <v>31</v>
      </c>
      <c r="AM18" s="83">
        <v>22</v>
      </c>
    </row>
    <row r="19" spans="1:93">
      <c r="A19" s="91" t="s">
        <v>42</v>
      </c>
      <c r="B19" s="92" t="s">
        <v>223</v>
      </c>
      <c r="C19" s="93" t="s">
        <v>224</v>
      </c>
      <c r="D19" s="94" t="s">
        <v>227</v>
      </c>
      <c r="E19" s="94" t="s">
        <v>228</v>
      </c>
      <c r="F19" s="81">
        <f>SUMPRODUCT(H19:AM19,$H$1:$AM$1)</f>
        <v>1862732</v>
      </c>
      <c r="G19" s="95">
        <f>SUM(H19:AM19)</f>
        <v>1131</v>
      </c>
      <c r="H19" s="83">
        <v>96</v>
      </c>
      <c r="I19" s="83">
        <v>84</v>
      </c>
      <c r="J19" s="83">
        <v>84</v>
      </c>
      <c r="K19" s="83">
        <v>25</v>
      </c>
      <c r="L19" s="83">
        <v>40</v>
      </c>
      <c r="M19" s="83">
        <v>39</v>
      </c>
      <c r="N19" s="83">
        <v>83</v>
      </c>
      <c r="O19" s="83">
        <v>87</v>
      </c>
      <c r="P19" s="83">
        <v>57</v>
      </c>
      <c r="Q19" s="83">
        <v>49</v>
      </c>
      <c r="R19" s="83">
        <v>23</v>
      </c>
      <c r="S19" s="83">
        <v>71</v>
      </c>
      <c r="T19" s="83">
        <v>38</v>
      </c>
      <c r="U19" s="83">
        <v>46</v>
      </c>
      <c r="V19" s="83">
        <v>35</v>
      </c>
      <c r="W19" s="83">
        <v>35</v>
      </c>
      <c r="X19" s="83">
        <v>45</v>
      </c>
      <c r="Y19" s="83">
        <v>32</v>
      </c>
      <c r="Z19" s="83">
        <v>16</v>
      </c>
      <c r="AA19" s="83">
        <v>1</v>
      </c>
      <c r="AB19" s="83">
        <v>5</v>
      </c>
      <c r="AC19" s="83">
        <v>4</v>
      </c>
      <c r="AD19" s="83">
        <v>20</v>
      </c>
      <c r="AE19" s="83">
        <v>3</v>
      </c>
      <c r="AF19" s="83">
        <v>16</v>
      </c>
      <c r="AG19" s="83">
        <v>8</v>
      </c>
      <c r="AH19" s="83">
        <v>11</v>
      </c>
      <c r="AI19" s="83">
        <v>13</v>
      </c>
      <c r="AJ19" s="83">
        <v>22</v>
      </c>
      <c r="AK19" s="83">
        <v>14</v>
      </c>
      <c r="AL19" s="83">
        <v>17</v>
      </c>
      <c r="AM19" s="83">
        <v>12</v>
      </c>
    </row>
    <row r="20" spans="1:93">
      <c r="A20" s="91" t="s">
        <v>42</v>
      </c>
      <c r="B20" s="92" t="s">
        <v>223</v>
      </c>
      <c r="C20" s="93" t="s">
        <v>224</v>
      </c>
      <c r="D20" s="94" t="s">
        <v>229</v>
      </c>
      <c r="E20" s="94" t="s">
        <v>230</v>
      </c>
      <c r="F20" s="81">
        <f>SUMPRODUCT(H20:AM20,$H$1:$AM$1)</f>
        <v>1648770</v>
      </c>
      <c r="G20" s="95">
        <f>SUM(H20:AM20)</f>
        <v>1010</v>
      </c>
      <c r="H20" s="83">
        <v>84</v>
      </c>
      <c r="I20" s="83">
        <v>81</v>
      </c>
      <c r="J20" s="83">
        <v>81</v>
      </c>
      <c r="K20" s="83">
        <v>20</v>
      </c>
      <c r="L20" s="83">
        <v>40</v>
      </c>
      <c r="M20" s="83">
        <v>39</v>
      </c>
      <c r="N20" s="83">
        <v>66</v>
      </c>
      <c r="O20" s="83">
        <v>70</v>
      </c>
      <c r="P20" s="83">
        <v>52</v>
      </c>
      <c r="Q20" s="83">
        <v>37</v>
      </c>
      <c r="R20" s="83">
        <v>23</v>
      </c>
      <c r="S20" s="83">
        <v>65</v>
      </c>
      <c r="T20" s="83">
        <v>32</v>
      </c>
      <c r="U20" s="83">
        <v>44</v>
      </c>
      <c r="V20" s="83">
        <v>29</v>
      </c>
      <c r="W20" s="83">
        <v>32</v>
      </c>
      <c r="X20" s="83">
        <v>41</v>
      </c>
      <c r="Y20" s="83">
        <v>32</v>
      </c>
      <c r="Z20" s="83">
        <v>16</v>
      </c>
      <c r="AA20" s="83">
        <v>1</v>
      </c>
      <c r="AB20" s="83">
        <v>4</v>
      </c>
      <c r="AC20" s="83">
        <v>4</v>
      </c>
      <c r="AD20" s="83">
        <v>13</v>
      </c>
      <c r="AE20" s="83">
        <v>3</v>
      </c>
      <c r="AF20" s="83">
        <v>15</v>
      </c>
      <c r="AG20" s="83">
        <v>7</v>
      </c>
      <c r="AH20" s="83">
        <v>11</v>
      </c>
      <c r="AI20" s="83">
        <v>11</v>
      </c>
      <c r="AJ20" s="83">
        <v>22</v>
      </c>
      <c r="AK20" s="83">
        <v>7</v>
      </c>
      <c r="AL20" s="83">
        <v>17</v>
      </c>
      <c r="AM20" s="83">
        <v>11</v>
      </c>
    </row>
    <row r="21" spans="1:93" s="89" customFormat="1">
      <c r="A21" s="96"/>
      <c r="B21" s="97"/>
      <c r="C21" s="98"/>
      <c r="D21" s="99"/>
      <c r="E21" s="99"/>
      <c r="F21" s="100">
        <f>SUM(F18:F20)</f>
        <v>6879097</v>
      </c>
      <c r="G21" s="101">
        <f>SUM(G18:G20)</f>
        <v>4183</v>
      </c>
      <c r="H21" s="87">
        <f>SUM(H18:H20)</f>
        <v>343</v>
      </c>
      <c r="I21" s="87">
        <f t="shared" ref="I21:AM21" si="4">SUM(I18:I20)</f>
        <v>322</v>
      </c>
      <c r="J21" s="87">
        <f t="shared" si="4"/>
        <v>322</v>
      </c>
      <c r="K21" s="87">
        <f t="shared" si="4"/>
        <v>86</v>
      </c>
      <c r="L21" s="87">
        <f t="shared" si="4"/>
        <v>172</v>
      </c>
      <c r="M21" s="87">
        <f t="shared" si="4"/>
        <v>150</v>
      </c>
      <c r="N21" s="87">
        <f t="shared" si="4"/>
        <v>300</v>
      </c>
      <c r="O21" s="87">
        <f t="shared" si="4"/>
        <v>300</v>
      </c>
      <c r="P21" s="87">
        <f t="shared" si="4"/>
        <v>214</v>
      </c>
      <c r="Q21" s="87">
        <f t="shared" si="4"/>
        <v>172</v>
      </c>
      <c r="R21" s="87">
        <f t="shared" si="4"/>
        <v>86</v>
      </c>
      <c r="S21" s="87">
        <f t="shared" si="4"/>
        <v>257</v>
      </c>
      <c r="T21" s="87">
        <f t="shared" si="4"/>
        <v>129</v>
      </c>
      <c r="U21" s="87">
        <f t="shared" si="4"/>
        <v>172</v>
      </c>
      <c r="V21" s="87">
        <f t="shared" si="4"/>
        <v>129</v>
      </c>
      <c r="W21" s="87">
        <f t="shared" si="4"/>
        <v>129</v>
      </c>
      <c r="X21" s="87">
        <f t="shared" si="4"/>
        <v>172</v>
      </c>
      <c r="Y21" s="87">
        <f t="shared" si="4"/>
        <v>129</v>
      </c>
      <c r="Z21" s="87">
        <f t="shared" si="4"/>
        <v>64</v>
      </c>
      <c r="AA21" s="87">
        <f t="shared" si="4"/>
        <v>5</v>
      </c>
      <c r="AB21" s="87">
        <f t="shared" si="4"/>
        <v>16</v>
      </c>
      <c r="AC21" s="87">
        <f t="shared" si="4"/>
        <v>15</v>
      </c>
      <c r="AD21" s="87">
        <f t="shared" si="4"/>
        <v>64</v>
      </c>
      <c r="AE21" s="87">
        <f t="shared" si="4"/>
        <v>12</v>
      </c>
      <c r="AF21" s="87">
        <f t="shared" si="4"/>
        <v>64</v>
      </c>
      <c r="AG21" s="87">
        <f t="shared" si="4"/>
        <v>30</v>
      </c>
      <c r="AH21" s="87">
        <f t="shared" si="4"/>
        <v>43</v>
      </c>
      <c r="AI21" s="87">
        <f t="shared" si="4"/>
        <v>47</v>
      </c>
      <c r="AJ21" s="87">
        <f t="shared" si="4"/>
        <v>86</v>
      </c>
      <c r="AK21" s="87">
        <f t="shared" si="4"/>
        <v>43</v>
      </c>
      <c r="AL21" s="87">
        <f t="shared" si="4"/>
        <v>65</v>
      </c>
      <c r="AM21" s="87">
        <f t="shared" si="4"/>
        <v>45</v>
      </c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76"/>
      <c r="BK21" s="76"/>
      <c r="BL21" s="76"/>
      <c r="BM21" s="76"/>
      <c r="BN21" s="76"/>
      <c r="BO21" s="76"/>
      <c r="BP21" s="76"/>
      <c r="BQ21" s="76"/>
      <c r="BR21" s="76"/>
      <c r="BS21" s="76"/>
      <c r="BT21" s="76"/>
      <c r="BU21" s="76"/>
      <c r="BV21" s="76"/>
      <c r="BW21" s="76"/>
      <c r="BX21" s="76"/>
      <c r="BY21" s="76"/>
      <c r="BZ21" s="76"/>
      <c r="CA21" s="76"/>
      <c r="CB21" s="76"/>
      <c r="CC21" s="76"/>
      <c r="CD21" s="76"/>
      <c r="CE21" s="76"/>
      <c r="CF21" s="76"/>
      <c r="CG21" s="76"/>
      <c r="CH21" s="76"/>
      <c r="CI21" s="76"/>
      <c r="CJ21" s="76"/>
      <c r="CK21" s="76"/>
      <c r="CL21" s="76"/>
      <c r="CM21" s="76"/>
      <c r="CN21" s="76"/>
      <c r="CO21" s="76"/>
    </row>
    <row r="22" spans="1:93">
      <c r="A22" s="102" t="s">
        <v>43</v>
      </c>
      <c r="B22" s="92" t="s">
        <v>223</v>
      </c>
      <c r="C22" s="93" t="s">
        <v>224</v>
      </c>
      <c r="D22" s="94" t="s">
        <v>241</v>
      </c>
      <c r="E22" s="94" t="s">
        <v>242</v>
      </c>
      <c r="F22" s="81">
        <f>SUMPRODUCT(H22:AM22,$H$1:$AM$1)</f>
        <v>2930090</v>
      </c>
      <c r="G22" s="95">
        <f>SUM(H22:AM22)</f>
        <v>1758</v>
      </c>
      <c r="H22" s="83">
        <v>140</v>
      </c>
      <c r="I22" s="83">
        <v>134</v>
      </c>
      <c r="J22" s="83">
        <v>134</v>
      </c>
      <c r="K22" s="83">
        <v>36</v>
      </c>
      <c r="L22" s="83">
        <v>75</v>
      </c>
      <c r="M22" s="83">
        <v>63</v>
      </c>
      <c r="N22" s="83">
        <v>125</v>
      </c>
      <c r="O22" s="83">
        <v>131</v>
      </c>
      <c r="P22" s="83">
        <v>92</v>
      </c>
      <c r="Q22" s="83">
        <v>71</v>
      </c>
      <c r="R22" s="83">
        <v>35</v>
      </c>
      <c r="S22" s="83">
        <v>107</v>
      </c>
      <c r="T22" s="83">
        <v>52</v>
      </c>
      <c r="U22" s="83">
        <v>70</v>
      </c>
      <c r="V22" s="83">
        <v>52</v>
      </c>
      <c r="W22" s="83">
        <v>54</v>
      </c>
      <c r="X22" s="83">
        <v>69</v>
      </c>
      <c r="Y22" s="83">
        <v>55</v>
      </c>
      <c r="Z22" s="83">
        <v>27</v>
      </c>
      <c r="AA22" s="83">
        <v>3</v>
      </c>
      <c r="AB22" s="83">
        <v>8</v>
      </c>
      <c r="AC22" s="83">
        <v>8</v>
      </c>
      <c r="AD22" s="83">
        <v>29</v>
      </c>
      <c r="AE22" s="83">
        <v>6</v>
      </c>
      <c r="AF22" s="83">
        <v>29</v>
      </c>
      <c r="AG22" s="83">
        <v>12</v>
      </c>
      <c r="AH22" s="83">
        <v>19</v>
      </c>
      <c r="AI22" s="83">
        <v>19</v>
      </c>
      <c r="AJ22" s="83">
        <v>37</v>
      </c>
      <c r="AK22" s="83">
        <v>24</v>
      </c>
      <c r="AL22" s="83">
        <v>25</v>
      </c>
      <c r="AM22" s="83">
        <v>17</v>
      </c>
    </row>
    <row r="23" spans="1:93">
      <c r="A23" s="102" t="s">
        <v>43</v>
      </c>
      <c r="B23" s="92" t="s">
        <v>223</v>
      </c>
      <c r="C23" s="93" t="s">
        <v>224</v>
      </c>
      <c r="D23" s="94" t="s">
        <v>243</v>
      </c>
      <c r="E23" s="94" t="s">
        <v>244</v>
      </c>
      <c r="F23" s="81">
        <f>SUMPRODUCT(H23:AM23,$H$1:$AM$1)</f>
        <v>2616447</v>
      </c>
      <c r="G23" s="95">
        <f>SUM(H23:AM23)</f>
        <v>1623</v>
      </c>
      <c r="H23" s="83">
        <v>140</v>
      </c>
      <c r="I23" s="83">
        <v>128</v>
      </c>
      <c r="J23" s="83">
        <v>128</v>
      </c>
      <c r="K23" s="83">
        <v>32</v>
      </c>
      <c r="L23" s="83">
        <v>67</v>
      </c>
      <c r="M23" s="83">
        <v>59</v>
      </c>
      <c r="N23" s="83">
        <v>115</v>
      </c>
      <c r="O23" s="83">
        <v>108</v>
      </c>
      <c r="P23" s="83">
        <v>83</v>
      </c>
      <c r="Q23" s="83">
        <v>67</v>
      </c>
      <c r="R23" s="83">
        <v>35</v>
      </c>
      <c r="S23" s="83">
        <v>98</v>
      </c>
      <c r="T23" s="83">
        <v>52</v>
      </c>
      <c r="U23" s="83">
        <v>66</v>
      </c>
      <c r="V23" s="83">
        <v>49</v>
      </c>
      <c r="W23" s="83">
        <v>49</v>
      </c>
      <c r="X23" s="83">
        <v>66</v>
      </c>
      <c r="Y23" s="83">
        <v>55</v>
      </c>
      <c r="Z23" s="83">
        <v>27</v>
      </c>
      <c r="AA23" s="83">
        <v>2</v>
      </c>
      <c r="AB23" s="83">
        <v>7</v>
      </c>
      <c r="AC23" s="83">
        <v>7</v>
      </c>
      <c r="AD23" s="83">
        <v>23</v>
      </c>
      <c r="AE23" s="83">
        <v>4</v>
      </c>
      <c r="AF23" s="83">
        <v>23</v>
      </c>
      <c r="AG23" s="83">
        <v>12</v>
      </c>
      <c r="AH23" s="83">
        <v>17</v>
      </c>
      <c r="AI23" s="83">
        <v>19</v>
      </c>
      <c r="AJ23" s="83">
        <v>32</v>
      </c>
      <c r="AK23" s="83">
        <v>17</v>
      </c>
      <c r="AL23" s="83">
        <v>22</v>
      </c>
      <c r="AM23" s="83">
        <v>14</v>
      </c>
    </row>
    <row r="24" spans="1:93">
      <c r="A24" s="102" t="s">
        <v>43</v>
      </c>
      <c r="B24" s="92" t="s">
        <v>223</v>
      </c>
      <c r="C24" s="93" t="s">
        <v>224</v>
      </c>
      <c r="D24" s="94" t="s">
        <v>245</v>
      </c>
      <c r="E24" s="94" t="s">
        <v>246</v>
      </c>
      <c r="F24" s="81">
        <f>SUMPRODUCT(H24:AM24,$H$1:$AM$1)</f>
        <v>3528351</v>
      </c>
      <c r="G24" s="95">
        <f>SUM(H24:AM24)</f>
        <v>2197</v>
      </c>
      <c r="H24" s="83">
        <v>187</v>
      </c>
      <c r="I24" s="83">
        <v>174</v>
      </c>
      <c r="J24" s="83">
        <v>174</v>
      </c>
      <c r="K24" s="83">
        <v>45</v>
      </c>
      <c r="L24" s="83">
        <v>90</v>
      </c>
      <c r="M24" s="83">
        <v>80</v>
      </c>
      <c r="N24" s="83">
        <v>161</v>
      </c>
      <c r="O24" s="83">
        <v>159</v>
      </c>
      <c r="P24" s="83">
        <v>106</v>
      </c>
      <c r="Q24" s="83">
        <v>92</v>
      </c>
      <c r="R24" s="83">
        <v>44</v>
      </c>
      <c r="S24" s="83">
        <v>137</v>
      </c>
      <c r="T24" s="83">
        <v>62</v>
      </c>
      <c r="U24" s="83">
        <v>90</v>
      </c>
      <c r="V24" s="83">
        <v>70</v>
      </c>
      <c r="W24" s="83">
        <v>68</v>
      </c>
      <c r="X24" s="83">
        <v>94</v>
      </c>
      <c r="Y24" s="83">
        <v>63</v>
      </c>
      <c r="Z24" s="83">
        <v>33</v>
      </c>
      <c r="AA24" s="83">
        <v>2</v>
      </c>
      <c r="AB24" s="83">
        <v>8</v>
      </c>
      <c r="AC24" s="83">
        <v>7</v>
      </c>
      <c r="AD24" s="83">
        <v>32</v>
      </c>
      <c r="AE24" s="83">
        <v>6</v>
      </c>
      <c r="AF24" s="83">
        <v>34</v>
      </c>
      <c r="AG24" s="83">
        <v>16</v>
      </c>
      <c r="AH24" s="83">
        <v>22</v>
      </c>
      <c r="AI24" s="83">
        <v>25</v>
      </c>
      <c r="AJ24" s="83">
        <v>44</v>
      </c>
      <c r="AK24" s="83">
        <v>20</v>
      </c>
      <c r="AL24" s="83">
        <v>32</v>
      </c>
      <c r="AM24" s="83">
        <v>20</v>
      </c>
    </row>
    <row r="25" spans="1:93">
      <c r="A25" s="102" t="s">
        <v>43</v>
      </c>
      <c r="B25" s="92" t="s">
        <v>223</v>
      </c>
      <c r="C25" s="93" t="s">
        <v>224</v>
      </c>
      <c r="D25" s="94" t="s">
        <v>247</v>
      </c>
      <c r="E25" s="94" t="s">
        <v>248</v>
      </c>
      <c r="F25" s="81">
        <f>SUMPRODUCT(H25:AM25,$H$1:$AM$1)</f>
        <v>4287916</v>
      </c>
      <c r="G25" s="95">
        <f>SUM(H25:AM25)</f>
        <v>2650</v>
      </c>
      <c r="H25" s="83">
        <v>210</v>
      </c>
      <c r="I25" s="83">
        <v>204</v>
      </c>
      <c r="J25" s="83">
        <v>204</v>
      </c>
      <c r="K25" s="83">
        <v>56</v>
      </c>
      <c r="L25" s="83">
        <v>114</v>
      </c>
      <c r="M25" s="83">
        <v>95</v>
      </c>
      <c r="N25" s="83">
        <v>189</v>
      </c>
      <c r="O25" s="83">
        <v>193</v>
      </c>
      <c r="P25" s="83">
        <v>138</v>
      </c>
      <c r="Q25" s="83">
        <v>108</v>
      </c>
      <c r="R25" s="83">
        <v>55</v>
      </c>
      <c r="S25" s="83">
        <v>164</v>
      </c>
      <c r="T25" s="83">
        <v>88</v>
      </c>
      <c r="U25" s="83">
        <v>111</v>
      </c>
      <c r="V25" s="83">
        <v>83</v>
      </c>
      <c r="W25" s="83">
        <v>82</v>
      </c>
      <c r="X25" s="83">
        <v>111</v>
      </c>
      <c r="Y25" s="83">
        <v>77</v>
      </c>
      <c r="Z25" s="83">
        <v>38</v>
      </c>
      <c r="AA25" s="83">
        <v>3</v>
      </c>
      <c r="AB25" s="83">
        <v>10</v>
      </c>
      <c r="AC25" s="83">
        <v>8</v>
      </c>
      <c r="AD25" s="83">
        <v>41</v>
      </c>
      <c r="AE25" s="83">
        <v>8</v>
      </c>
      <c r="AF25" s="83">
        <v>42</v>
      </c>
      <c r="AG25" s="83">
        <v>19</v>
      </c>
      <c r="AH25" s="83">
        <v>26</v>
      </c>
      <c r="AI25" s="83">
        <v>30</v>
      </c>
      <c r="AJ25" s="83">
        <v>54</v>
      </c>
      <c r="AK25" s="83">
        <v>24</v>
      </c>
      <c r="AL25" s="83">
        <v>40</v>
      </c>
      <c r="AM25" s="83">
        <v>25</v>
      </c>
    </row>
    <row r="26" spans="1:93">
      <c r="A26" s="102" t="s">
        <v>43</v>
      </c>
      <c r="B26" s="92" t="s">
        <v>223</v>
      </c>
      <c r="C26" s="93" t="s">
        <v>224</v>
      </c>
      <c r="D26" s="94" t="s">
        <v>249</v>
      </c>
      <c r="E26" s="94" t="s">
        <v>250</v>
      </c>
      <c r="F26" s="81">
        <f>SUMPRODUCT(H26:AM26,$H$1:$AM$1)</f>
        <v>2254155</v>
      </c>
      <c r="G26" s="95">
        <f>SUM(H26:AM26)</f>
        <v>1369</v>
      </c>
      <c r="H26" s="83">
        <v>113</v>
      </c>
      <c r="I26" s="83">
        <v>100</v>
      </c>
      <c r="J26" s="83">
        <v>100</v>
      </c>
      <c r="K26" s="83">
        <v>28</v>
      </c>
      <c r="L26" s="83">
        <v>49</v>
      </c>
      <c r="M26" s="83">
        <v>48</v>
      </c>
      <c r="N26" s="83">
        <v>101</v>
      </c>
      <c r="O26" s="83">
        <v>100</v>
      </c>
      <c r="P26" s="83">
        <v>74</v>
      </c>
      <c r="Q26" s="83">
        <v>57</v>
      </c>
      <c r="R26" s="83">
        <v>28</v>
      </c>
      <c r="S26" s="83">
        <v>86</v>
      </c>
      <c r="T26" s="83">
        <v>42</v>
      </c>
      <c r="U26" s="83">
        <v>58</v>
      </c>
      <c r="V26" s="83">
        <v>42</v>
      </c>
      <c r="W26" s="83">
        <v>43</v>
      </c>
      <c r="X26" s="83">
        <v>55</v>
      </c>
      <c r="Y26" s="83">
        <v>46</v>
      </c>
      <c r="Z26" s="83">
        <v>23</v>
      </c>
      <c r="AA26" s="83">
        <v>2</v>
      </c>
      <c r="AB26" s="83">
        <v>5</v>
      </c>
      <c r="AC26" s="83">
        <v>5</v>
      </c>
      <c r="AD26" s="83">
        <v>23</v>
      </c>
      <c r="AE26" s="83">
        <v>4</v>
      </c>
      <c r="AF26" s="83">
        <v>20</v>
      </c>
      <c r="AG26" s="83">
        <v>10</v>
      </c>
      <c r="AH26" s="83">
        <v>15</v>
      </c>
      <c r="AI26" s="83">
        <v>16</v>
      </c>
      <c r="AJ26" s="83">
        <v>30</v>
      </c>
      <c r="AK26" s="83">
        <v>14</v>
      </c>
      <c r="AL26" s="83">
        <v>19</v>
      </c>
      <c r="AM26" s="83">
        <v>13</v>
      </c>
    </row>
    <row r="27" spans="1:93" s="89" customFormat="1">
      <c r="A27" s="96"/>
      <c r="B27" s="97"/>
      <c r="C27" s="98"/>
      <c r="D27" s="99"/>
      <c r="E27" s="99"/>
      <c r="F27" s="87">
        <f>SUM(F22:F26)</f>
        <v>15616959</v>
      </c>
      <c r="G27" s="101">
        <f>SUM(G22:G26)</f>
        <v>9597</v>
      </c>
      <c r="H27" s="87">
        <f>SUM(H22:H26)</f>
        <v>790</v>
      </c>
      <c r="I27" s="87">
        <f t="shared" ref="I27:AM27" si="5">SUM(I22:I26)</f>
        <v>740</v>
      </c>
      <c r="J27" s="87">
        <f t="shared" si="5"/>
        <v>740</v>
      </c>
      <c r="K27" s="87">
        <f t="shared" si="5"/>
        <v>197</v>
      </c>
      <c r="L27" s="87">
        <f t="shared" si="5"/>
        <v>395</v>
      </c>
      <c r="M27" s="87">
        <f t="shared" si="5"/>
        <v>345</v>
      </c>
      <c r="N27" s="87">
        <f t="shared" si="5"/>
        <v>691</v>
      </c>
      <c r="O27" s="87">
        <f t="shared" si="5"/>
        <v>691</v>
      </c>
      <c r="P27" s="87">
        <f t="shared" si="5"/>
        <v>493</v>
      </c>
      <c r="Q27" s="87">
        <f t="shared" si="5"/>
        <v>395</v>
      </c>
      <c r="R27" s="87">
        <f t="shared" si="5"/>
        <v>197</v>
      </c>
      <c r="S27" s="87">
        <f t="shared" si="5"/>
        <v>592</v>
      </c>
      <c r="T27" s="87">
        <f t="shared" si="5"/>
        <v>296</v>
      </c>
      <c r="U27" s="87">
        <f t="shared" si="5"/>
        <v>395</v>
      </c>
      <c r="V27" s="87">
        <f t="shared" si="5"/>
        <v>296</v>
      </c>
      <c r="W27" s="87">
        <f t="shared" si="5"/>
        <v>296</v>
      </c>
      <c r="X27" s="87">
        <f t="shared" si="5"/>
        <v>395</v>
      </c>
      <c r="Y27" s="87">
        <f t="shared" si="5"/>
        <v>296</v>
      </c>
      <c r="Z27" s="87">
        <f t="shared" si="5"/>
        <v>148</v>
      </c>
      <c r="AA27" s="87">
        <f t="shared" si="5"/>
        <v>12</v>
      </c>
      <c r="AB27" s="87">
        <f t="shared" si="5"/>
        <v>38</v>
      </c>
      <c r="AC27" s="87">
        <f t="shared" si="5"/>
        <v>35</v>
      </c>
      <c r="AD27" s="87">
        <f t="shared" si="5"/>
        <v>148</v>
      </c>
      <c r="AE27" s="87">
        <f t="shared" si="5"/>
        <v>28</v>
      </c>
      <c r="AF27" s="87">
        <f t="shared" si="5"/>
        <v>148</v>
      </c>
      <c r="AG27" s="87">
        <f t="shared" si="5"/>
        <v>69</v>
      </c>
      <c r="AH27" s="87">
        <f t="shared" si="5"/>
        <v>99</v>
      </c>
      <c r="AI27" s="87">
        <f t="shared" si="5"/>
        <v>109</v>
      </c>
      <c r="AJ27" s="87">
        <f t="shared" si="5"/>
        <v>197</v>
      </c>
      <c r="AK27" s="87">
        <f t="shared" si="5"/>
        <v>99</v>
      </c>
      <c r="AL27" s="87">
        <f t="shared" si="5"/>
        <v>138</v>
      </c>
      <c r="AM27" s="87">
        <f t="shared" si="5"/>
        <v>89</v>
      </c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76"/>
      <c r="BK27" s="76"/>
      <c r="BL27" s="76"/>
      <c r="BM27" s="76"/>
      <c r="BN27" s="76"/>
      <c r="BO27" s="76"/>
      <c r="BP27" s="76"/>
      <c r="BQ27" s="76"/>
      <c r="BR27" s="76"/>
      <c r="BS27" s="76"/>
      <c r="BT27" s="76"/>
      <c r="BU27" s="76"/>
      <c r="BV27" s="76"/>
      <c r="BW27" s="76"/>
      <c r="BX27" s="76"/>
      <c r="BY27" s="76"/>
      <c r="BZ27" s="76"/>
      <c r="CA27" s="76"/>
      <c r="CB27" s="76"/>
      <c r="CC27" s="76"/>
      <c r="CD27" s="76"/>
      <c r="CE27" s="76"/>
      <c r="CF27" s="76"/>
      <c r="CG27" s="76"/>
      <c r="CH27" s="76"/>
      <c r="CI27" s="76"/>
      <c r="CJ27" s="76"/>
      <c r="CK27" s="76"/>
      <c r="CL27" s="76"/>
      <c r="CM27" s="76"/>
      <c r="CN27" s="76"/>
      <c r="CO27" s="76"/>
    </row>
    <row r="28" spans="1:93">
      <c r="A28" s="103" t="s">
        <v>44</v>
      </c>
      <c r="B28" s="93" t="s">
        <v>223</v>
      </c>
      <c r="C28" s="93" t="s">
        <v>224</v>
      </c>
      <c r="D28" s="103" t="s">
        <v>231</v>
      </c>
      <c r="E28" s="104" t="s">
        <v>232</v>
      </c>
      <c r="F28" s="81">
        <f>SUMPRODUCT(H28:AM28,$H$1:$AM$1)</f>
        <v>4395070</v>
      </c>
      <c r="G28" s="95">
        <f>SUM(H28:AM28)</f>
        <v>2748</v>
      </c>
      <c r="H28" s="83">
        <v>233</v>
      </c>
      <c r="I28" s="83">
        <v>210</v>
      </c>
      <c r="J28" s="83">
        <v>210</v>
      </c>
      <c r="K28" s="83">
        <v>57</v>
      </c>
      <c r="L28" s="83">
        <v>117</v>
      </c>
      <c r="M28" s="83">
        <v>96</v>
      </c>
      <c r="N28" s="83">
        <v>204</v>
      </c>
      <c r="O28" s="83">
        <v>197</v>
      </c>
      <c r="P28" s="83">
        <v>137</v>
      </c>
      <c r="Q28" s="83">
        <v>117</v>
      </c>
      <c r="R28" s="83">
        <v>57</v>
      </c>
      <c r="S28" s="83">
        <v>170</v>
      </c>
      <c r="T28" s="83">
        <v>87</v>
      </c>
      <c r="U28" s="83">
        <v>112</v>
      </c>
      <c r="V28" s="83">
        <v>86</v>
      </c>
      <c r="W28" s="83">
        <v>85</v>
      </c>
      <c r="X28" s="83">
        <v>113</v>
      </c>
      <c r="Y28" s="83">
        <v>86</v>
      </c>
      <c r="Z28" s="83">
        <v>43</v>
      </c>
      <c r="AA28" s="83">
        <v>3</v>
      </c>
      <c r="AB28" s="83">
        <v>8</v>
      </c>
      <c r="AC28" s="83">
        <v>11</v>
      </c>
      <c r="AD28" s="83">
        <v>41</v>
      </c>
      <c r="AE28" s="83">
        <v>8</v>
      </c>
      <c r="AF28" s="83">
        <v>39</v>
      </c>
      <c r="AG28" s="83">
        <v>21</v>
      </c>
      <c r="AH28" s="83">
        <v>27</v>
      </c>
      <c r="AI28" s="83">
        <v>29</v>
      </c>
      <c r="AJ28" s="83">
        <v>54</v>
      </c>
      <c r="AK28" s="83">
        <v>30</v>
      </c>
      <c r="AL28" s="83">
        <v>36</v>
      </c>
      <c r="AM28" s="83">
        <v>24</v>
      </c>
    </row>
    <row r="29" spans="1:93">
      <c r="A29" s="103" t="s">
        <v>44</v>
      </c>
      <c r="B29" s="93" t="s">
        <v>223</v>
      </c>
      <c r="C29" s="93" t="s">
        <v>224</v>
      </c>
      <c r="D29" s="103" t="s">
        <v>233</v>
      </c>
      <c r="E29" s="104" t="s">
        <v>234</v>
      </c>
      <c r="F29" s="81">
        <f>SUMPRODUCT(H29:AM29,$H$1:$AM$1)</f>
        <v>3544660</v>
      </c>
      <c r="G29" s="95">
        <f>SUM(H29:AM29)</f>
        <v>2128</v>
      </c>
      <c r="H29" s="83">
        <v>163</v>
      </c>
      <c r="I29" s="83">
        <v>165</v>
      </c>
      <c r="J29" s="83">
        <v>165</v>
      </c>
      <c r="K29" s="83">
        <v>46</v>
      </c>
      <c r="L29" s="83">
        <v>82</v>
      </c>
      <c r="M29" s="83">
        <v>78</v>
      </c>
      <c r="N29" s="83">
        <v>141</v>
      </c>
      <c r="O29" s="83">
        <v>151</v>
      </c>
      <c r="P29" s="83">
        <v>114</v>
      </c>
      <c r="Q29" s="83">
        <v>79</v>
      </c>
      <c r="R29" s="83">
        <v>44</v>
      </c>
      <c r="S29" s="83">
        <v>121</v>
      </c>
      <c r="T29" s="83">
        <v>59</v>
      </c>
      <c r="U29" s="83">
        <v>87</v>
      </c>
      <c r="V29" s="83">
        <v>63</v>
      </c>
      <c r="W29" s="83">
        <v>60</v>
      </c>
      <c r="X29" s="83">
        <v>85</v>
      </c>
      <c r="Y29" s="83">
        <v>99</v>
      </c>
      <c r="Z29" s="83">
        <v>50</v>
      </c>
      <c r="AA29" s="83">
        <v>3</v>
      </c>
      <c r="AB29" s="83">
        <v>9</v>
      </c>
      <c r="AC29" s="83">
        <v>10</v>
      </c>
      <c r="AD29" s="83">
        <v>45</v>
      </c>
      <c r="AE29" s="83">
        <v>6</v>
      </c>
      <c r="AF29" s="83">
        <v>29</v>
      </c>
      <c r="AG29" s="83">
        <v>14</v>
      </c>
      <c r="AH29" s="83">
        <v>19</v>
      </c>
      <c r="AI29" s="83">
        <v>23</v>
      </c>
      <c r="AJ29" s="83">
        <v>40</v>
      </c>
      <c r="AK29" s="83">
        <v>26</v>
      </c>
      <c r="AL29" s="83">
        <v>31</v>
      </c>
      <c r="AM29" s="83">
        <v>21</v>
      </c>
    </row>
    <row r="30" spans="1:93">
      <c r="A30" s="103" t="s">
        <v>44</v>
      </c>
      <c r="B30" s="93" t="s">
        <v>223</v>
      </c>
      <c r="C30" s="93" t="s">
        <v>224</v>
      </c>
      <c r="D30" s="103" t="s">
        <v>235</v>
      </c>
      <c r="E30" s="104" t="s">
        <v>236</v>
      </c>
      <c r="F30" s="81">
        <f>SUMPRODUCT(H30:AM30,$H$1:$AM$1)</f>
        <v>2915793</v>
      </c>
      <c r="G30" s="95">
        <f>SUM(H30:AM30)</f>
        <v>1755</v>
      </c>
      <c r="H30" s="83">
        <v>144</v>
      </c>
      <c r="I30" s="83">
        <v>136</v>
      </c>
      <c r="J30" s="83">
        <v>136</v>
      </c>
      <c r="K30" s="83">
        <v>34</v>
      </c>
      <c r="L30" s="83">
        <v>72</v>
      </c>
      <c r="M30" s="83">
        <v>64</v>
      </c>
      <c r="N30" s="83">
        <v>125</v>
      </c>
      <c r="O30" s="83">
        <v>127</v>
      </c>
      <c r="P30" s="83">
        <v>88</v>
      </c>
      <c r="Q30" s="83">
        <v>71</v>
      </c>
      <c r="R30" s="83">
        <v>36</v>
      </c>
      <c r="S30" s="83">
        <v>109</v>
      </c>
      <c r="T30" s="83">
        <v>54</v>
      </c>
      <c r="U30" s="83">
        <v>74</v>
      </c>
      <c r="V30" s="83">
        <v>53</v>
      </c>
      <c r="W30" s="83">
        <v>54</v>
      </c>
      <c r="X30" s="83">
        <v>71</v>
      </c>
      <c r="Y30" s="83">
        <v>48</v>
      </c>
      <c r="Z30" s="83">
        <v>24</v>
      </c>
      <c r="AA30" s="83">
        <v>2</v>
      </c>
      <c r="AB30" s="83">
        <v>7</v>
      </c>
      <c r="AC30" s="83">
        <v>6</v>
      </c>
      <c r="AD30" s="83">
        <v>27</v>
      </c>
      <c r="AE30" s="83">
        <v>6</v>
      </c>
      <c r="AF30" s="83">
        <v>33</v>
      </c>
      <c r="AG30" s="83">
        <v>13</v>
      </c>
      <c r="AH30" s="83">
        <v>19</v>
      </c>
      <c r="AI30" s="83">
        <v>21</v>
      </c>
      <c r="AJ30" s="83">
        <v>38</v>
      </c>
      <c r="AK30" s="83">
        <v>17</v>
      </c>
      <c r="AL30" s="83">
        <v>28</v>
      </c>
      <c r="AM30" s="83">
        <v>18</v>
      </c>
    </row>
    <row r="31" spans="1:93">
      <c r="A31" s="103" t="s">
        <v>44</v>
      </c>
      <c r="B31" s="105" t="s">
        <v>223</v>
      </c>
      <c r="C31" s="93" t="s">
        <v>224</v>
      </c>
      <c r="D31" s="103" t="s">
        <v>237</v>
      </c>
      <c r="E31" s="104" t="s">
        <v>238</v>
      </c>
      <c r="F31" s="81">
        <f>SUMPRODUCT(H31:AM31,$H$1:$AM$1)</f>
        <v>2472349</v>
      </c>
      <c r="G31" s="95">
        <f>SUM(H31:AM31)</f>
        <v>1554</v>
      </c>
      <c r="H31" s="83">
        <v>133</v>
      </c>
      <c r="I31" s="83">
        <v>121</v>
      </c>
      <c r="J31" s="83">
        <v>121</v>
      </c>
      <c r="K31" s="83">
        <v>31</v>
      </c>
      <c r="L31" s="83">
        <v>63</v>
      </c>
      <c r="M31" s="83">
        <v>58</v>
      </c>
      <c r="N31" s="83">
        <v>119</v>
      </c>
      <c r="O31" s="83">
        <v>110</v>
      </c>
      <c r="P31" s="83">
        <v>79</v>
      </c>
      <c r="Q31" s="83">
        <v>69</v>
      </c>
      <c r="R31" s="83">
        <v>31</v>
      </c>
      <c r="S31" s="83">
        <v>99</v>
      </c>
      <c r="T31" s="83">
        <v>49</v>
      </c>
      <c r="U31" s="83">
        <v>63</v>
      </c>
      <c r="V31" s="83">
        <v>50</v>
      </c>
      <c r="W31" s="83">
        <v>50</v>
      </c>
      <c r="X31" s="83">
        <v>68</v>
      </c>
      <c r="Y31" s="83">
        <v>35</v>
      </c>
      <c r="Z31" s="83">
        <v>17</v>
      </c>
      <c r="AA31" s="83">
        <v>2</v>
      </c>
      <c r="AB31" s="83">
        <v>7</v>
      </c>
      <c r="AC31" s="83">
        <v>4</v>
      </c>
      <c r="AD31" s="83">
        <v>19</v>
      </c>
      <c r="AE31" s="83">
        <v>4</v>
      </c>
      <c r="AF31" s="83">
        <v>24</v>
      </c>
      <c r="AG31" s="83">
        <v>11</v>
      </c>
      <c r="AH31" s="83">
        <v>17</v>
      </c>
      <c r="AI31" s="83">
        <v>18</v>
      </c>
      <c r="AJ31" s="83">
        <v>34</v>
      </c>
      <c r="AK31" s="83">
        <v>13</v>
      </c>
      <c r="AL31" s="83">
        <v>22</v>
      </c>
      <c r="AM31" s="83">
        <v>13</v>
      </c>
    </row>
    <row r="32" spans="1:93">
      <c r="A32" s="103" t="s">
        <v>44</v>
      </c>
      <c r="B32" s="105" t="s">
        <v>223</v>
      </c>
      <c r="C32" s="93" t="s">
        <v>224</v>
      </c>
      <c r="D32" s="103" t="s">
        <v>239</v>
      </c>
      <c r="E32" s="104" t="s">
        <v>240</v>
      </c>
      <c r="F32" s="81">
        <f>SUMPRODUCT(H32:AM32,$H$1:$AM$1)</f>
        <v>2377597</v>
      </c>
      <c r="G32" s="95">
        <f>SUM(H32:AM32)</f>
        <v>1473</v>
      </c>
      <c r="H32" s="83">
        <v>122</v>
      </c>
      <c r="I32" s="83">
        <v>113</v>
      </c>
      <c r="J32" s="83">
        <v>113</v>
      </c>
      <c r="K32" s="83">
        <v>31</v>
      </c>
      <c r="L32" s="83">
        <v>63</v>
      </c>
      <c r="M32" s="83">
        <v>52</v>
      </c>
      <c r="N32" s="83">
        <v>106</v>
      </c>
      <c r="O32" s="83">
        <v>110</v>
      </c>
      <c r="P32" s="83">
        <v>79</v>
      </c>
      <c r="Q32" s="83">
        <v>61</v>
      </c>
      <c r="R32" s="83">
        <v>31</v>
      </c>
      <c r="S32" s="83">
        <v>97</v>
      </c>
      <c r="T32" s="83">
        <v>49</v>
      </c>
      <c r="U32" s="83">
        <v>61</v>
      </c>
      <c r="V32" s="83">
        <v>46</v>
      </c>
      <c r="W32" s="83">
        <v>49</v>
      </c>
      <c r="X32" s="83">
        <v>60</v>
      </c>
      <c r="Y32" s="83">
        <v>30</v>
      </c>
      <c r="Z32" s="83">
        <v>15</v>
      </c>
      <c r="AA32" s="83">
        <v>2</v>
      </c>
      <c r="AB32" s="83">
        <v>7</v>
      </c>
      <c r="AC32" s="83">
        <v>4</v>
      </c>
      <c r="AD32" s="83">
        <v>17</v>
      </c>
      <c r="AE32" s="83">
        <v>4</v>
      </c>
      <c r="AF32" s="83">
        <v>24</v>
      </c>
      <c r="AG32" s="83">
        <v>11</v>
      </c>
      <c r="AH32" s="83">
        <v>17</v>
      </c>
      <c r="AI32" s="83">
        <v>18</v>
      </c>
      <c r="AJ32" s="83">
        <v>33</v>
      </c>
      <c r="AK32" s="83">
        <v>13</v>
      </c>
      <c r="AL32" s="83">
        <v>22</v>
      </c>
      <c r="AM32" s="83">
        <v>13</v>
      </c>
    </row>
    <row r="33" spans="1:93" s="89" customFormat="1">
      <c r="A33" s="106"/>
      <c r="B33" s="107"/>
      <c r="C33" s="98"/>
      <c r="D33" s="106"/>
      <c r="E33" s="108"/>
      <c r="F33" s="100">
        <f>SUM(F28:F32)</f>
        <v>15705469</v>
      </c>
      <c r="G33" s="101">
        <f>SUM(G28:G32)</f>
        <v>9658</v>
      </c>
      <c r="H33" s="87">
        <f>SUM(H28:H32)</f>
        <v>795</v>
      </c>
      <c r="I33" s="87">
        <f t="shared" ref="I33:AM33" si="6">SUM(I28:I32)</f>
        <v>745</v>
      </c>
      <c r="J33" s="87">
        <f t="shared" si="6"/>
        <v>745</v>
      </c>
      <c r="K33" s="87">
        <f t="shared" si="6"/>
        <v>199</v>
      </c>
      <c r="L33" s="87">
        <f t="shared" si="6"/>
        <v>397</v>
      </c>
      <c r="M33" s="87">
        <f t="shared" si="6"/>
        <v>348</v>
      </c>
      <c r="N33" s="87">
        <f t="shared" si="6"/>
        <v>695</v>
      </c>
      <c r="O33" s="87">
        <f t="shared" si="6"/>
        <v>695</v>
      </c>
      <c r="P33" s="87">
        <f t="shared" si="6"/>
        <v>497</v>
      </c>
      <c r="Q33" s="87">
        <f t="shared" si="6"/>
        <v>397</v>
      </c>
      <c r="R33" s="87">
        <f t="shared" si="6"/>
        <v>199</v>
      </c>
      <c r="S33" s="87">
        <f t="shared" si="6"/>
        <v>596</v>
      </c>
      <c r="T33" s="87">
        <f t="shared" si="6"/>
        <v>298</v>
      </c>
      <c r="U33" s="87">
        <f t="shared" si="6"/>
        <v>397</v>
      </c>
      <c r="V33" s="87">
        <f t="shared" si="6"/>
        <v>298</v>
      </c>
      <c r="W33" s="87">
        <f t="shared" si="6"/>
        <v>298</v>
      </c>
      <c r="X33" s="87">
        <f t="shared" si="6"/>
        <v>397</v>
      </c>
      <c r="Y33" s="87">
        <f t="shared" si="6"/>
        <v>298</v>
      </c>
      <c r="Z33" s="87">
        <f t="shared" si="6"/>
        <v>149</v>
      </c>
      <c r="AA33" s="87">
        <f t="shared" si="6"/>
        <v>12</v>
      </c>
      <c r="AB33" s="87">
        <f t="shared" si="6"/>
        <v>38</v>
      </c>
      <c r="AC33" s="87">
        <f t="shared" si="6"/>
        <v>35</v>
      </c>
      <c r="AD33" s="87">
        <f t="shared" si="6"/>
        <v>149</v>
      </c>
      <c r="AE33" s="87">
        <f t="shared" si="6"/>
        <v>28</v>
      </c>
      <c r="AF33" s="87">
        <f t="shared" si="6"/>
        <v>149</v>
      </c>
      <c r="AG33" s="87">
        <f t="shared" si="6"/>
        <v>70</v>
      </c>
      <c r="AH33" s="87">
        <f t="shared" si="6"/>
        <v>99</v>
      </c>
      <c r="AI33" s="87">
        <f t="shared" si="6"/>
        <v>109</v>
      </c>
      <c r="AJ33" s="87">
        <f t="shared" si="6"/>
        <v>199</v>
      </c>
      <c r="AK33" s="87">
        <f t="shared" si="6"/>
        <v>99</v>
      </c>
      <c r="AL33" s="87">
        <f t="shared" si="6"/>
        <v>139</v>
      </c>
      <c r="AM33" s="87">
        <f t="shared" si="6"/>
        <v>89</v>
      </c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76"/>
      <c r="BK33" s="76"/>
      <c r="BL33" s="76"/>
      <c r="BM33" s="76"/>
      <c r="BN33" s="76"/>
      <c r="BO33" s="76"/>
      <c r="BP33" s="76"/>
      <c r="BQ33" s="76"/>
      <c r="BR33" s="76"/>
      <c r="BS33" s="76"/>
      <c r="BT33" s="76"/>
      <c r="BU33" s="76"/>
      <c r="BV33" s="76"/>
      <c r="BW33" s="76"/>
      <c r="BX33" s="76"/>
      <c r="BY33" s="76"/>
      <c r="BZ33" s="76"/>
      <c r="CA33" s="76"/>
      <c r="CB33" s="76"/>
      <c r="CC33" s="76"/>
      <c r="CD33" s="76"/>
      <c r="CE33" s="76"/>
      <c r="CF33" s="76"/>
      <c r="CG33" s="76"/>
      <c r="CH33" s="76"/>
      <c r="CI33" s="76"/>
      <c r="CJ33" s="76"/>
      <c r="CK33" s="76"/>
      <c r="CL33" s="76"/>
      <c r="CM33" s="76"/>
      <c r="CN33" s="76"/>
      <c r="CO33" s="76"/>
    </row>
    <row r="34" spans="1:93">
      <c r="A34" s="109" t="s">
        <v>45</v>
      </c>
      <c r="B34" s="79" t="s">
        <v>40</v>
      </c>
      <c r="C34" s="78" t="s">
        <v>40</v>
      </c>
      <c r="D34" s="110" t="s">
        <v>154</v>
      </c>
      <c r="E34" s="109" t="s">
        <v>155</v>
      </c>
      <c r="F34" s="81">
        <f>SUMPRODUCT(H34:AM34,$H$1:$AM$1)</f>
        <v>841944</v>
      </c>
      <c r="G34" s="111">
        <f>SUM(H34:AM34)</f>
        <v>457</v>
      </c>
      <c r="H34" s="83">
        <v>16</v>
      </c>
      <c r="I34" s="83">
        <v>46</v>
      </c>
      <c r="J34" s="83">
        <v>34</v>
      </c>
      <c r="K34" s="83">
        <v>15</v>
      </c>
      <c r="L34" s="83">
        <v>6</v>
      </c>
      <c r="M34" s="83">
        <v>6</v>
      </c>
      <c r="N34" s="83">
        <v>22</v>
      </c>
      <c r="O34" s="83">
        <v>12</v>
      </c>
      <c r="P34" s="83">
        <v>18</v>
      </c>
      <c r="Q34" s="83">
        <v>12</v>
      </c>
      <c r="R34" s="83">
        <v>12</v>
      </c>
      <c r="S34" s="83">
        <v>44</v>
      </c>
      <c r="T34" s="83">
        <v>12</v>
      </c>
      <c r="U34" s="83">
        <v>14</v>
      </c>
      <c r="V34" s="83">
        <v>11</v>
      </c>
      <c r="W34" s="83">
        <v>21</v>
      </c>
      <c r="X34" s="83">
        <v>29</v>
      </c>
      <c r="Y34" s="83">
        <v>39</v>
      </c>
      <c r="Z34" s="83">
        <v>16</v>
      </c>
      <c r="AA34" s="83">
        <v>1</v>
      </c>
      <c r="AB34" s="83">
        <v>1</v>
      </c>
      <c r="AC34" s="83">
        <v>1</v>
      </c>
      <c r="AD34" s="83">
        <v>9</v>
      </c>
      <c r="AE34" s="83">
        <v>1</v>
      </c>
      <c r="AF34" s="83">
        <v>12</v>
      </c>
      <c r="AG34" s="83">
        <v>3</v>
      </c>
      <c r="AH34" s="83">
        <v>4</v>
      </c>
      <c r="AI34" s="83">
        <v>9</v>
      </c>
      <c r="AJ34" s="83">
        <v>17</v>
      </c>
      <c r="AK34" s="83">
        <v>6</v>
      </c>
      <c r="AL34" s="83">
        <v>5</v>
      </c>
      <c r="AM34" s="83">
        <v>3</v>
      </c>
    </row>
    <row r="35" spans="1:93">
      <c r="A35" s="109" t="s">
        <v>45</v>
      </c>
      <c r="B35" s="79" t="s">
        <v>40</v>
      </c>
      <c r="C35" s="78" t="s">
        <v>40</v>
      </c>
      <c r="D35" s="110" t="s">
        <v>156</v>
      </c>
      <c r="E35" s="109" t="s">
        <v>157</v>
      </c>
      <c r="F35" s="81">
        <f>SUMPRODUCT(H35:AM35,$H$1:$AM$1)</f>
        <v>1614740</v>
      </c>
      <c r="G35" s="111">
        <f>SUM(H35:AM35)</f>
        <v>957</v>
      </c>
      <c r="H35" s="83">
        <v>73</v>
      </c>
      <c r="I35" s="83">
        <v>61</v>
      </c>
      <c r="J35" s="83">
        <v>84</v>
      </c>
      <c r="K35" s="83">
        <v>15</v>
      </c>
      <c r="L35" s="83">
        <v>53</v>
      </c>
      <c r="M35" s="83">
        <v>46</v>
      </c>
      <c r="N35" s="83">
        <v>78</v>
      </c>
      <c r="O35" s="83">
        <v>83</v>
      </c>
      <c r="P35" s="83">
        <v>60</v>
      </c>
      <c r="Q35" s="83">
        <v>44</v>
      </c>
      <c r="R35" s="83">
        <v>17</v>
      </c>
      <c r="S35" s="83">
        <v>37</v>
      </c>
      <c r="T35" s="83">
        <v>37</v>
      </c>
      <c r="U35" s="83">
        <v>38</v>
      </c>
      <c r="V35" s="83">
        <v>28</v>
      </c>
      <c r="W35" s="83">
        <v>27</v>
      </c>
      <c r="X35" s="83">
        <v>24</v>
      </c>
      <c r="Y35" s="83">
        <v>12</v>
      </c>
      <c r="Z35" s="83">
        <v>11</v>
      </c>
      <c r="AA35" s="83">
        <v>1</v>
      </c>
      <c r="AB35" s="83">
        <v>3</v>
      </c>
      <c r="AC35" s="83">
        <v>3</v>
      </c>
      <c r="AD35" s="83">
        <v>7</v>
      </c>
      <c r="AE35" s="83">
        <v>4</v>
      </c>
      <c r="AF35" s="83">
        <v>16</v>
      </c>
      <c r="AG35" s="83">
        <v>8</v>
      </c>
      <c r="AH35" s="83">
        <v>12</v>
      </c>
      <c r="AI35" s="83">
        <v>12</v>
      </c>
      <c r="AJ35" s="83">
        <v>22</v>
      </c>
      <c r="AK35" s="83">
        <v>11</v>
      </c>
      <c r="AL35" s="83">
        <v>19</v>
      </c>
      <c r="AM35" s="83">
        <v>11</v>
      </c>
    </row>
    <row r="36" spans="1:93">
      <c r="A36" s="109" t="s">
        <v>45</v>
      </c>
      <c r="B36" s="79" t="s">
        <v>40</v>
      </c>
      <c r="C36" s="78" t="s">
        <v>40</v>
      </c>
      <c r="D36" s="110" t="s">
        <v>158</v>
      </c>
      <c r="E36" s="109" t="s">
        <v>159</v>
      </c>
      <c r="F36" s="81">
        <f>SUMPRODUCT(H36:AM36,$H$1:$AM$1)</f>
        <v>1661756</v>
      </c>
      <c r="G36" s="111">
        <f>SUM(H36:AM36)</f>
        <v>1121</v>
      </c>
      <c r="H36" s="83">
        <v>120</v>
      </c>
      <c r="I36" s="83">
        <v>89</v>
      </c>
      <c r="J36" s="83">
        <v>78</v>
      </c>
      <c r="K36" s="83">
        <v>22</v>
      </c>
      <c r="L36" s="83">
        <v>45</v>
      </c>
      <c r="M36" s="83">
        <v>39</v>
      </c>
      <c r="N36" s="83">
        <v>83</v>
      </c>
      <c r="O36" s="83">
        <v>88</v>
      </c>
      <c r="P36" s="83">
        <v>53</v>
      </c>
      <c r="Q36" s="83">
        <v>48</v>
      </c>
      <c r="R36" s="83">
        <v>23</v>
      </c>
      <c r="S36" s="83">
        <v>76</v>
      </c>
      <c r="T36" s="83">
        <v>29</v>
      </c>
      <c r="U36" s="83">
        <v>52</v>
      </c>
      <c r="V36" s="83">
        <v>39</v>
      </c>
      <c r="W36" s="83">
        <v>30</v>
      </c>
      <c r="X36" s="83">
        <v>51</v>
      </c>
      <c r="Y36" s="83">
        <v>27</v>
      </c>
      <c r="Z36" s="83">
        <v>12</v>
      </c>
      <c r="AA36" s="83">
        <v>1</v>
      </c>
      <c r="AB36" s="83">
        <v>6</v>
      </c>
      <c r="AC36" s="83">
        <v>5</v>
      </c>
      <c r="AD36" s="83">
        <v>23</v>
      </c>
      <c r="AE36" s="83">
        <v>2</v>
      </c>
      <c r="AF36" s="83">
        <v>11</v>
      </c>
      <c r="AG36" s="83">
        <v>7</v>
      </c>
      <c r="AH36" s="83">
        <v>10</v>
      </c>
      <c r="AI36" s="83">
        <v>8</v>
      </c>
      <c r="AJ36" s="83">
        <v>13</v>
      </c>
      <c r="AK36" s="83">
        <v>9</v>
      </c>
      <c r="AL36" s="83">
        <v>13</v>
      </c>
      <c r="AM36" s="83">
        <v>9</v>
      </c>
    </row>
    <row r="37" spans="1:93" s="89" customFormat="1">
      <c r="A37" s="112"/>
      <c r="B37" s="85"/>
      <c r="C37" s="84"/>
      <c r="D37" s="113"/>
      <c r="E37" s="112"/>
      <c r="F37" s="100">
        <f>SUM(F34:F36)</f>
        <v>4118440</v>
      </c>
      <c r="G37" s="114">
        <f>SUM(G34:G36)</f>
        <v>2535</v>
      </c>
      <c r="H37" s="87">
        <f>SUM(H34:H36)</f>
        <v>209</v>
      </c>
      <c r="I37" s="87">
        <f t="shared" ref="I37:AM37" si="7">SUM(I34:I36)</f>
        <v>196</v>
      </c>
      <c r="J37" s="87">
        <f t="shared" si="7"/>
        <v>196</v>
      </c>
      <c r="K37" s="87">
        <f t="shared" si="7"/>
        <v>52</v>
      </c>
      <c r="L37" s="87">
        <f t="shared" si="7"/>
        <v>104</v>
      </c>
      <c r="M37" s="87">
        <f t="shared" si="7"/>
        <v>91</v>
      </c>
      <c r="N37" s="87">
        <f t="shared" si="7"/>
        <v>183</v>
      </c>
      <c r="O37" s="87">
        <f t="shared" si="7"/>
        <v>183</v>
      </c>
      <c r="P37" s="87">
        <f t="shared" si="7"/>
        <v>131</v>
      </c>
      <c r="Q37" s="87">
        <f t="shared" si="7"/>
        <v>104</v>
      </c>
      <c r="R37" s="87">
        <f t="shared" si="7"/>
        <v>52</v>
      </c>
      <c r="S37" s="87">
        <f t="shared" si="7"/>
        <v>157</v>
      </c>
      <c r="T37" s="87">
        <f t="shared" si="7"/>
        <v>78</v>
      </c>
      <c r="U37" s="87">
        <f t="shared" si="7"/>
        <v>104</v>
      </c>
      <c r="V37" s="87">
        <f t="shared" si="7"/>
        <v>78</v>
      </c>
      <c r="W37" s="87">
        <f t="shared" si="7"/>
        <v>78</v>
      </c>
      <c r="X37" s="87">
        <f t="shared" si="7"/>
        <v>104</v>
      </c>
      <c r="Y37" s="87">
        <f t="shared" si="7"/>
        <v>78</v>
      </c>
      <c r="Z37" s="87">
        <f t="shared" si="7"/>
        <v>39</v>
      </c>
      <c r="AA37" s="87">
        <f t="shared" si="7"/>
        <v>3</v>
      </c>
      <c r="AB37" s="87">
        <f t="shared" si="7"/>
        <v>10</v>
      </c>
      <c r="AC37" s="87">
        <f t="shared" si="7"/>
        <v>9</v>
      </c>
      <c r="AD37" s="87">
        <f t="shared" si="7"/>
        <v>39</v>
      </c>
      <c r="AE37" s="87">
        <f t="shared" si="7"/>
        <v>7</v>
      </c>
      <c r="AF37" s="87">
        <f t="shared" si="7"/>
        <v>39</v>
      </c>
      <c r="AG37" s="87">
        <f t="shared" si="7"/>
        <v>18</v>
      </c>
      <c r="AH37" s="87">
        <f t="shared" si="7"/>
        <v>26</v>
      </c>
      <c r="AI37" s="87">
        <f t="shared" si="7"/>
        <v>29</v>
      </c>
      <c r="AJ37" s="87">
        <f t="shared" si="7"/>
        <v>52</v>
      </c>
      <c r="AK37" s="87">
        <f t="shared" si="7"/>
        <v>26</v>
      </c>
      <c r="AL37" s="87">
        <f t="shared" si="7"/>
        <v>37</v>
      </c>
      <c r="AM37" s="87">
        <f t="shared" si="7"/>
        <v>23</v>
      </c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76"/>
      <c r="BK37" s="76"/>
      <c r="BL37" s="76"/>
      <c r="BM37" s="76"/>
      <c r="BN37" s="76"/>
      <c r="BO37" s="76"/>
      <c r="BP37" s="76"/>
      <c r="BQ37" s="76"/>
      <c r="BR37" s="76"/>
      <c r="BS37" s="76"/>
      <c r="BT37" s="76"/>
      <c r="BU37" s="76"/>
      <c r="BV37" s="76"/>
      <c r="BW37" s="76"/>
      <c r="BX37" s="76"/>
      <c r="BY37" s="76"/>
      <c r="BZ37" s="76"/>
      <c r="CA37" s="76"/>
      <c r="CB37" s="76"/>
      <c r="CC37" s="76"/>
      <c r="CD37" s="76"/>
      <c r="CE37" s="76"/>
      <c r="CF37" s="76"/>
      <c r="CG37" s="76"/>
      <c r="CH37" s="76"/>
      <c r="CI37" s="76"/>
      <c r="CJ37" s="76"/>
      <c r="CK37" s="76"/>
      <c r="CL37" s="76"/>
      <c r="CM37" s="76"/>
      <c r="CN37" s="76"/>
      <c r="CO37" s="76"/>
    </row>
    <row r="38" spans="1:93">
      <c r="A38" s="115" t="s">
        <v>46</v>
      </c>
      <c r="B38" s="79" t="s">
        <v>40</v>
      </c>
      <c r="C38" s="78" t="s">
        <v>40</v>
      </c>
      <c r="D38" s="115" t="s">
        <v>128</v>
      </c>
      <c r="E38" s="115" t="s">
        <v>129</v>
      </c>
      <c r="F38" s="81">
        <f>SUMPRODUCT(H38:AM38,$H$1:$AM$1)</f>
        <v>1882128</v>
      </c>
      <c r="G38" s="111">
        <f>SUM(H38:AM38)</f>
        <v>1157</v>
      </c>
      <c r="H38" s="83">
        <v>71</v>
      </c>
      <c r="I38" s="83">
        <v>97</v>
      </c>
      <c r="J38" s="83">
        <v>121</v>
      </c>
      <c r="K38" s="83">
        <v>13</v>
      </c>
      <c r="L38" s="83">
        <v>36</v>
      </c>
      <c r="M38" s="83">
        <v>32</v>
      </c>
      <c r="N38" s="83">
        <v>89</v>
      </c>
      <c r="O38" s="83">
        <v>69</v>
      </c>
      <c r="P38" s="83">
        <v>53</v>
      </c>
      <c r="Q38" s="83">
        <v>42</v>
      </c>
      <c r="R38" s="83">
        <v>11</v>
      </c>
      <c r="S38" s="83">
        <v>88</v>
      </c>
      <c r="T38" s="83">
        <v>27</v>
      </c>
      <c r="U38" s="83">
        <v>58</v>
      </c>
      <c r="V38" s="83">
        <v>69</v>
      </c>
      <c r="W38" s="83">
        <v>31</v>
      </c>
      <c r="X38" s="83">
        <v>58</v>
      </c>
      <c r="Y38" s="83">
        <v>34</v>
      </c>
      <c r="Z38" s="83">
        <v>19</v>
      </c>
      <c r="AA38" s="83">
        <v>2</v>
      </c>
      <c r="AB38" s="83">
        <v>4</v>
      </c>
      <c r="AC38" s="83">
        <v>4</v>
      </c>
      <c r="AD38" s="83">
        <v>14</v>
      </c>
      <c r="AE38" s="83">
        <v>3</v>
      </c>
      <c r="AF38" s="83">
        <v>14</v>
      </c>
      <c r="AG38" s="83">
        <v>7</v>
      </c>
      <c r="AH38" s="83">
        <v>15</v>
      </c>
      <c r="AI38" s="83">
        <v>10</v>
      </c>
      <c r="AJ38" s="83">
        <v>17</v>
      </c>
      <c r="AK38" s="83">
        <v>21</v>
      </c>
      <c r="AL38" s="83">
        <v>15</v>
      </c>
      <c r="AM38" s="83">
        <v>13</v>
      </c>
    </row>
    <row r="39" spans="1:93">
      <c r="A39" s="115" t="s">
        <v>46</v>
      </c>
      <c r="B39" s="79" t="s">
        <v>40</v>
      </c>
      <c r="C39" s="78" t="s">
        <v>40</v>
      </c>
      <c r="D39" s="115" t="s">
        <v>130</v>
      </c>
      <c r="E39" s="115" t="s">
        <v>131</v>
      </c>
      <c r="F39" s="81">
        <f>SUMPRODUCT(H39:AM39,$H$1:$AM$1)</f>
        <v>2630514</v>
      </c>
      <c r="G39" s="111">
        <f>SUM(H39:AM39)</f>
        <v>1636</v>
      </c>
      <c r="H39" s="83">
        <v>173</v>
      </c>
      <c r="I39" s="83">
        <v>110</v>
      </c>
      <c r="J39" s="83">
        <v>93</v>
      </c>
      <c r="K39" s="83">
        <v>53</v>
      </c>
      <c r="L39" s="83">
        <v>84</v>
      </c>
      <c r="M39" s="83">
        <v>73</v>
      </c>
      <c r="N39" s="83">
        <v>115</v>
      </c>
      <c r="O39" s="83">
        <v>152</v>
      </c>
      <c r="P39" s="83">
        <v>75</v>
      </c>
      <c r="Q39" s="83">
        <v>60</v>
      </c>
      <c r="R39" s="83">
        <v>47</v>
      </c>
      <c r="S39" s="83">
        <v>75</v>
      </c>
      <c r="T39" s="83">
        <v>47</v>
      </c>
      <c r="U39" s="83">
        <v>54</v>
      </c>
      <c r="V39" s="83">
        <v>40</v>
      </c>
      <c r="W39" s="83">
        <v>48</v>
      </c>
      <c r="X39" s="83">
        <v>51</v>
      </c>
      <c r="Y39" s="83">
        <v>47</v>
      </c>
      <c r="Z39" s="83">
        <v>31</v>
      </c>
      <c r="AA39" s="83">
        <v>2</v>
      </c>
      <c r="AB39" s="83">
        <v>8</v>
      </c>
      <c r="AC39" s="83">
        <v>9</v>
      </c>
      <c r="AD39" s="83">
        <v>31</v>
      </c>
      <c r="AE39" s="83">
        <v>5</v>
      </c>
      <c r="AF39" s="83">
        <v>28</v>
      </c>
      <c r="AG39" s="83">
        <v>12</v>
      </c>
      <c r="AH39" s="83">
        <v>16</v>
      </c>
      <c r="AI39" s="83">
        <v>20</v>
      </c>
      <c r="AJ39" s="83">
        <v>38</v>
      </c>
      <c r="AK39" s="83">
        <v>1</v>
      </c>
      <c r="AL39" s="83">
        <v>25</v>
      </c>
      <c r="AM39" s="83">
        <v>13</v>
      </c>
    </row>
    <row r="40" spans="1:93">
      <c r="A40" s="115" t="s">
        <v>46</v>
      </c>
      <c r="B40" s="79" t="s">
        <v>40</v>
      </c>
      <c r="C40" s="78" t="s">
        <v>40</v>
      </c>
      <c r="D40" s="115" t="s">
        <v>132</v>
      </c>
      <c r="E40" s="115" t="s">
        <v>133</v>
      </c>
      <c r="F40" s="81">
        <f>SUMPRODUCT(H40:AM40,$H$1:$AM$1)</f>
        <v>2196580</v>
      </c>
      <c r="G40" s="111">
        <f>SUM(H40:AM40)</f>
        <v>1334</v>
      </c>
      <c r="H40" s="83">
        <v>96</v>
      </c>
      <c r="I40" s="83">
        <v>111</v>
      </c>
      <c r="J40" s="83">
        <v>104</v>
      </c>
      <c r="K40" s="83">
        <v>19</v>
      </c>
      <c r="L40" s="83">
        <v>50</v>
      </c>
      <c r="M40" s="83">
        <v>44</v>
      </c>
      <c r="N40" s="83">
        <v>93</v>
      </c>
      <c r="O40" s="83">
        <v>76</v>
      </c>
      <c r="P40" s="83">
        <v>84</v>
      </c>
      <c r="Q40" s="83">
        <v>68</v>
      </c>
      <c r="R40" s="83">
        <v>27</v>
      </c>
      <c r="S40" s="83">
        <v>92</v>
      </c>
      <c r="T40" s="83">
        <v>53</v>
      </c>
      <c r="U40" s="83">
        <v>58</v>
      </c>
      <c r="V40" s="83">
        <v>18</v>
      </c>
      <c r="W40" s="83">
        <v>48</v>
      </c>
      <c r="X40" s="83">
        <v>61</v>
      </c>
      <c r="Y40" s="83">
        <v>46</v>
      </c>
      <c r="Z40" s="83">
        <v>14</v>
      </c>
      <c r="AA40" s="83">
        <v>1</v>
      </c>
      <c r="AB40" s="83">
        <v>4</v>
      </c>
      <c r="AC40" s="83">
        <v>2</v>
      </c>
      <c r="AD40" s="83">
        <v>19</v>
      </c>
      <c r="AE40" s="83">
        <v>4</v>
      </c>
      <c r="AF40" s="83">
        <v>22</v>
      </c>
      <c r="AG40" s="83">
        <v>11</v>
      </c>
      <c r="AH40" s="83">
        <v>11</v>
      </c>
      <c r="AI40" s="83">
        <v>17</v>
      </c>
      <c r="AJ40" s="83">
        <v>30</v>
      </c>
      <c r="AK40" s="83">
        <v>20</v>
      </c>
      <c r="AL40" s="83">
        <v>19</v>
      </c>
      <c r="AM40" s="83">
        <v>12</v>
      </c>
    </row>
    <row r="41" spans="1:93" s="89" customFormat="1">
      <c r="A41" s="116"/>
      <c r="B41" s="85"/>
      <c r="C41" s="84"/>
      <c r="D41" s="116"/>
      <c r="E41" s="116"/>
      <c r="F41" s="100">
        <f>SUM(F38:F40)</f>
        <v>6709222</v>
      </c>
      <c r="G41" s="114">
        <f>SUM(G38:G40)</f>
        <v>4127</v>
      </c>
      <c r="H41" s="87">
        <f>SUM(H38:H40)</f>
        <v>340</v>
      </c>
      <c r="I41" s="87">
        <f t="shared" ref="I41:AM41" si="8">SUM(I38:I40)</f>
        <v>318</v>
      </c>
      <c r="J41" s="87">
        <f t="shared" si="8"/>
        <v>318</v>
      </c>
      <c r="K41" s="87">
        <f t="shared" si="8"/>
        <v>85</v>
      </c>
      <c r="L41" s="87">
        <f t="shared" si="8"/>
        <v>170</v>
      </c>
      <c r="M41" s="87">
        <f t="shared" si="8"/>
        <v>149</v>
      </c>
      <c r="N41" s="87">
        <f t="shared" si="8"/>
        <v>297</v>
      </c>
      <c r="O41" s="87">
        <f t="shared" si="8"/>
        <v>297</v>
      </c>
      <c r="P41" s="87">
        <f t="shared" si="8"/>
        <v>212</v>
      </c>
      <c r="Q41" s="87">
        <f t="shared" si="8"/>
        <v>170</v>
      </c>
      <c r="R41" s="87">
        <f t="shared" si="8"/>
        <v>85</v>
      </c>
      <c r="S41" s="87">
        <f t="shared" si="8"/>
        <v>255</v>
      </c>
      <c r="T41" s="87">
        <f t="shared" si="8"/>
        <v>127</v>
      </c>
      <c r="U41" s="87">
        <f t="shared" si="8"/>
        <v>170</v>
      </c>
      <c r="V41" s="87">
        <f t="shared" si="8"/>
        <v>127</v>
      </c>
      <c r="W41" s="87">
        <f t="shared" si="8"/>
        <v>127</v>
      </c>
      <c r="X41" s="87">
        <f t="shared" si="8"/>
        <v>170</v>
      </c>
      <c r="Y41" s="87">
        <f t="shared" si="8"/>
        <v>127</v>
      </c>
      <c r="Z41" s="87">
        <f t="shared" si="8"/>
        <v>64</v>
      </c>
      <c r="AA41" s="87">
        <f t="shared" si="8"/>
        <v>5</v>
      </c>
      <c r="AB41" s="87">
        <f t="shared" si="8"/>
        <v>16</v>
      </c>
      <c r="AC41" s="87">
        <f t="shared" si="8"/>
        <v>15</v>
      </c>
      <c r="AD41" s="87">
        <f t="shared" si="8"/>
        <v>64</v>
      </c>
      <c r="AE41" s="87">
        <f t="shared" si="8"/>
        <v>12</v>
      </c>
      <c r="AF41" s="87">
        <f t="shared" si="8"/>
        <v>64</v>
      </c>
      <c r="AG41" s="87">
        <f t="shared" si="8"/>
        <v>30</v>
      </c>
      <c r="AH41" s="87">
        <f t="shared" si="8"/>
        <v>42</v>
      </c>
      <c r="AI41" s="87">
        <f t="shared" si="8"/>
        <v>47</v>
      </c>
      <c r="AJ41" s="87">
        <f t="shared" si="8"/>
        <v>85</v>
      </c>
      <c r="AK41" s="87">
        <f t="shared" si="8"/>
        <v>42</v>
      </c>
      <c r="AL41" s="87">
        <f t="shared" si="8"/>
        <v>59</v>
      </c>
      <c r="AM41" s="87">
        <f t="shared" si="8"/>
        <v>38</v>
      </c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76"/>
      <c r="BK41" s="76"/>
      <c r="BL41" s="76"/>
      <c r="BM41" s="76"/>
      <c r="BN41" s="76"/>
      <c r="BO41" s="76"/>
      <c r="BP41" s="76"/>
      <c r="BQ41" s="76"/>
      <c r="BR41" s="76"/>
      <c r="BS41" s="76"/>
      <c r="BT41" s="76"/>
      <c r="BU41" s="76"/>
      <c r="BV41" s="76"/>
      <c r="BW41" s="76"/>
      <c r="BX41" s="76"/>
      <c r="BY41" s="76"/>
      <c r="BZ41" s="76"/>
      <c r="CA41" s="76"/>
      <c r="CB41" s="76"/>
      <c r="CC41" s="76"/>
      <c r="CD41" s="76"/>
      <c r="CE41" s="76"/>
      <c r="CF41" s="76"/>
      <c r="CG41" s="76"/>
      <c r="CH41" s="76"/>
      <c r="CI41" s="76"/>
      <c r="CJ41" s="76"/>
      <c r="CK41" s="76"/>
      <c r="CL41" s="76"/>
      <c r="CM41" s="76"/>
      <c r="CN41" s="76"/>
      <c r="CO41" s="76"/>
    </row>
    <row r="42" spans="1:93">
      <c r="A42" s="115" t="s">
        <v>47</v>
      </c>
      <c r="B42" s="79" t="s">
        <v>40</v>
      </c>
      <c r="C42" s="78" t="s">
        <v>98</v>
      </c>
      <c r="D42" s="115" t="s">
        <v>115</v>
      </c>
      <c r="E42" s="115" t="s">
        <v>265</v>
      </c>
      <c r="F42" s="81">
        <f>SUMPRODUCT(H42:AM42,$H$1:$AM$1)</f>
        <v>2157078</v>
      </c>
      <c r="G42" s="111">
        <f>SUM(H42:AM42)</f>
        <v>1344</v>
      </c>
      <c r="H42" s="83">
        <v>112</v>
      </c>
      <c r="I42" s="83">
        <v>104</v>
      </c>
      <c r="J42" s="83">
        <v>104</v>
      </c>
      <c r="K42" s="83">
        <v>28</v>
      </c>
      <c r="L42" s="83">
        <v>56</v>
      </c>
      <c r="M42" s="83">
        <v>49</v>
      </c>
      <c r="N42" s="83">
        <v>97</v>
      </c>
      <c r="O42" s="83">
        <v>97</v>
      </c>
      <c r="P42" s="83">
        <v>70</v>
      </c>
      <c r="Q42" s="83">
        <v>56</v>
      </c>
      <c r="R42" s="83">
        <v>28</v>
      </c>
      <c r="S42" s="83">
        <v>84</v>
      </c>
      <c r="T42" s="83">
        <v>42</v>
      </c>
      <c r="U42" s="83">
        <v>56</v>
      </c>
      <c r="V42" s="83">
        <v>42</v>
      </c>
      <c r="W42" s="83">
        <v>42</v>
      </c>
      <c r="X42" s="83">
        <v>56</v>
      </c>
      <c r="Y42" s="83">
        <v>42</v>
      </c>
      <c r="Z42" s="83">
        <v>16</v>
      </c>
      <c r="AA42" s="83">
        <v>1</v>
      </c>
      <c r="AB42" s="83">
        <v>4</v>
      </c>
      <c r="AC42" s="83">
        <v>4</v>
      </c>
      <c r="AD42" s="83">
        <v>16</v>
      </c>
      <c r="AE42" s="83">
        <v>4</v>
      </c>
      <c r="AF42" s="83">
        <v>21</v>
      </c>
      <c r="AG42" s="83">
        <v>10</v>
      </c>
      <c r="AH42" s="83">
        <v>14</v>
      </c>
      <c r="AI42" s="83">
        <v>15</v>
      </c>
      <c r="AJ42" s="83">
        <v>28</v>
      </c>
      <c r="AK42" s="83">
        <v>14</v>
      </c>
      <c r="AL42" s="83">
        <v>19</v>
      </c>
      <c r="AM42" s="83">
        <v>13</v>
      </c>
    </row>
    <row r="43" spans="1:93">
      <c r="A43" s="115" t="s">
        <v>47</v>
      </c>
      <c r="B43" s="79" t="s">
        <v>40</v>
      </c>
      <c r="C43" s="78" t="s">
        <v>98</v>
      </c>
      <c r="D43" s="115" t="s">
        <v>116</v>
      </c>
      <c r="E43" s="115" t="s">
        <v>266</v>
      </c>
      <c r="F43" s="81">
        <f>SUMPRODUCT(H43:AM43,$H$1:$AM$1)</f>
        <v>1828366</v>
      </c>
      <c r="G43" s="111">
        <f>SUM(H43:AM43)</f>
        <v>1116</v>
      </c>
      <c r="H43" s="83">
        <v>91</v>
      </c>
      <c r="I43" s="83">
        <v>85</v>
      </c>
      <c r="J43" s="83">
        <v>85</v>
      </c>
      <c r="K43" s="83">
        <v>23</v>
      </c>
      <c r="L43" s="83">
        <v>46</v>
      </c>
      <c r="M43" s="83">
        <v>40</v>
      </c>
      <c r="N43" s="83">
        <v>79</v>
      </c>
      <c r="O43" s="83">
        <v>79</v>
      </c>
      <c r="P43" s="83">
        <v>57</v>
      </c>
      <c r="Q43" s="83">
        <v>46</v>
      </c>
      <c r="R43" s="83">
        <v>23</v>
      </c>
      <c r="S43" s="83">
        <v>68</v>
      </c>
      <c r="T43" s="83">
        <v>34</v>
      </c>
      <c r="U43" s="83">
        <v>46</v>
      </c>
      <c r="V43" s="83">
        <v>34</v>
      </c>
      <c r="W43" s="83">
        <v>34</v>
      </c>
      <c r="X43" s="83">
        <v>46</v>
      </c>
      <c r="Y43" s="83">
        <v>34</v>
      </c>
      <c r="Z43" s="83">
        <v>22</v>
      </c>
      <c r="AA43" s="83">
        <v>2</v>
      </c>
      <c r="AB43" s="83">
        <v>6</v>
      </c>
      <c r="AC43" s="83">
        <v>5</v>
      </c>
      <c r="AD43" s="83">
        <v>23</v>
      </c>
      <c r="AE43" s="83">
        <v>3</v>
      </c>
      <c r="AF43" s="83">
        <v>16</v>
      </c>
      <c r="AG43" s="83">
        <v>8</v>
      </c>
      <c r="AH43" s="83">
        <v>11</v>
      </c>
      <c r="AI43" s="83">
        <v>12</v>
      </c>
      <c r="AJ43" s="83">
        <v>22</v>
      </c>
      <c r="AK43" s="83">
        <v>11</v>
      </c>
      <c r="AL43" s="83">
        <v>15</v>
      </c>
      <c r="AM43" s="83">
        <v>10</v>
      </c>
    </row>
    <row r="44" spans="1:93">
      <c r="A44" s="115" t="s">
        <v>47</v>
      </c>
      <c r="B44" s="79" t="s">
        <v>40</v>
      </c>
      <c r="C44" s="78" t="s">
        <v>98</v>
      </c>
      <c r="D44" s="115" t="s">
        <v>117</v>
      </c>
      <c r="E44" s="115" t="s">
        <v>118</v>
      </c>
      <c r="F44" s="81">
        <f>SUMPRODUCT(H44:AM44,$H$1:$AM$1)</f>
        <v>1985842</v>
      </c>
      <c r="G44" s="111">
        <f>SUM(H44:AM44)</f>
        <v>1275</v>
      </c>
      <c r="H44" s="83">
        <v>107</v>
      </c>
      <c r="I44" s="83">
        <v>101</v>
      </c>
      <c r="J44" s="83">
        <v>101</v>
      </c>
      <c r="K44" s="83">
        <v>27</v>
      </c>
      <c r="L44" s="83">
        <v>53</v>
      </c>
      <c r="M44" s="83">
        <v>47</v>
      </c>
      <c r="N44" s="83">
        <v>95</v>
      </c>
      <c r="O44" s="83">
        <v>95</v>
      </c>
      <c r="P44" s="83">
        <v>66</v>
      </c>
      <c r="Q44" s="83">
        <v>53</v>
      </c>
      <c r="R44" s="83">
        <v>27</v>
      </c>
      <c r="S44" s="83">
        <v>80</v>
      </c>
      <c r="T44" s="83">
        <v>40</v>
      </c>
      <c r="U44" s="83">
        <v>53</v>
      </c>
      <c r="V44" s="83">
        <v>40</v>
      </c>
      <c r="W44" s="83">
        <v>40</v>
      </c>
      <c r="X44" s="83">
        <v>53</v>
      </c>
      <c r="Y44" s="83">
        <v>40</v>
      </c>
      <c r="Z44" s="83">
        <v>14</v>
      </c>
      <c r="AA44" s="83">
        <v>1</v>
      </c>
      <c r="AB44" s="83">
        <v>3</v>
      </c>
      <c r="AC44" s="83">
        <v>3</v>
      </c>
      <c r="AD44" s="83">
        <v>13</v>
      </c>
      <c r="AE44" s="83">
        <v>4</v>
      </c>
      <c r="AF44" s="83">
        <v>19</v>
      </c>
      <c r="AG44" s="83">
        <v>8</v>
      </c>
      <c r="AH44" s="83">
        <v>12</v>
      </c>
      <c r="AI44" s="83">
        <v>14</v>
      </c>
      <c r="AJ44" s="83">
        <v>25</v>
      </c>
      <c r="AK44" s="83">
        <v>12</v>
      </c>
      <c r="AL44" s="83">
        <v>18</v>
      </c>
      <c r="AM44" s="83">
        <v>11</v>
      </c>
    </row>
    <row r="45" spans="1:93">
      <c r="A45" s="115" t="s">
        <v>47</v>
      </c>
      <c r="B45" s="79" t="s">
        <v>40</v>
      </c>
      <c r="C45" s="78" t="s">
        <v>98</v>
      </c>
      <c r="D45" s="115" t="s">
        <v>119</v>
      </c>
      <c r="E45" s="115" t="s">
        <v>120</v>
      </c>
      <c r="F45" s="81">
        <f>SUMPRODUCT(H45:AM45,$H$1:$AM$1)</f>
        <v>2220302</v>
      </c>
      <c r="G45" s="111">
        <f>SUM(H45:AM45)</f>
        <v>1292</v>
      </c>
      <c r="H45" s="83">
        <v>103</v>
      </c>
      <c r="I45" s="83">
        <v>97</v>
      </c>
      <c r="J45" s="83">
        <v>97</v>
      </c>
      <c r="K45" s="83">
        <v>26</v>
      </c>
      <c r="L45" s="83">
        <v>52</v>
      </c>
      <c r="M45" s="83">
        <v>45</v>
      </c>
      <c r="N45" s="83">
        <v>90</v>
      </c>
      <c r="O45" s="83">
        <v>90</v>
      </c>
      <c r="P45" s="83">
        <v>65</v>
      </c>
      <c r="Q45" s="83">
        <v>52</v>
      </c>
      <c r="R45" s="83">
        <v>26</v>
      </c>
      <c r="S45" s="83">
        <v>78</v>
      </c>
      <c r="T45" s="83">
        <v>39</v>
      </c>
      <c r="U45" s="83">
        <v>52</v>
      </c>
      <c r="V45" s="83">
        <v>39</v>
      </c>
      <c r="W45" s="83">
        <v>39</v>
      </c>
      <c r="X45" s="83">
        <v>52</v>
      </c>
      <c r="Y45" s="83">
        <v>39</v>
      </c>
      <c r="Z45" s="83">
        <v>26</v>
      </c>
      <c r="AA45" s="83">
        <v>2</v>
      </c>
      <c r="AB45" s="83">
        <v>7</v>
      </c>
      <c r="AC45" s="83">
        <v>6</v>
      </c>
      <c r="AD45" s="83">
        <v>26</v>
      </c>
      <c r="AE45" s="83">
        <v>4</v>
      </c>
      <c r="AF45" s="83">
        <v>22</v>
      </c>
      <c r="AG45" s="83">
        <v>10</v>
      </c>
      <c r="AH45" s="83">
        <v>15</v>
      </c>
      <c r="AI45" s="83">
        <v>16</v>
      </c>
      <c r="AJ45" s="83">
        <v>29</v>
      </c>
      <c r="AK45" s="83">
        <v>15</v>
      </c>
      <c r="AL45" s="83">
        <v>20</v>
      </c>
      <c r="AM45" s="83">
        <v>13</v>
      </c>
    </row>
    <row r="46" spans="1:93" s="89" customFormat="1">
      <c r="A46" s="116"/>
      <c r="B46" s="85"/>
      <c r="C46" s="84"/>
      <c r="D46" s="116"/>
      <c r="E46" s="116"/>
      <c r="F46" s="100">
        <f>SUM(F42:F45)</f>
        <v>8191588</v>
      </c>
      <c r="G46" s="114">
        <f>SUM(G42:G45)</f>
        <v>5027</v>
      </c>
      <c r="H46" s="87">
        <f>SUM(H42:H45)</f>
        <v>413</v>
      </c>
      <c r="I46" s="87">
        <f t="shared" ref="I46:AM46" si="9">SUM(I42:I45)</f>
        <v>387</v>
      </c>
      <c r="J46" s="87">
        <f t="shared" si="9"/>
        <v>387</v>
      </c>
      <c r="K46" s="87">
        <f t="shared" si="9"/>
        <v>104</v>
      </c>
      <c r="L46" s="87">
        <f t="shared" si="9"/>
        <v>207</v>
      </c>
      <c r="M46" s="87">
        <f t="shared" si="9"/>
        <v>181</v>
      </c>
      <c r="N46" s="87">
        <f t="shared" si="9"/>
        <v>361</v>
      </c>
      <c r="O46" s="87">
        <f t="shared" si="9"/>
        <v>361</v>
      </c>
      <c r="P46" s="87">
        <f t="shared" si="9"/>
        <v>258</v>
      </c>
      <c r="Q46" s="87">
        <f t="shared" si="9"/>
        <v>207</v>
      </c>
      <c r="R46" s="87">
        <f t="shared" si="9"/>
        <v>104</v>
      </c>
      <c r="S46" s="87">
        <f t="shared" si="9"/>
        <v>310</v>
      </c>
      <c r="T46" s="87">
        <f t="shared" si="9"/>
        <v>155</v>
      </c>
      <c r="U46" s="87">
        <f t="shared" si="9"/>
        <v>207</v>
      </c>
      <c r="V46" s="87">
        <f t="shared" si="9"/>
        <v>155</v>
      </c>
      <c r="W46" s="87">
        <f t="shared" si="9"/>
        <v>155</v>
      </c>
      <c r="X46" s="87">
        <f t="shared" si="9"/>
        <v>207</v>
      </c>
      <c r="Y46" s="87">
        <f t="shared" si="9"/>
        <v>155</v>
      </c>
      <c r="Z46" s="87">
        <f t="shared" si="9"/>
        <v>78</v>
      </c>
      <c r="AA46" s="87">
        <f t="shared" si="9"/>
        <v>6</v>
      </c>
      <c r="AB46" s="87">
        <f t="shared" si="9"/>
        <v>20</v>
      </c>
      <c r="AC46" s="87">
        <f t="shared" si="9"/>
        <v>18</v>
      </c>
      <c r="AD46" s="87">
        <f t="shared" si="9"/>
        <v>78</v>
      </c>
      <c r="AE46" s="87">
        <f t="shared" si="9"/>
        <v>15</v>
      </c>
      <c r="AF46" s="87">
        <f t="shared" si="9"/>
        <v>78</v>
      </c>
      <c r="AG46" s="87">
        <f t="shared" si="9"/>
        <v>36</v>
      </c>
      <c r="AH46" s="87">
        <f t="shared" si="9"/>
        <v>52</v>
      </c>
      <c r="AI46" s="87">
        <f t="shared" si="9"/>
        <v>57</v>
      </c>
      <c r="AJ46" s="87">
        <f t="shared" si="9"/>
        <v>104</v>
      </c>
      <c r="AK46" s="87">
        <f t="shared" si="9"/>
        <v>52</v>
      </c>
      <c r="AL46" s="87">
        <f t="shared" si="9"/>
        <v>72</v>
      </c>
      <c r="AM46" s="87">
        <f t="shared" si="9"/>
        <v>47</v>
      </c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6"/>
      <c r="AZ46" s="76"/>
      <c r="BA46" s="76"/>
      <c r="BB46" s="76"/>
      <c r="BC46" s="76"/>
      <c r="BD46" s="76"/>
      <c r="BE46" s="76"/>
      <c r="BF46" s="76"/>
      <c r="BG46" s="76"/>
      <c r="BH46" s="76"/>
      <c r="BI46" s="76"/>
      <c r="BJ46" s="76"/>
      <c r="BK46" s="76"/>
      <c r="BL46" s="76"/>
      <c r="BM46" s="76"/>
      <c r="BN46" s="76"/>
      <c r="BO46" s="76"/>
      <c r="BP46" s="76"/>
      <c r="BQ46" s="76"/>
      <c r="BR46" s="76"/>
      <c r="BS46" s="76"/>
      <c r="BT46" s="76"/>
      <c r="BU46" s="76"/>
      <c r="BV46" s="76"/>
      <c r="BW46" s="76"/>
      <c r="BX46" s="76"/>
      <c r="BY46" s="76"/>
      <c r="BZ46" s="76"/>
      <c r="CA46" s="76"/>
      <c r="CB46" s="76"/>
      <c r="CC46" s="76"/>
      <c r="CD46" s="76"/>
      <c r="CE46" s="76"/>
      <c r="CF46" s="76"/>
      <c r="CG46" s="76"/>
      <c r="CH46" s="76"/>
      <c r="CI46" s="76"/>
      <c r="CJ46" s="76"/>
      <c r="CK46" s="76"/>
      <c r="CL46" s="76"/>
      <c r="CM46" s="76"/>
      <c r="CN46" s="76"/>
      <c r="CO46" s="76"/>
    </row>
    <row r="47" spans="1:93">
      <c r="A47" s="115" t="s">
        <v>48</v>
      </c>
      <c r="B47" s="79" t="s">
        <v>40</v>
      </c>
      <c r="C47" s="78" t="s">
        <v>69</v>
      </c>
      <c r="D47" s="115" t="s">
        <v>86</v>
      </c>
      <c r="E47" s="115" t="s">
        <v>87</v>
      </c>
      <c r="F47" s="81">
        <f t="shared" ref="F47:F52" si="10">SUMPRODUCT(H47:AM47,$H$1:$AM$1)</f>
        <v>1477864</v>
      </c>
      <c r="G47" s="111">
        <f t="shared" ref="G47:G52" si="11">SUM(H47:AM47)</f>
        <v>1022</v>
      </c>
      <c r="H47" s="83">
        <v>94</v>
      </c>
      <c r="I47" s="83">
        <v>90</v>
      </c>
      <c r="J47" s="83">
        <v>90</v>
      </c>
      <c r="K47" s="83">
        <v>16</v>
      </c>
      <c r="L47" s="83">
        <v>32</v>
      </c>
      <c r="M47" s="83">
        <v>28</v>
      </c>
      <c r="N47" s="83">
        <v>86</v>
      </c>
      <c r="O47" s="83">
        <v>86</v>
      </c>
      <c r="P47" s="83">
        <v>40</v>
      </c>
      <c r="Q47" s="83">
        <v>32</v>
      </c>
      <c r="R47" s="83">
        <v>16</v>
      </c>
      <c r="S47" s="83">
        <v>78</v>
      </c>
      <c r="T47" s="83">
        <v>24</v>
      </c>
      <c r="U47" s="83">
        <v>47</v>
      </c>
      <c r="V47" s="83">
        <v>39</v>
      </c>
      <c r="W47" s="83">
        <v>39</v>
      </c>
      <c r="X47" s="83">
        <v>32</v>
      </c>
      <c r="Y47" s="83">
        <v>53</v>
      </c>
      <c r="Z47" s="83">
        <v>7</v>
      </c>
      <c r="AA47" s="83">
        <v>1</v>
      </c>
      <c r="AB47" s="83">
        <v>3</v>
      </c>
      <c r="AC47" s="83">
        <v>3</v>
      </c>
      <c r="AD47" s="83">
        <v>11</v>
      </c>
      <c r="AE47" s="83">
        <v>2</v>
      </c>
      <c r="AF47" s="83">
        <v>6</v>
      </c>
      <c r="AG47" s="83">
        <v>5</v>
      </c>
      <c r="AH47" s="83">
        <v>4</v>
      </c>
      <c r="AI47" s="83">
        <v>8</v>
      </c>
      <c r="AJ47" s="83">
        <v>7</v>
      </c>
      <c r="AK47" s="83">
        <v>34</v>
      </c>
      <c r="AL47" s="83">
        <v>4</v>
      </c>
      <c r="AM47" s="83">
        <v>5</v>
      </c>
    </row>
    <row r="48" spans="1:93">
      <c r="A48" s="115" t="s">
        <v>48</v>
      </c>
      <c r="B48" s="79" t="s">
        <v>40</v>
      </c>
      <c r="C48" s="78" t="s">
        <v>69</v>
      </c>
      <c r="D48" s="115" t="s">
        <v>88</v>
      </c>
      <c r="E48" s="115" t="s">
        <v>89</v>
      </c>
      <c r="F48" s="81">
        <f t="shared" si="10"/>
        <v>1407187</v>
      </c>
      <c r="G48" s="111">
        <f t="shared" si="11"/>
        <v>1180</v>
      </c>
      <c r="H48" s="83">
        <v>121</v>
      </c>
      <c r="I48" s="83">
        <v>116</v>
      </c>
      <c r="J48" s="83">
        <v>116</v>
      </c>
      <c r="K48" s="83">
        <v>21</v>
      </c>
      <c r="L48" s="83">
        <v>41</v>
      </c>
      <c r="M48" s="83">
        <v>36</v>
      </c>
      <c r="N48" s="83">
        <v>111</v>
      </c>
      <c r="O48" s="83">
        <v>111</v>
      </c>
      <c r="P48" s="83">
        <v>51</v>
      </c>
      <c r="Q48" s="83">
        <v>41</v>
      </c>
      <c r="R48" s="83">
        <v>21</v>
      </c>
      <c r="S48" s="83">
        <v>100</v>
      </c>
      <c r="T48" s="83">
        <v>31</v>
      </c>
      <c r="U48" s="83">
        <v>60</v>
      </c>
      <c r="V48" s="83">
        <v>50</v>
      </c>
      <c r="W48" s="83">
        <v>50</v>
      </c>
      <c r="X48" s="83">
        <v>27</v>
      </c>
      <c r="Y48" s="83">
        <v>13</v>
      </c>
      <c r="Z48" s="83">
        <v>4</v>
      </c>
      <c r="AA48" s="83">
        <v>1</v>
      </c>
      <c r="AB48" s="83">
        <v>2</v>
      </c>
      <c r="AC48" s="83">
        <v>1</v>
      </c>
      <c r="AD48" s="83">
        <v>4</v>
      </c>
      <c r="AE48" s="83">
        <v>2</v>
      </c>
      <c r="AF48" s="83">
        <v>8</v>
      </c>
      <c r="AG48" s="83">
        <v>6</v>
      </c>
      <c r="AH48" s="83">
        <v>4</v>
      </c>
      <c r="AI48" s="83">
        <v>8</v>
      </c>
      <c r="AJ48" s="83">
        <v>9</v>
      </c>
      <c r="AK48" s="83">
        <v>3</v>
      </c>
      <c r="AL48" s="83">
        <v>4</v>
      </c>
      <c r="AM48" s="83">
        <v>7</v>
      </c>
    </row>
    <row r="49" spans="1:93">
      <c r="A49" s="115" t="s">
        <v>48</v>
      </c>
      <c r="B49" s="79" t="s">
        <v>40</v>
      </c>
      <c r="C49" s="78" t="s">
        <v>69</v>
      </c>
      <c r="D49" s="115" t="s">
        <v>90</v>
      </c>
      <c r="E49" s="115" t="s">
        <v>91</v>
      </c>
      <c r="F49" s="81">
        <f t="shared" si="10"/>
        <v>1758356</v>
      </c>
      <c r="G49" s="111">
        <f t="shared" si="11"/>
        <v>1282</v>
      </c>
      <c r="H49" s="83">
        <v>118</v>
      </c>
      <c r="I49" s="83">
        <v>113</v>
      </c>
      <c r="J49" s="83">
        <v>113</v>
      </c>
      <c r="K49" s="83">
        <v>20</v>
      </c>
      <c r="L49" s="83">
        <v>40</v>
      </c>
      <c r="M49" s="83">
        <v>35</v>
      </c>
      <c r="N49" s="83">
        <v>108</v>
      </c>
      <c r="O49" s="83">
        <v>108</v>
      </c>
      <c r="P49" s="83">
        <v>50</v>
      </c>
      <c r="Q49" s="83">
        <v>40</v>
      </c>
      <c r="R49" s="83">
        <v>20</v>
      </c>
      <c r="S49" s="83">
        <v>98</v>
      </c>
      <c r="T49" s="83">
        <v>30</v>
      </c>
      <c r="U49" s="83">
        <v>59</v>
      </c>
      <c r="V49" s="83">
        <v>49</v>
      </c>
      <c r="W49" s="83">
        <v>49</v>
      </c>
      <c r="X49" s="83">
        <v>44</v>
      </c>
      <c r="Y49" s="83">
        <v>53</v>
      </c>
      <c r="Z49" s="83">
        <v>28</v>
      </c>
      <c r="AA49" s="83">
        <v>4</v>
      </c>
      <c r="AB49" s="83">
        <v>12</v>
      </c>
      <c r="AC49" s="83">
        <v>9</v>
      </c>
      <c r="AD49" s="83">
        <v>25</v>
      </c>
      <c r="AE49" s="83">
        <v>3</v>
      </c>
      <c r="AF49" s="83">
        <v>8</v>
      </c>
      <c r="AG49" s="83">
        <v>6</v>
      </c>
      <c r="AH49" s="83">
        <v>5</v>
      </c>
      <c r="AI49" s="83">
        <v>9</v>
      </c>
      <c r="AJ49" s="83">
        <v>8</v>
      </c>
      <c r="AK49" s="83">
        <v>7</v>
      </c>
      <c r="AL49" s="83">
        <v>4</v>
      </c>
      <c r="AM49" s="83">
        <v>7</v>
      </c>
    </row>
    <row r="50" spans="1:93">
      <c r="A50" s="115" t="s">
        <v>48</v>
      </c>
      <c r="B50" s="79" t="s">
        <v>40</v>
      </c>
      <c r="C50" s="78" t="s">
        <v>69</v>
      </c>
      <c r="D50" s="115" t="s">
        <v>92</v>
      </c>
      <c r="E50" s="115" t="s">
        <v>93</v>
      </c>
      <c r="F50" s="81">
        <f t="shared" si="10"/>
        <v>1539700</v>
      </c>
      <c r="G50" s="111">
        <f t="shared" si="11"/>
        <v>1273</v>
      </c>
      <c r="H50" s="83">
        <v>130</v>
      </c>
      <c r="I50" s="83">
        <v>124</v>
      </c>
      <c r="J50" s="83">
        <v>124</v>
      </c>
      <c r="K50" s="83">
        <v>22</v>
      </c>
      <c r="L50" s="83">
        <v>45</v>
      </c>
      <c r="M50" s="83">
        <v>39</v>
      </c>
      <c r="N50" s="83">
        <v>119</v>
      </c>
      <c r="O50" s="83">
        <v>119</v>
      </c>
      <c r="P50" s="83">
        <v>55</v>
      </c>
      <c r="Q50" s="83">
        <v>45</v>
      </c>
      <c r="R50" s="83">
        <v>22</v>
      </c>
      <c r="S50" s="83">
        <v>108</v>
      </c>
      <c r="T50" s="83">
        <v>33</v>
      </c>
      <c r="U50" s="83">
        <v>65</v>
      </c>
      <c r="V50" s="83">
        <v>55</v>
      </c>
      <c r="W50" s="83">
        <v>55</v>
      </c>
      <c r="X50" s="83">
        <v>28</v>
      </c>
      <c r="Y50" s="83">
        <v>15</v>
      </c>
      <c r="Z50" s="83">
        <v>4</v>
      </c>
      <c r="AA50" s="83">
        <v>0</v>
      </c>
      <c r="AB50" s="83">
        <v>1</v>
      </c>
      <c r="AC50" s="83">
        <v>4</v>
      </c>
      <c r="AD50" s="83">
        <v>3</v>
      </c>
      <c r="AE50" s="83">
        <v>3</v>
      </c>
      <c r="AF50" s="83">
        <v>5</v>
      </c>
      <c r="AG50" s="83">
        <v>7</v>
      </c>
      <c r="AH50" s="83">
        <v>6</v>
      </c>
      <c r="AI50" s="83">
        <v>12</v>
      </c>
      <c r="AJ50" s="83">
        <v>9</v>
      </c>
      <c r="AK50" s="83">
        <v>3</v>
      </c>
      <c r="AL50" s="83">
        <v>5</v>
      </c>
      <c r="AM50" s="83">
        <v>8</v>
      </c>
    </row>
    <row r="51" spans="1:93">
      <c r="A51" s="94" t="s">
        <v>48</v>
      </c>
      <c r="B51" s="79" t="s">
        <v>40</v>
      </c>
      <c r="C51" s="78" t="s">
        <v>69</v>
      </c>
      <c r="D51" s="94" t="s">
        <v>94</v>
      </c>
      <c r="E51" s="94" t="s">
        <v>95</v>
      </c>
      <c r="F51" s="81">
        <f t="shared" si="10"/>
        <v>1526475</v>
      </c>
      <c r="G51" s="111">
        <f t="shared" si="11"/>
        <v>1242</v>
      </c>
      <c r="H51" s="83">
        <v>124</v>
      </c>
      <c r="I51" s="83">
        <v>119</v>
      </c>
      <c r="J51" s="83">
        <v>119</v>
      </c>
      <c r="K51" s="83">
        <v>21</v>
      </c>
      <c r="L51" s="83">
        <v>42</v>
      </c>
      <c r="M51" s="83">
        <v>37</v>
      </c>
      <c r="N51" s="83">
        <v>113</v>
      </c>
      <c r="O51" s="83">
        <v>113</v>
      </c>
      <c r="P51" s="83">
        <v>53</v>
      </c>
      <c r="Q51" s="83">
        <v>42</v>
      </c>
      <c r="R51" s="83">
        <v>21</v>
      </c>
      <c r="S51" s="83">
        <v>103</v>
      </c>
      <c r="T51" s="83">
        <v>32</v>
      </c>
      <c r="U51" s="83">
        <v>62</v>
      </c>
      <c r="V51" s="83">
        <v>51</v>
      </c>
      <c r="W51" s="83">
        <v>51</v>
      </c>
      <c r="X51" s="83">
        <v>54</v>
      </c>
      <c r="Y51" s="83">
        <v>13</v>
      </c>
      <c r="Z51" s="83">
        <v>3</v>
      </c>
      <c r="AA51" s="83">
        <v>0</v>
      </c>
      <c r="AB51" s="83">
        <v>1</v>
      </c>
      <c r="AC51" s="83">
        <v>1</v>
      </c>
      <c r="AD51" s="83">
        <v>4</v>
      </c>
      <c r="AE51" s="83">
        <v>3</v>
      </c>
      <c r="AF51" s="83">
        <v>8</v>
      </c>
      <c r="AG51" s="83">
        <v>7</v>
      </c>
      <c r="AH51" s="83">
        <v>7</v>
      </c>
      <c r="AI51" s="83">
        <v>13</v>
      </c>
      <c r="AJ51" s="83">
        <v>9</v>
      </c>
      <c r="AK51" s="83">
        <v>3</v>
      </c>
      <c r="AL51" s="83">
        <v>6</v>
      </c>
      <c r="AM51" s="83">
        <v>7</v>
      </c>
    </row>
    <row r="52" spans="1:93">
      <c r="A52" s="94" t="s">
        <v>48</v>
      </c>
      <c r="B52" s="79" t="s">
        <v>40</v>
      </c>
      <c r="C52" s="78" t="s">
        <v>69</v>
      </c>
      <c r="D52" s="94" t="s">
        <v>96</v>
      </c>
      <c r="E52" s="94" t="s">
        <v>97</v>
      </c>
      <c r="F52" s="81">
        <f t="shared" si="10"/>
        <v>657846</v>
      </c>
      <c r="G52" s="111">
        <f t="shared" si="11"/>
        <v>442</v>
      </c>
      <c r="H52" s="83">
        <v>39</v>
      </c>
      <c r="I52" s="83">
        <v>38</v>
      </c>
      <c r="J52" s="83">
        <v>38</v>
      </c>
      <c r="K52" s="83">
        <v>7</v>
      </c>
      <c r="L52" s="83">
        <v>13</v>
      </c>
      <c r="M52" s="83">
        <v>12</v>
      </c>
      <c r="N52" s="83">
        <v>36</v>
      </c>
      <c r="O52" s="83">
        <v>36</v>
      </c>
      <c r="P52" s="83">
        <v>17</v>
      </c>
      <c r="Q52" s="83">
        <v>13</v>
      </c>
      <c r="R52" s="83">
        <v>7</v>
      </c>
      <c r="S52" s="83">
        <v>33</v>
      </c>
      <c r="T52" s="83">
        <v>10</v>
      </c>
      <c r="U52" s="83">
        <v>20</v>
      </c>
      <c r="V52" s="83">
        <v>16</v>
      </c>
      <c r="W52" s="83">
        <v>16</v>
      </c>
      <c r="X52" s="83">
        <v>28</v>
      </c>
      <c r="Y52" s="83">
        <v>13</v>
      </c>
      <c r="Z52" s="83">
        <v>4</v>
      </c>
      <c r="AA52" s="83">
        <v>0</v>
      </c>
      <c r="AB52" s="83">
        <v>1</v>
      </c>
      <c r="AC52" s="83">
        <v>1</v>
      </c>
      <c r="AD52" s="83">
        <v>3</v>
      </c>
      <c r="AE52" s="83">
        <v>2</v>
      </c>
      <c r="AF52" s="83">
        <v>5</v>
      </c>
      <c r="AG52" s="83">
        <v>6</v>
      </c>
      <c r="AH52" s="83">
        <v>4</v>
      </c>
      <c r="AI52" s="83">
        <v>9</v>
      </c>
      <c r="AJ52" s="83">
        <v>8</v>
      </c>
      <c r="AK52" s="83">
        <v>3</v>
      </c>
      <c r="AL52" s="83">
        <v>2</v>
      </c>
      <c r="AM52" s="83">
        <v>2</v>
      </c>
    </row>
    <row r="53" spans="1:93" s="89" customFormat="1">
      <c r="A53" s="99"/>
      <c r="B53" s="85"/>
      <c r="C53" s="84"/>
      <c r="D53" s="99"/>
      <c r="E53" s="99"/>
      <c r="F53" s="100">
        <f>SUM(F47:F52)</f>
        <v>8367428</v>
      </c>
      <c r="G53" s="114">
        <f>SUM(G47:G52)</f>
        <v>6441</v>
      </c>
      <c r="H53" s="87">
        <f>SUM(H47:H52)</f>
        <v>626</v>
      </c>
      <c r="I53" s="87">
        <f t="shared" ref="I53:AM53" si="12">SUM(I47:I52)</f>
        <v>600</v>
      </c>
      <c r="J53" s="87">
        <f t="shared" si="12"/>
        <v>600</v>
      </c>
      <c r="K53" s="87">
        <f t="shared" si="12"/>
        <v>107</v>
      </c>
      <c r="L53" s="87">
        <f t="shared" si="12"/>
        <v>213</v>
      </c>
      <c r="M53" s="87">
        <f t="shared" si="12"/>
        <v>187</v>
      </c>
      <c r="N53" s="87">
        <f t="shared" si="12"/>
        <v>573</v>
      </c>
      <c r="O53" s="87">
        <f t="shared" si="12"/>
        <v>573</v>
      </c>
      <c r="P53" s="87">
        <f t="shared" si="12"/>
        <v>266</v>
      </c>
      <c r="Q53" s="87">
        <f t="shared" si="12"/>
        <v>213</v>
      </c>
      <c r="R53" s="87">
        <f t="shared" si="12"/>
        <v>107</v>
      </c>
      <c r="S53" s="87">
        <f t="shared" si="12"/>
        <v>520</v>
      </c>
      <c r="T53" s="87">
        <f t="shared" si="12"/>
        <v>160</v>
      </c>
      <c r="U53" s="87">
        <f t="shared" si="12"/>
        <v>313</v>
      </c>
      <c r="V53" s="87">
        <f t="shared" si="12"/>
        <v>260</v>
      </c>
      <c r="W53" s="87">
        <f t="shared" si="12"/>
        <v>260</v>
      </c>
      <c r="X53" s="87">
        <f t="shared" si="12"/>
        <v>213</v>
      </c>
      <c r="Y53" s="87">
        <f t="shared" si="12"/>
        <v>160</v>
      </c>
      <c r="Z53" s="87">
        <f t="shared" si="12"/>
        <v>50</v>
      </c>
      <c r="AA53" s="87">
        <f t="shared" si="12"/>
        <v>6</v>
      </c>
      <c r="AB53" s="87">
        <f t="shared" si="12"/>
        <v>20</v>
      </c>
      <c r="AC53" s="87">
        <f t="shared" si="12"/>
        <v>19</v>
      </c>
      <c r="AD53" s="87">
        <f t="shared" si="12"/>
        <v>50</v>
      </c>
      <c r="AE53" s="87">
        <f t="shared" si="12"/>
        <v>15</v>
      </c>
      <c r="AF53" s="87">
        <f t="shared" si="12"/>
        <v>40</v>
      </c>
      <c r="AG53" s="87">
        <f t="shared" si="12"/>
        <v>37</v>
      </c>
      <c r="AH53" s="87">
        <f t="shared" si="12"/>
        <v>30</v>
      </c>
      <c r="AI53" s="87">
        <f t="shared" si="12"/>
        <v>59</v>
      </c>
      <c r="AJ53" s="87">
        <f t="shared" si="12"/>
        <v>50</v>
      </c>
      <c r="AK53" s="87">
        <f t="shared" si="12"/>
        <v>53</v>
      </c>
      <c r="AL53" s="87">
        <f t="shared" si="12"/>
        <v>25</v>
      </c>
      <c r="AM53" s="87">
        <f t="shared" si="12"/>
        <v>36</v>
      </c>
      <c r="AN53" s="76"/>
      <c r="AO53" s="76"/>
      <c r="AP53" s="76"/>
      <c r="AQ53" s="76"/>
      <c r="AR53" s="76"/>
      <c r="AS53" s="76"/>
      <c r="AT53" s="76"/>
      <c r="AU53" s="76"/>
      <c r="AV53" s="76"/>
      <c r="AW53" s="76"/>
      <c r="AX53" s="76"/>
      <c r="AY53" s="76"/>
      <c r="AZ53" s="76"/>
      <c r="BA53" s="76"/>
      <c r="BB53" s="76"/>
      <c r="BC53" s="76"/>
      <c r="BD53" s="76"/>
      <c r="BE53" s="76"/>
      <c r="BF53" s="76"/>
      <c r="BG53" s="76"/>
      <c r="BH53" s="76"/>
      <c r="BI53" s="76"/>
      <c r="BJ53" s="76"/>
      <c r="BK53" s="76"/>
      <c r="BL53" s="76"/>
      <c r="BM53" s="76"/>
      <c r="BN53" s="76"/>
      <c r="BO53" s="76"/>
      <c r="BP53" s="76"/>
      <c r="BQ53" s="76"/>
      <c r="BR53" s="76"/>
      <c r="BS53" s="76"/>
      <c r="BT53" s="76"/>
      <c r="BU53" s="76"/>
      <c r="BV53" s="76"/>
      <c r="BW53" s="76"/>
      <c r="BX53" s="76"/>
      <c r="BY53" s="76"/>
      <c r="BZ53" s="76"/>
      <c r="CA53" s="76"/>
      <c r="CB53" s="76"/>
      <c r="CC53" s="76"/>
      <c r="CD53" s="76"/>
      <c r="CE53" s="76"/>
      <c r="CF53" s="76"/>
      <c r="CG53" s="76"/>
      <c r="CH53" s="76"/>
      <c r="CI53" s="76"/>
      <c r="CJ53" s="76"/>
      <c r="CK53" s="76"/>
      <c r="CL53" s="76"/>
      <c r="CM53" s="76"/>
      <c r="CN53" s="76"/>
      <c r="CO53" s="76"/>
    </row>
    <row r="54" spans="1:93">
      <c r="A54" s="115" t="s">
        <v>49</v>
      </c>
      <c r="B54" s="79" t="s">
        <v>40</v>
      </c>
      <c r="C54" s="78" t="s">
        <v>98</v>
      </c>
      <c r="D54" s="115" t="s">
        <v>107</v>
      </c>
      <c r="E54" s="115" t="s">
        <v>108</v>
      </c>
      <c r="F54" s="81">
        <f>SUMPRODUCT(H54:AM54,$H$1:$AM$1)</f>
        <v>2892441</v>
      </c>
      <c r="G54" s="111">
        <f>SUM(H54:AM54)</f>
        <v>1572</v>
      </c>
      <c r="H54" s="83">
        <v>123</v>
      </c>
      <c r="I54" s="83">
        <v>115</v>
      </c>
      <c r="J54" s="83">
        <v>115</v>
      </c>
      <c r="K54" s="83">
        <v>31</v>
      </c>
      <c r="L54" s="83">
        <v>61</v>
      </c>
      <c r="M54" s="83">
        <v>54</v>
      </c>
      <c r="N54" s="83">
        <v>107</v>
      </c>
      <c r="O54" s="83">
        <v>107</v>
      </c>
      <c r="P54" s="83">
        <v>77</v>
      </c>
      <c r="Q54" s="83">
        <v>61</v>
      </c>
      <c r="R54" s="83">
        <v>31</v>
      </c>
      <c r="S54" s="83">
        <v>92</v>
      </c>
      <c r="T54" s="83">
        <v>46</v>
      </c>
      <c r="U54" s="83">
        <v>61</v>
      </c>
      <c r="V54" s="83">
        <v>46</v>
      </c>
      <c r="W54" s="83">
        <v>46</v>
      </c>
      <c r="X54" s="83">
        <v>61</v>
      </c>
      <c r="Y54" s="83">
        <v>46</v>
      </c>
      <c r="Z54" s="83">
        <v>32</v>
      </c>
      <c r="AA54" s="83">
        <v>3</v>
      </c>
      <c r="AB54" s="83">
        <v>8</v>
      </c>
      <c r="AC54" s="83">
        <v>8</v>
      </c>
      <c r="AD54" s="83">
        <v>32</v>
      </c>
      <c r="AE54" s="83">
        <v>6</v>
      </c>
      <c r="AF54" s="83">
        <v>32</v>
      </c>
      <c r="AG54" s="83">
        <v>15</v>
      </c>
      <c r="AH54" s="83">
        <v>21</v>
      </c>
      <c r="AI54" s="83">
        <v>23</v>
      </c>
      <c r="AJ54" s="83">
        <v>42</v>
      </c>
      <c r="AK54" s="83">
        <v>21</v>
      </c>
      <c r="AL54" s="83">
        <v>30</v>
      </c>
      <c r="AM54" s="83">
        <v>19</v>
      </c>
    </row>
    <row r="55" spans="1:93">
      <c r="A55" s="115" t="s">
        <v>49</v>
      </c>
      <c r="B55" s="79" t="s">
        <v>40</v>
      </c>
      <c r="C55" s="78" t="s">
        <v>98</v>
      </c>
      <c r="D55" s="115" t="s">
        <v>109</v>
      </c>
      <c r="E55" s="115" t="s">
        <v>110</v>
      </c>
      <c r="F55" s="81">
        <f>SUMPRODUCT(H55:AM55,$H$1:$AM$1)</f>
        <v>1931391</v>
      </c>
      <c r="G55" s="111">
        <f>SUM(H55:AM55)</f>
        <v>1360</v>
      </c>
      <c r="H55" s="83">
        <v>118</v>
      </c>
      <c r="I55" s="83">
        <v>110</v>
      </c>
      <c r="J55" s="83">
        <v>110</v>
      </c>
      <c r="K55" s="83">
        <v>29</v>
      </c>
      <c r="L55" s="83">
        <v>59</v>
      </c>
      <c r="M55" s="83">
        <v>52</v>
      </c>
      <c r="N55" s="83">
        <v>103</v>
      </c>
      <c r="O55" s="83">
        <v>103</v>
      </c>
      <c r="P55" s="83">
        <v>73</v>
      </c>
      <c r="Q55" s="83">
        <v>59</v>
      </c>
      <c r="R55" s="83">
        <v>29</v>
      </c>
      <c r="S55" s="83">
        <v>88</v>
      </c>
      <c r="T55" s="83">
        <v>44</v>
      </c>
      <c r="U55" s="83">
        <v>59</v>
      </c>
      <c r="V55" s="83">
        <v>44</v>
      </c>
      <c r="W55" s="83">
        <v>44</v>
      </c>
      <c r="X55" s="83">
        <v>59</v>
      </c>
      <c r="Y55" s="83">
        <v>44</v>
      </c>
      <c r="Z55" s="83">
        <v>14</v>
      </c>
      <c r="AA55" s="83">
        <v>1</v>
      </c>
      <c r="AB55" s="83">
        <v>4</v>
      </c>
      <c r="AC55" s="83">
        <v>3</v>
      </c>
      <c r="AD55" s="83">
        <v>14</v>
      </c>
      <c r="AE55" s="83">
        <v>3</v>
      </c>
      <c r="AF55" s="83">
        <v>14</v>
      </c>
      <c r="AG55" s="83">
        <v>7</v>
      </c>
      <c r="AH55" s="83">
        <v>10</v>
      </c>
      <c r="AI55" s="83">
        <v>11</v>
      </c>
      <c r="AJ55" s="83">
        <v>19</v>
      </c>
      <c r="AK55" s="83">
        <v>10</v>
      </c>
      <c r="AL55" s="83">
        <v>14</v>
      </c>
      <c r="AM55" s="83">
        <v>9</v>
      </c>
    </row>
    <row r="56" spans="1:93">
      <c r="A56" s="115" t="s">
        <v>49</v>
      </c>
      <c r="B56" s="79" t="s">
        <v>40</v>
      </c>
      <c r="C56" s="78" t="s">
        <v>98</v>
      </c>
      <c r="D56" s="115" t="s">
        <v>111</v>
      </c>
      <c r="E56" s="115" t="s">
        <v>112</v>
      </c>
      <c r="F56" s="81">
        <f>SUMPRODUCT(H56:AM56,$H$1:$AM$1)</f>
        <v>2427857</v>
      </c>
      <c r="G56" s="111">
        <f>SUM(H56:AM56)</f>
        <v>1538</v>
      </c>
      <c r="H56" s="83">
        <v>128</v>
      </c>
      <c r="I56" s="83">
        <v>120</v>
      </c>
      <c r="J56" s="83">
        <v>120</v>
      </c>
      <c r="K56" s="83">
        <v>32</v>
      </c>
      <c r="L56" s="83">
        <v>64</v>
      </c>
      <c r="M56" s="83">
        <v>56</v>
      </c>
      <c r="N56" s="83">
        <v>112</v>
      </c>
      <c r="O56" s="83">
        <v>112</v>
      </c>
      <c r="P56" s="83">
        <v>80</v>
      </c>
      <c r="Q56" s="83">
        <v>64</v>
      </c>
      <c r="R56" s="83">
        <v>32</v>
      </c>
      <c r="S56" s="83">
        <v>96</v>
      </c>
      <c r="T56" s="83">
        <v>48</v>
      </c>
      <c r="U56" s="83">
        <v>64</v>
      </c>
      <c r="V56" s="83">
        <v>48</v>
      </c>
      <c r="W56" s="83">
        <v>48</v>
      </c>
      <c r="X56" s="83">
        <v>64</v>
      </c>
      <c r="Y56" s="83">
        <v>48</v>
      </c>
      <c r="Z56" s="83">
        <v>22</v>
      </c>
      <c r="AA56" s="83">
        <v>2</v>
      </c>
      <c r="AB56" s="83">
        <v>6</v>
      </c>
      <c r="AC56" s="83">
        <v>5</v>
      </c>
      <c r="AD56" s="83">
        <v>22</v>
      </c>
      <c r="AE56" s="83">
        <v>4</v>
      </c>
      <c r="AF56" s="83">
        <v>22</v>
      </c>
      <c r="AG56" s="83">
        <v>10</v>
      </c>
      <c r="AH56" s="83">
        <v>15</v>
      </c>
      <c r="AI56" s="83">
        <v>16</v>
      </c>
      <c r="AJ56" s="83">
        <v>29</v>
      </c>
      <c r="AK56" s="83">
        <v>15</v>
      </c>
      <c r="AL56" s="83">
        <v>21</v>
      </c>
      <c r="AM56" s="83">
        <v>13</v>
      </c>
    </row>
    <row r="57" spans="1:93">
      <c r="A57" s="115" t="s">
        <v>49</v>
      </c>
      <c r="B57" s="79" t="s">
        <v>40</v>
      </c>
      <c r="C57" s="78" t="s">
        <v>98</v>
      </c>
      <c r="D57" s="115" t="s">
        <v>113</v>
      </c>
      <c r="E57" s="115" t="s">
        <v>114</v>
      </c>
      <c r="F57" s="81">
        <f>SUMPRODUCT(H57:AM57,$H$1:$AM$1)</f>
        <v>2866311</v>
      </c>
      <c r="G57" s="111">
        <f>SUM(H57:AM57)</f>
        <v>1743</v>
      </c>
      <c r="H57" s="83">
        <v>142</v>
      </c>
      <c r="I57" s="83">
        <v>134</v>
      </c>
      <c r="J57" s="83">
        <v>134</v>
      </c>
      <c r="K57" s="83">
        <v>36</v>
      </c>
      <c r="L57" s="83">
        <v>71</v>
      </c>
      <c r="M57" s="83">
        <v>62</v>
      </c>
      <c r="N57" s="83">
        <v>125</v>
      </c>
      <c r="O57" s="83">
        <v>125</v>
      </c>
      <c r="P57" s="83">
        <v>89</v>
      </c>
      <c r="Q57" s="83">
        <v>71</v>
      </c>
      <c r="R57" s="83">
        <v>36</v>
      </c>
      <c r="S57" s="83">
        <v>107</v>
      </c>
      <c r="T57" s="83">
        <v>54</v>
      </c>
      <c r="U57" s="83">
        <v>71</v>
      </c>
      <c r="V57" s="83">
        <v>54</v>
      </c>
      <c r="W57" s="83">
        <v>54</v>
      </c>
      <c r="X57" s="83">
        <v>71</v>
      </c>
      <c r="Y57" s="83">
        <v>54</v>
      </c>
      <c r="Z57" s="83">
        <v>28</v>
      </c>
      <c r="AA57" s="83">
        <v>2</v>
      </c>
      <c r="AB57" s="83">
        <v>6</v>
      </c>
      <c r="AC57" s="83">
        <v>7</v>
      </c>
      <c r="AD57" s="83">
        <v>28</v>
      </c>
      <c r="AE57" s="83">
        <v>5</v>
      </c>
      <c r="AF57" s="83">
        <v>28</v>
      </c>
      <c r="AG57" s="83">
        <v>13</v>
      </c>
      <c r="AH57" s="83">
        <v>18</v>
      </c>
      <c r="AI57" s="83">
        <v>20</v>
      </c>
      <c r="AJ57" s="83">
        <v>38</v>
      </c>
      <c r="AK57" s="83">
        <v>18</v>
      </c>
      <c r="AL57" s="83">
        <v>25</v>
      </c>
      <c r="AM57" s="83">
        <v>17</v>
      </c>
    </row>
    <row r="58" spans="1:93" s="89" customFormat="1">
      <c r="A58" s="116"/>
      <c r="B58" s="85"/>
      <c r="C58" s="84"/>
      <c r="D58" s="116"/>
      <c r="E58" s="116"/>
      <c r="F58" s="100">
        <f>SUM(F54:F57)</f>
        <v>10118000</v>
      </c>
      <c r="G58" s="114">
        <f>SUM(G54:G57)</f>
        <v>6213</v>
      </c>
      <c r="H58" s="87">
        <f>SUM(H54:H57)</f>
        <v>511</v>
      </c>
      <c r="I58" s="87">
        <f t="shared" ref="I58:AM58" si="13">SUM(I54:I57)</f>
        <v>479</v>
      </c>
      <c r="J58" s="87">
        <f t="shared" si="13"/>
        <v>479</v>
      </c>
      <c r="K58" s="87">
        <f t="shared" si="13"/>
        <v>128</v>
      </c>
      <c r="L58" s="87">
        <f t="shared" si="13"/>
        <v>255</v>
      </c>
      <c r="M58" s="87">
        <f t="shared" si="13"/>
        <v>224</v>
      </c>
      <c r="N58" s="87">
        <f t="shared" si="13"/>
        <v>447</v>
      </c>
      <c r="O58" s="87">
        <f t="shared" si="13"/>
        <v>447</v>
      </c>
      <c r="P58" s="87">
        <f t="shared" si="13"/>
        <v>319</v>
      </c>
      <c r="Q58" s="87">
        <f t="shared" si="13"/>
        <v>255</v>
      </c>
      <c r="R58" s="87">
        <f t="shared" si="13"/>
        <v>128</v>
      </c>
      <c r="S58" s="87">
        <f t="shared" si="13"/>
        <v>383</v>
      </c>
      <c r="T58" s="87">
        <f t="shared" si="13"/>
        <v>192</v>
      </c>
      <c r="U58" s="87">
        <f t="shared" si="13"/>
        <v>255</v>
      </c>
      <c r="V58" s="87">
        <f t="shared" si="13"/>
        <v>192</v>
      </c>
      <c r="W58" s="87">
        <f t="shared" si="13"/>
        <v>192</v>
      </c>
      <c r="X58" s="87">
        <f t="shared" si="13"/>
        <v>255</v>
      </c>
      <c r="Y58" s="87">
        <f t="shared" si="13"/>
        <v>192</v>
      </c>
      <c r="Z58" s="87">
        <f t="shared" si="13"/>
        <v>96</v>
      </c>
      <c r="AA58" s="87">
        <f t="shared" si="13"/>
        <v>8</v>
      </c>
      <c r="AB58" s="87">
        <f t="shared" si="13"/>
        <v>24</v>
      </c>
      <c r="AC58" s="87">
        <f t="shared" si="13"/>
        <v>23</v>
      </c>
      <c r="AD58" s="87">
        <f t="shared" si="13"/>
        <v>96</v>
      </c>
      <c r="AE58" s="87">
        <f t="shared" si="13"/>
        <v>18</v>
      </c>
      <c r="AF58" s="87">
        <f t="shared" si="13"/>
        <v>96</v>
      </c>
      <c r="AG58" s="87">
        <f t="shared" si="13"/>
        <v>45</v>
      </c>
      <c r="AH58" s="87">
        <f t="shared" si="13"/>
        <v>64</v>
      </c>
      <c r="AI58" s="87">
        <f t="shared" si="13"/>
        <v>70</v>
      </c>
      <c r="AJ58" s="87">
        <f t="shared" si="13"/>
        <v>128</v>
      </c>
      <c r="AK58" s="87">
        <f t="shared" si="13"/>
        <v>64</v>
      </c>
      <c r="AL58" s="87">
        <f t="shared" si="13"/>
        <v>90</v>
      </c>
      <c r="AM58" s="87">
        <f t="shared" si="13"/>
        <v>58</v>
      </c>
      <c r="AN58" s="76"/>
      <c r="AO58" s="76"/>
      <c r="AP58" s="76"/>
      <c r="AQ58" s="76"/>
      <c r="AR58" s="76"/>
      <c r="AS58" s="76"/>
      <c r="AT58" s="76"/>
      <c r="AU58" s="76"/>
      <c r="AV58" s="76"/>
      <c r="AW58" s="76"/>
      <c r="AX58" s="76"/>
      <c r="AY58" s="76"/>
      <c r="AZ58" s="76"/>
      <c r="BA58" s="76"/>
      <c r="BB58" s="76"/>
      <c r="BC58" s="76"/>
      <c r="BD58" s="76"/>
      <c r="BE58" s="76"/>
      <c r="BF58" s="76"/>
      <c r="BG58" s="76"/>
      <c r="BH58" s="76"/>
      <c r="BI58" s="76"/>
      <c r="BJ58" s="76"/>
      <c r="BK58" s="76"/>
      <c r="BL58" s="76"/>
      <c r="BM58" s="76"/>
      <c r="BN58" s="76"/>
      <c r="BO58" s="76"/>
      <c r="BP58" s="76"/>
      <c r="BQ58" s="76"/>
      <c r="BR58" s="76"/>
      <c r="BS58" s="76"/>
      <c r="BT58" s="76"/>
      <c r="BU58" s="76"/>
      <c r="BV58" s="76"/>
      <c r="BW58" s="76"/>
      <c r="BX58" s="76"/>
      <c r="BY58" s="76"/>
      <c r="BZ58" s="76"/>
      <c r="CA58" s="76"/>
      <c r="CB58" s="76"/>
      <c r="CC58" s="76"/>
      <c r="CD58" s="76"/>
      <c r="CE58" s="76"/>
      <c r="CF58" s="76"/>
      <c r="CG58" s="76"/>
      <c r="CH58" s="76"/>
      <c r="CI58" s="76"/>
      <c r="CJ58" s="76"/>
      <c r="CK58" s="76"/>
      <c r="CL58" s="76"/>
      <c r="CM58" s="76"/>
      <c r="CN58" s="76"/>
      <c r="CO58" s="76"/>
    </row>
    <row r="59" spans="1:93">
      <c r="A59" s="94" t="s">
        <v>50</v>
      </c>
      <c r="B59" s="79" t="s">
        <v>40</v>
      </c>
      <c r="C59" s="78" t="s">
        <v>98</v>
      </c>
      <c r="D59" s="94" t="s">
        <v>99</v>
      </c>
      <c r="E59" s="94" t="s">
        <v>100</v>
      </c>
      <c r="F59" s="81">
        <f>SUMPRODUCT(H59:AM59,$H$1:$AM$1)</f>
        <v>3707763</v>
      </c>
      <c r="G59" s="111">
        <f>SUM(H59:AM59)</f>
        <v>2090</v>
      </c>
      <c r="H59" s="83">
        <v>167</v>
      </c>
      <c r="I59" s="83">
        <v>157</v>
      </c>
      <c r="J59" s="83">
        <v>157</v>
      </c>
      <c r="K59" s="83">
        <v>43</v>
      </c>
      <c r="L59" s="83">
        <v>84</v>
      </c>
      <c r="M59" s="83">
        <v>73</v>
      </c>
      <c r="N59" s="83">
        <v>146</v>
      </c>
      <c r="O59" s="83">
        <v>146</v>
      </c>
      <c r="P59" s="83">
        <v>104</v>
      </c>
      <c r="Q59" s="83">
        <v>84</v>
      </c>
      <c r="R59" s="83">
        <v>40</v>
      </c>
      <c r="S59" s="83">
        <v>117</v>
      </c>
      <c r="T59" s="83">
        <v>57</v>
      </c>
      <c r="U59" s="83">
        <v>77</v>
      </c>
      <c r="V59" s="83">
        <v>58</v>
      </c>
      <c r="W59" s="83">
        <v>58</v>
      </c>
      <c r="X59" s="83">
        <v>77</v>
      </c>
      <c r="Y59" s="83">
        <v>83</v>
      </c>
      <c r="Z59" s="83">
        <v>43</v>
      </c>
      <c r="AA59" s="83">
        <v>3</v>
      </c>
      <c r="AB59" s="83">
        <v>11</v>
      </c>
      <c r="AC59" s="83">
        <v>11</v>
      </c>
      <c r="AD59" s="83">
        <v>45</v>
      </c>
      <c r="AE59" s="83">
        <v>6</v>
      </c>
      <c r="AF59" s="83">
        <v>37</v>
      </c>
      <c r="AG59" s="83">
        <v>17</v>
      </c>
      <c r="AH59" s="83">
        <v>25</v>
      </c>
      <c r="AI59" s="83">
        <v>26</v>
      </c>
      <c r="AJ59" s="83">
        <v>50</v>
      </c>
      <c r="AK59" s="83">
        <v>27</v>
      </c>
      <c r="AL59" s="83">
        <v>37</v>
      </c>
      <c r="AM59" s="83">
        <v>24</v>
      </c>
    </row>
    <row r="60" spans="1:93">
      <c r="A60" s="94" t="s">
        <v>50</v>
      </c>
      <c r="B60" s="79" t="s">
        <v>40</v>
      </c>
      <c r="C60" s="78" t="s">
        <v>98</v>
      </c>
      <c r="D60" s="94" t="s">
        <v>101</v>
      </c>
      <c r="E60" s="94" t="s">
        <v>102</v>
      </c>
      <c r="F60" s="81">
        <f>SUMPRODUCT(H60:AM60,$H$1:$AM$1)</f>
        <v>2844388</v>
      </c>
      <c r="G60" s="111">
        <f>SUM(H60:AM60)</f>
        <v>1803</v>
      </c>
      <c r="H60" s="83">
        <v>156</v>
      </c>
      <c r="I60" s="83">
        <v>146</v>
      </c>
      <c r="J60" s="83">
        <v>146</v>
      </c>
      <c r="K60" s="83">
        <v>37</v>
      </c>
      <c r="L60" s="83">
        <v>78</v>
      </c>
      <c r="M60" s="83">
        <v>68</v>
      </c>
      <c r="N60" s="83">
        <v>134</v>
      </c>
      <c r="O60" s="83">
        <v>136</v>
      </c>
      <c r="P60" s="83">
        <v>95</v>
      </c>
      <c r="Q60" s="83">
        <v>77</v>
      </c>
      <c r="R60" s="83">
        <v>36</v>
      </c>
      <c r="S60" s="83">
        <v>107</v>
      </c>
      <c r="T60" s="83">
        <v>52</v>
      </c>
      <c r="U60" s="83">
        <v>72</v>
      </c>
      <c r="V60" s="83">
        <v>54</v>
      </c>
      <c r="W60" s="83">
        <v>53</v>
      </c>
      <c r="X60" s="83">
        <v>71</v>
      </c>
      <c r="Y60" s="83">
        <v>47</v>
      </c>
      <c r="Z60" s="83">
        <v>23</v>
      </c>
      <c r="AA60" s="83">
        <v>2</v>
      </c>
      <c r="AB60" s="83">
        <v>6</v>
      </c>
      <c r="AC60" s="83">
        <v>5</v>
      </c>
      <c r="AD60" s="83">
        <v>23</v>
      </c>
      <c r="AE60" s="83">
        <v>5</v>
      </c>
      <c r="AF60" s="83">
        <v>29</v>
      </c>
      <c r="AG60" s="83">
        <v>14</v>
      </c>
      <c r="AH60" s="83">
        <v>19</v>
      </c>
      <c r="AI60" s="83">
        <v>21</v>
      </c>
      <c r="AJ60" s="83">
        <v>39</v>
      </c>
      <c r="AK60" s="83">
        <v>16</v>
      </c>
      <c r="AL60" s="83">
        <v>22</v>
      </c>
      <c r="AM60" s="83">
        <v>14</v>
      </c>
    </row>
    <row r="61" spans="1:93">
      <c r="A61" s="115" t="s">
        <v>50</v>
      </c>
      <c r="B61" s="79" t="s">
        <v>40</v>
      </c>
      <c r="C61" s="78" t="s">
        <v>98</v>
      </c>
      <c r="D61" s="115" t="s">
        <v>103</v>
      </c>
      <c r="E61" s="115" t="s">
        <v>104</v>
      </c>
      <c r="F61" s="81">
        <f>SUMPRODUCT(H61:AM61,$H$1:$AM$1)</f>
        <v>2977811</v>
      </c>
      <c r="G61" s="111">
        <f>SUM(H61:AM61)</f>
        <v>1833</v>
      </c>
      <c r="H61" s="83">
        <v>143</v>
      </c>
      <c r="I61" s="83">
        <v>134</v>
      </c>
      <c r="J61" s="83">
        <v>134</v>
      </c>
      <c r="K61" s="83">
        <v>36</v>
      </c>
      <c r="L61" s="83">
        <v>71</v>
      </c>
      <c r="M61" s="83">
        <v>62</v>
      </c>
      <c r="N61" s="83">
        <v>125</v>
      </c>
      <c r="O61" s="83">
        <v>125</v>
      </c>
      <c r="P61" s="83">
        <v>89</v>
      </c>
      <c r="Q61" s="83">
        <v>71</v>
      </c>
      <c r="R61" s="83">
        <v>40</v>
      </c>
      <c r="S61" s="83">
        <v>121</v>
      </c>
      <c r="T61" s="83">
        <v>62</v>
      </c>
      <c r="U61" s="83">
        <v>87</v>
      </c>
      <c r="V61" s="83">
        <v>65</v>
      </c>
      <c r="W61" s="83">
        <v>65</v>
      </c>
      <c r="X61" s="83">
        <v>87</v>
      </c>
      <c r="Y61" s="83">
        <v>63</v>
      </c>
      <c r="Z61" s="83">
        <v>28</v>
      </c>
      <c r="AA61" s="83">
        <v>2</v>
      </c>
      <c r="AB61" s="83">
        <v>7</v>
      </c>
      <c r="AC61" s="83">
        <v>6</v>
      </c>
      <c r="AD61" s="83">
        <v>27</v>
      </c>
      <c r="AE61" s="83">
        <v>5</v>
      </c>
      <c r="AF61" s="83">
        <v>27</v>
      </c>
      <c r="AG61" s="83">
        <v>12</v>
      </c>
      <c r="AH61" s="83">
        <v>18</v>
      </c>
      <c r="AI61" s="83">
        <v>21</v>
      </c>
      <c r="AJ61" s="83">
        <v>35</v>
      </c>
      <c r="AK61" s="83">
        <v>19</v>
      </c>
      <c r="AL61" s="83">
        <v>28</v>
      </c>
      <c r="AM61" s="83">
        <v>18</v>
      </c>
    </row>
    <row r="62" spans="1:93">
      <c r="A62" s="115" t="s">
        <v>50</v>
      </c>
      <c r="B62" s="79" t="s">
        <v>40</v>
      </c>
      <c r="C62" s="78" t="s">
        <v>98</v>
      </c>
      <c r="D62" s="115" t="s">
        <v>105</v>
      </c>
      <c r="E62" s="115" t="s">
        <v>106</v>
      </c>
      <c r="F62" s="81">
        <f>SUMPRODUCT(H62:AM62,$H$1:$AM$1)</f>
        <v>2720450</v>
      </c>
      <c r="G62" s="111">
        <f>SUM(H62:AM62)</f>
        <v>1804</v>
      </c>
      <c r="H62" s="83">
        <v>154</v>
      </c>
      <c r="I62" s="83">
        <v>144</v>
      </c>
      <c r="J62" s="83">
        <v>144</v>
      </c>
      <c r="K62" s="83">
        <v>39</v>
      </c>
      <c r="L62" s="83">
        <v>77</v>
      </c>
      <c r="M62" s="83">
        <v>68</v>
      </c>
      <c r="N62" s="83">
        <v>137</v>
      </c>
      <c r="O62" s="83">
        <v>135</v>
      </c>
      <c r="P62" s="83">
        <v>99</v>
      </c>
      <c r="Q62" s="83">
        <v>78</v>
      </c>
      <c r="R62" s="83">
        <v>39</v>
      </c>
      <c r="S62" s="83">
        <v>120</v>
      </c>
      <c r="T62" s="83">
        <v>61</v>
      </c>
      <c r="U62" s="83">
        <v>74</v>
      </c>
      <c r="V62" s="83">
        <v>55</v>
      </c>
      <c r="W62" s="83">
        <v>56</v>
      </c>
      <c r="X62" s="83">
        <v>75</v>
      </c>
      <c r="Y62" s="83">
        <v>39</v>
      </c>
      <c r="Z62" s="83">
        <v>22</v>
      </c>
      <c r="AA62" s="83">
        <v>2</v>
      </c>
      <c r="AB62" s="83">
        <v>5</v>
      </c>
      <c r="AC62" s="83">
        <v>5</v>
      </c>
      <c r="AD62" s="83">
        <v>21</v>
      </c>
      <c r="AE62" s="83">
        <v>6</v>
      </c>
      <c r="AF62" s="83">
        <v>23</v>
      </c>
      <c r="AG62" s="83">
        <v>11</v>
      </c>
      <c r="AH62" s="83">
        <v>15</v>
      </c>
      <c r="AI62" s="83">
        <v>17</v>
      </c>
      <c r="AJ62" s="83">
        <v>31</v>
      </c>
      <c r="AK62" s="83">
        <v>16</v>
      </c>
      <c r="AL62" s="83">
        <v>22</v>
      </c>
      <c r="AM62" s="83">
        <v>14</v>
      </c>
    </row>
    <row r="63" spans="1:93" s="89" customFormat="1">
      <c r="A63" s="116"/>
      <c r="B63" s="85"/>
      <c r="C63" s="84"/>
      <c r="D63" s="116"/>
      <c r="E63" s="116"/>
      <c r="F63" s="100">
        <f>SUM(F59:F62)</f>
        <v>12250412</v>
      </c>
      <c r="G63" s="114">
        <f>SUM(G59:G62)</f>
        <v>7530</v>
      </c>
      <c r="H63" s="87">
        <f>SUM(H59:H62)</f>
        <v>620</v>
      </c>
      <c r="I63" s="87">
        <f t="shared" ref="I63:AM63" si="14">SUM(I59:I62)</f>
        <v>581</v>
      </c>
      <c r="J63" s="87">
        <f t="shared" si="14"/>
        <v>581</v>
      </c>
      <c r="K63" s="87">
        <f t="shared" si="14"/>
        <v>155</v>
      </c>
      <c r="L63" s="87">
        <f t="shared" si="14"/>
        <v>310</v>
      </c>
      <c r="M63" s="87">
        <f t="shared" si="14"/>
        <v>271</v>
      </c>
      <c r="N63" s="87">
        <f t="shared" si="14"/>
        <v>542</v>
      </c>
      <c r="O63" s="87">
        <f t="shared" si="14"/>
        <v>542</v>
      </c>
      <c r="P63" s="87">
        <f t="shared" si="14"/>
        <v>387</v>
      </c>
      <c r="Q63" s="87">
        <f t="shared" si="14"/>
        <v>310</v>
      </c>
      <c r="R63" s="87">
        <f t="shared" si="14"/>
        <v>155</v>
      </c>
      <c r="S63" s="87">
        <f t="shared" si="14"/>
        <v>465</v>
      </c>
      <c r="T63" s="87">
        <f t="shared" si="14"/>
        <v>232</v>
      </c>
      <c r="U63" s="87">
        <f t="shared" si="14"/>
        <v>310</v>
      </c>
      <c r="V63" s="87">
        <f t="shared" si="14"/>
        <v>232</v>
      </c>
      <c r="W63" s="87">
        <f t="shared" si="14"/>
        <v>232</v>
      </c>
      <c r="X63" s="87">
        <f t="shared" si="14"/>
        <v>310</v>
      </c>
      <c r="Y63" s="87">
        <f t="shared" si="14"/>
        <v>232</v>
      </c>
      <c r="Z63" s="87">
        <f t="shared" si="14"/>
        <v>116</v>
      </c>
      <c r="AA63" s="87">
        <f t="shared" si="14"/>
        <v>9</v>
      </c>
      <c r="AB63" s="87">
        <f t="shared" si="14"/>
        <v>29</v>
      </c>
      <c r="AC63" s="87">
        <f t="shared" si="14"/>
        <v>27</v>
      </c>
      <c r="AD63" s="87">
        <f t="shared" si="14"/>
        <v>116</v>
      </c>
      <c r="AE63" s="87">
        <f t="shared" si="14"/>
        <v>22</v>
      </c>
      <c r="AF63" s="87">
        <f t="shared" si="14"/>
        <v>116</v>
      </c>
      <c r="AG63" s="87">
        <f t="shared" si="14"/>
        <v>54</v>
      </c>
      <c r="AH63" s="87">
        <f t="shared" si="14"/>
        <v>77</v>
      </c>
      <c r="AI63" s="87">
        <f t="shared" si="14"/>
        <v>85</v>
      </c>
      <c r="AJ63" s="87">
        <f t="shared" si="14"/>
        <v>155</v>
      </c>
      <c r="AK63" s="87">
        <f t="shared" si="14"/>
        <v>78</v>
      </c>
      <c r="AL63" s="87">
        <f t="shared" si="14"/>
        <v>109</v>
      </c>
      <c r="AM63" s="87">
        <f t="shared" si="14"/>
        <v>70</v>
      </c>
      <c r="AN63" s="76"/>
      <c r="AO63" s="76"/>
      <c r="AP63" s="76"/>
      <c r="AQ63" s="76"/>
      <c r="AR63" s="76"/>
      <c r="AS63" s="76"/>
      <c r="AT63" s="76"/>
      <c r="AU63" s="76"/>
      <c r="AV63" s="76"/>
      <c r="AW63" s="76"/>
      <c r="AX63" s="76"/>
      <c r="AY63" s="76"/>
      <c r="AZ63" s="76"/>
      <c r="BA63" s="76"/>
      <c r="BB63" s="76"/>
      <c r="BC63" s="76"/>
      <c r="BD63" s="76"/>
      <c r="BE63" s="76"/>
      <c r="BF63" s="76"/>
      <c r="BG63" s="76"/>
      <c r="BH63" s="76"/>
      <c r="BI63" s="76"/>
      <c r="BJ63" s="76"/>
      <c r="BK63" s="76"/>
      <c r="BL63" s="76"/>
      <c r="BM63" s="76"/>
      <c r="BN63" s="76"/>
      <c r="BO63" s="76"/>
      <c r="BP63" s="76"/>
      <c r="BQ63" s="76"/>
      <c r="BR63" s="76"/>
      <c r="BS63" s="76"/>
      <c r="BT63" s="76"/>
      <c r="BU63" s="76"/>
      <c r="BV63" s="76"/>
      <c r="BW63" s="76"/>
      <c r="BX63" s="76"/>
      <c r="BY63" s="76"/>
      <c r="BZ63" s="76"/>
      <c r="CA63" s="76"/>
      <c r="CB63" s="76"/>
      <c r="CC63" s="76"/>
      <c r="CD63" s="76"/>
      <c r="CE63" s="76"/>
      <c r="CF63" s="76"/>
      <c r="CG63" s="76"/>
      <c r="CH63" s="76"/>
      <c r="CI63" s="76"/>
      <c r="CJ63" s="76"/>
      <c r="CK63" s="76"/>
      <c r="CL63" s="76"/>
      <c r="CM63" s="76"/>
      <c r="CN63" s="76"/>
      <c r="CO63" s="76"/>
    </row>
    <row r="64" spans="1:93">
      <c r="A64" s="109" t="s">
        <v>51</v>
      </c>
      <c r="B64" s="79" t="s">
        <v>40</v>
      </c>
      <c r="C64" s="78" t="s">
        <v>40</v>
      </c>
      <c r="D64" s="110" t="s">
        <v>146</v>
      </c>
      <c r="E64" s="109" t="s">
        <v>147</v>
      </c>
      <c r="F64" s="81">
        <f>SUMPRODUCT(H64:AM64,$H$1:$AM$1)</f>
        <v>7757247</v>
      </c>
      <c r="G64" s="111">
        <f>SUM(H64:AM64)</f>
        <v>4430</v>
      </c>
      <c r="H64" s="83">
        <v>377</v>
      </c>
      <c r="I64" s="83">
        <v>315</v>
      </c>
      <c r="J64" s="83">
        <v>421</v>
      </c>
      <c r="K64" s="83">
        <v>66</v>
      </c>
      <c r="L64" s="83">
        <v>158</v>
      </c>
      <c r="M64" s="83">
        <v>137</v>
      </c>
      <c r="N64" s="83">
        <v>331</v>
      </c>
      <c r="O64" s="83">
        <v>267</v>
      </c>
      <c r="P64" s="83">
        <v>214</v>
      </c>
      <c r="Q64" s="83">
        <v>178</v>
      </c>
      <c r="R64" s="83">
        <v>70</v>
      </c>
      <c r="S64" s="83">
        <v>256</v>
      </c>
      <c r="T64" s="83">
        <v>139</v>
      </c>
      <c r="U64" s="83">
        <v>178</v>
      </c>
      <c r="V64" s="83">
        <v>116</v>
      </c>
      <c r="W64" s="83">
        <v>145</v>
      </c>
      <c r="X64" s="83">
        <v>163</v>
      </c>
      <c r="Y64" s="83">
        <v>152</v>
      </c>
      <c r="Z64" s="83">
        <v>95</v>
      </c>
      <c r="AA64" s="83">
        <v>4</v>
      </c>
      <c r="AB64" s="83">
        <v>20</v>
      </c>
      <c r="AC64" s="83">
        <v>20</v>
      </c>
      <c r="AD64" s="83">
        <v>79</v>
      </c>
      <c r="AE64" s="83">
        <v>12</v>
      </c>
      <c r="AF64" s="83">
        <v>85</v>
      </c>
      <c r="AG64" s="83">
        <v>31</v>
      </c>
      <c r="AH64" s="83">
        <v>46</v>
      </c>
      <c r="AI64" s="83">
        <v>60</v>
      </c>
      <c r="AJ64" s="83">
        <v>111</v>
      </c>
      <c r="AK64" s="83">
        <v>70</v>
      </c>
      <c r="AL64" s="83">
        <v>68</v>
      </c>
      <c r="AM64" s="83">
        <v>46</v>
      </c>
    </row>
    <row r="65" spans="1:93">
      <c r="A65" s="109" t="s">
        <v>51</v>
      </c>
      <c r="B65" s="79" t="s">
        <v>40</v>
      </c>
      <c r="C65" s="78" t="s">
        <v>40</v>
      </c>
      <c r="D65" s="110" t="s">
        <v>148</v>
      </c>
      <c r="E65" s="109" t="s">
        <v>149</v>
      </c>
      <c r="F65" s="81">
        <f>SUMPRODUCT(H65:AM65,$H$1:$AM$1)</f>
        <v>2329335</v>
      </c>
      <c r="G65" s="111">
        <f>SUM(H65:AM65)</f>
        <v>1359</v>
      </c>
      <c r="H65" s="83">
        <v>115</v>
      </c>
      <c r="I65" s="83">
        <v>72</v>
      </c>
      <c r="J65" s="83">
        <v>56</v>
      </c>
      <c r="K65" s="83">
        <v>29</v>
      </c>
      <c r="L65" s="83">
        <v>89</v>
      </c>
      <c r="M65" s="83">
        <v>75</v>
      </c>
      <c r="N65" s="83">
        <v>68</v>
      </c>
      <c r="O65" s="83">
        <v>146</v>
      </c>
      <c r="P65" s="83">
        <v>74</v>
      </c>
      <c r="Q65" s="83">
        <v>36</v>
      </c>
      <c r="R65" s="83">
        <v>24</v>
      </c>
      <c r="S65" s="83">
        <v>106</v>
      </c>
      <c r="T65" s="83">
        <v>32</v>
      </c>
      <c r="U65" s="83">
        <v>77</v>
      </c>
      <c r="V65" s="83">
        <v>35</v>
      </c>
      <c r="W65" s="83">
        <v>34</v>
      </c>
      <c r="X65" s="83">
        <v>68</v>
      </c>
      <c r="Y65" s="83">
        <v>18</v>
      </c>
      <c r="Z65" s="83">
        <v>15</v>
      </c>
      <c r="AA65" s="83">
        <v>1</v>
      </c>
      <c r="AB65" s="83">
        <v>5</v>
      </c>
      <c r="AC65" s="83">
        <v>3</v>
      </c>
      <c r="AD65" s="83">
        <v>8</v>
      </c>
      <c r="AE65" s="83">
        <v>3</v>
      </c>
      <c r="AF65" s="83">
        <v>29</v>
      </c>
      <c r="AG65" s="83">
        <v>12</v>
      </c>
      <c r="AH65" s="83">
        <v>17</v>
      </c>
      <c r="AI65" s="83">
        <v>22</v>
      </c>
      <c r="AJ65" s="83">
        <v>41</v>
      </c>
      <c r="AK65" s="83">
        <v>12</v>
      </c>
      <c r="AL65" s="83">
        <v>21</v>
      </c>
      <c r="AM65" s="83">
        <v>16</v>
      </c>
    </row>
    <row r="66" spans="1:93">
      <c r="A66" s="109" t="s">
        <v>51</v>
      </c>
      <c r="B66" s="79" t="s">
        <v>40</v>
      </c>
      <c r="C66" s="78" t="s">
        <v>40</v>
      </c>
      <c r="D66" s="110" t="s">
        <v>150</v>
      </c>
      <c r="E66" s="109" t="s">
        <v>151</v>
      </c>
      <c r="F66" s="81">
        <f>SUMPRODUCT(H66:AM66,$H$1:$AM$1)</f>
        <v>3496736</v>
      </c>
      <c r="G66" s="111">
        <f>SUM(H66:AM66)</f>
        <v>2229</v>
      </c>
      <c r="H66" s="83">
        <v>190</v>
      </c>
      <c r="I66" s="83">
        <v>230</v>
      </c>
      <c r="J66" s="83">
        <v>169</v>
      </c>
      <c r="K66" s="83">
        <v>45</v>
      </c>
      <c r="L66" s="83">
        <v>85</v>
      </c>
      <c r="M66" s="83">
        <v>73</v>
      </c>
      <c r="N66" s="83">
        <v>184</v>
      </c>
      <c r="O66" s="83">
        <v>185</v>
      </c>
      <c r="P66" s="83">
        <v>145</v>
      </c>
      <c r="Q66" s="83">
        <v>101</v>
      </c>
      <c r="R66" s="83">
        <v>36</v>
      </c>
      <c r="S66" s="83">
        <v>131</v>
      </c>
      <c r="T66" s="83">
        <v>58</v>
      </c>
      <c r="U66" s="83">
        <v>41</v>
      </c>
      <c r="V66" s="83">
        <v>50</v>
      </c>
      <c r="W66" s="83">
        <v>55</v>
      </c>
      <c r="X66" s="83">
        <v>84</v>
      </c>
      <c r="Y66" s="83">
        <v>81</v>
      </c>
      <c r="Z66" s="83">
        <v>30</v>
      </c>
      <c r="AA66" s="83">
        <v>2</v>
      </c>
      <c r="AB66" s="83">
        <v>7</v>
      </c>
      <c r="AC66" s="83">
        <v>5</v>
      </c>
      <c r="AD66" s="83">
        <v>36</v>
      </c>
      <c r="AE66" s="83">
        <v>7</v>
      </c>
      <c r="AF66" s="83">
        <v>22</v>
      </c>
      <c r="AG66" s="83">
        <v>22</v>
      </c>
      <c r="AH66" s="83">
        <v>28</v>
      </c>
      <c r="AI66" s="83">
        <v>17</v>
      </c>
      <c r="AJ66" s="83">
        <v>32</v>
      </c>
      <c r="AK66" s="83">
        <v>11</v>
      </c>
      <c r="AL66" s="83">
        <v>45</v>
      </c>
      <c r="AM66" s="83">
        <v>22</v>
      </c>
    </row>
    <row r="67" spans="1:93">
      <c r="A67" s="109" t="s">
        <v>51</v>
      </c>
      <c r="B67" s="79" t="s">
        <v>40</v>
      </c>
      <c r="C67" s="78" t="s">
        <v>40</v>
      </c>
      <c r="D67" s="110" t="s">
        <v>152</v>
      </c>
      <c r="E67" s="109" t="s">
        <v>153</v>
      </c>
      <c r="F67" s="81">
        <f>SUMPRODUCT(H67:AM67,$H$1:$AM$1)</f>
        <v>2793567</v>
      </c>
      <c r="G67" s="111">
        <f>SUM(H67:AM67)</f>
        <v>1907</v>
      </c>
      <c r="H67" s="83">
        <v>167</v>
      </c>
      <c r="I67" s="83">
        <v>176</v>
      </c>
      <c r="J67" s="83">
        <v>147</v>
      </c>
      <c r="K67" s="83">
        <v>35</v>
      </c>
      <c r="L67" s="83">
        <v>67</v>
      </c>
      <c r="M67" s="83">
        <v>58</v>
      </c>
      <c r="N67" s="83">
        <v>154</v>
      </c>
      <c r="O67" s="83">
        <v>139</v>
      </c>
      <c r="P67" s="83">
        <v>79</v>
      </c>
      <c r="Q67" s="83">
        <v>84</v>
      </c>
      <c r="R67" s="83">
        <v>45</v>
      </c>
      <c r="S67" s="83">
        <v>131</v>
      </c>
      <c r="T67" s="83">
        <v>58</v>
      </c>
      <c r="U67" s="83">
        <v>103</v>
      </c>
      <c r="V67" s="83">
        <v>86</v>
      </c>
      <c r="W67" s="83">
        <v>53</v>
      </c>
      <c r="X67" s="83">
        <v>84</v>
      </c>
      <c r="Y67" s="83">
        <v>36</v>
      </c>
      <c r="Z67" s="83">
        <v>14</v>
      </c>
      <c r="AA67" s="83">
        <v>1</v>
      </c>
      <c r="AB67" s="83">
        <v>6</v>
      </c>
      <c r="AC67" s="83">
        <v>6</v>
      </c>
      <c r="AD67" s="83">
        <v>21</v>
      </c>
      <c r="AE67" s="83">
        <v>4</v>
      </c>
      <c r="AF67" s="83">
        <v>28</v>
      </c>
      <c r="AG67" s="83">
        <v>9</v>
      </c>
      <c r="AH67" s="83">
        <v>16</v>
      </c>
      <c r="AI67" s="83">
        <v>20</v>
      </c>
      <c r="AJ67" s="83">
        <v>36</v>
      </c>
      <c r="AK67" s="83">
        <v>14</v>
      </c>
      <c r="AL67" s="83">
        <v>18</v>
      </c>
      <c r="AM67" s="83">
        <v>12</v>
      </c>
    </row>
    <row r="68" spans="1:93" s="89" customFormat="1">
      <c r="A68" s="112"/>
      <c r="B68" s="85"/>
      <c r="C68" s="84"/>
      <c r="D68" s="113"/>
      <c r="E68" s="112"/>
      <c r="F68" s="100">
        <f>SUM(F64:F67)</f>
        <v>16376885</v>
      </c>
      <c r="G68" s="114">
        <f>SUM(G64:G67)</f>
        <v>9925</v>
      </c>
      <c r="H68" s="87">
        <f>SUM(H64:H67)</f>
        <v>849</v>
      </c>
      <c r="I68" s="87">
        <f t="shared" ref="I68:AM68" si="15">SUM(I64:I67)</f>
        <v>793</v>
      </c>
      <c r="J68" s="87">
        <f t="shared" si="15"/>
        <v>793</v>
      </c>
      <c r="K68" s="87">
        <f t="shared" si="15"/>
        <v>175</v>
      </c>
      <c r="L68" s="87">
        <f t="shared" si="15"/>
        <v>399</v>
      </c>
      <c r="M68" s="87">
        <f t="shared" si="15"/>
        <v>343</v>
      </c>
      <c r="N68" s="87">
        <f t="shared" si="15"/>
        <v>737</v>
      </c>
      <c r="O68" s="87">
        <f t="shared" si="15"/>
        <v>737</v>
      </c>
      <c r="P68" s="87">
        <f t="shared" si="15"/>
        <v>512</v>
      </c>
      <c r="Q68" s="87">
        <f t="shared" si="15"/>
        <v>399</v>
      </c>
      <c r="R68" s="87">
        <f t="shared" si="15"/>
        <v>175</v>
      </c>
      <c r="S68" s="87">
        <f t="shared" si="15"/>
        <v>624</v>
      </c>
      <c r="T68" s="87">
        <f t="shared" si="15"/>
        <v>287</v>
      </c>
      <c r="U68" s="87">
        <f t="shared" si="15"/>
        <v>399</v>
      </c>
      <c r="V68" s="87">
        <f t="shared" si="15"/>
        <v>287</v>
      </c>
      <c r="W68" s="87">
        <f t="shared" si="15"/>
        <v>287</v>
      </c>
      <c r="X68" s="87">
        <f t="shared" si="15"/>
        <v>399</v>
      </c>
      <c r="Y68" s="87">
        <f t="shared" si="15"/>
        <v>287</v>
      </c>
      <c r="Z68" s="87">
        <f t="shared" si="15"/>
        <v>154</v>
      </c>
      <c r="AA68" s="87">
        <f t="shared" si="15"/>
        <v>8</v>
      </c>
      <c r="AB68" s="87">
        <f t="shared" si="15"/>
        <v>38</v>
      </c>
      <c r="AC68" s="87">
        <f t="shared" si="15"/>
        <v>34</v>
      </c>
      <c r="AD68" s="87">
        <f t="shared" si="15"/>
        <v>144</v>
      </c>
      <c r="AE68" s="87">
        <f t="shared" si="15"/>
        <v>26</v>
      </c>
      <c r="AF68" s="87">
        <f t="shared" si="15"/>
        <v>164</v>
      </c>
      <c r="AG68" s="87">
        <f t="shared" si="15"/>
        <v>74</v>
      </c>
      <c r="AH68" s="87">
        <f t="shared" si="15"/>
        <v>107</v>
      </c>
      <c r="AI68" s="87">
        <f t="shared" si="15"/>
        <v>119</v>
      </c>
      <c r="AJ68" s="87">
        <f t="shared" si="15"/>
        <v>220</v>
      </c>
      <c r="AK68" s="87">
        <f t="shared" si="15"/>
        <v>107</v>
      </c>
      <c r="AL68" s="87">
        <f t="shared" si="15"/>
        <v>152</v>
      </c>
      <c r="AM68" s="87">
        <f t="shared" si="15"/>
        <v>96</v>
      </c>
      <c r="AN68" s="76"/>
      <c r="AO68" s="76"/>
      <c r="AP68" s="76"/>
      <c r="AQ68" s="76"/>
      <c r="AR68" s="76"/>
      <c r="AS68" s="76"/>
      <c r="AT68" s="76"/>
      <c r="AU68" s="76"/>
      <c r="AV68" s="76"/>
      <c r="AW68" s="76"/>
      <c r="AX68" s="76"/>
      <c r="AY68" s="76"/>
      <c r="AZ68" s="76"/>
      <c r="BA68" s="76"/>
      <c r="BB68" s="76"/>
      <c r="BC68" s="76"/>
      <c r="BD68" s="76"/>
      <c r="BE68" s="76"/>
      <c r="BF68" s="76"/>
      <c r="BG68" s="76"/>
      <c r="BH68" s="76"/>
      <c r="BI68" s="76"/>
      <c r="BJ68" s="76"/>
      <c r="BK68" s="76"/>
      <c r="BL68" s="76"/>
      <c r="BM68" s="76"/>
      <c r="BN68" s="76"/>
      <c r="BO68" s="76"/>
      <c r="BP68" s="76"/>
      <c r="BQ68" s="76"/>
      <c r="BR68" s="76"/>
      <c r="BS68" s="76"/>
      <c r="BT68" s="76"/>
      <c r="BU68" s="76"/>
      <c r="BV68" s="76"/>
      <c r="BW68" s="76"/>
      <c r="BX68" s="76"/>
      <c r="BY68" s="76"/>
      <c r="BZ68" s="76"/>
      <c r="CA68" s="76"/>
      <c r="CB68" s="76"/>
      <c r="CC68" s="76"/>
      <c r="CD68" s="76"/>
      <c r="CE68" s="76"/>
      <c r="CF68" s="76"/>
      <c r="CG68" s="76"/>
      <c r="CH68" s="76"/>
      <c r="CI68" s="76"/>
      <c r="CJ68" s="76"/>
      <c r="CK68" s="76"/>
      <c r="CL68" s="76"/>
      <c r="CM68" s="76"/>
      <c r="CN68" s="76"/>
      <c r="CO68" s="76"/>
    </row>
    <row r="69" spans="1:93">
      <c r="A69" s="115" t="s">
        <v>52</v>
      </c>
      <c r="B69" s="79" t="s">
        <v>40</v>
      </c>
      <c r="C69" s="78" t="s">
        <v>98</v>
      </c>
      <c r="D69" s="115" t="s">
        <v>121</v>
      </c>
      <c r="E69" s="115" t="s">
        <v>267</v>
      </c>
      <c r="F69" s="81">
        <f>SUMPRODUCT(H69:AM69,$H$1:$AM$1)</f>
        <v>2091595</v>
      </c>
      <c r="G69" s="111">
        <f>SUM(H69:AM69)</f>
        <v>1186</v>
      </c>
      <c r="H69" s="83">
        <v>95</v>
      </c>
      <c r="I69" s="83">
        <v>89</v>
      </c>
      <c r="J69" s="83">
        <v>89</v>
      </c>
      <c r="K69" s="83">
        <v>24</v>
      </c>
      <c r="L69" s="83">
        <v>47</v>
      </c>
      <c r="M69" s="83">
        <v>41</v>
      </c>
      <c r="N69" s="83">
        <v>83</v>
      </c>
      <c r="O69" s="83">
        <v>83</v>
      </c>
      <c r="P69" s="83">
        <v>59</v>
      </c>
      <c r="Q69" s="83">
        <v>47</v>
      </c>
      <c r="R69" s="83">
        <v>24</v>
      </c>
      <c r="S69" s="83">
        <v>71</v>
      </c>
      <c r="T69" s="83">
        <v>35</v>
      </c>
      <c r="U69" s="83">
        <v>47</v>
      </c>
      <c r="V69" s="83">
        <v>35</v>
      </c>
      <c r="W69" s="83">
        <v>35</v>
      </c>
      <c r="X69" s="83">
        <v>47</v>
      </c>
      <c r="Y69" s="83">
        <v>35</v>
      </c>
      <c r="Z69" s="83">
        <v>21</v>
      </c>
      <c r="AA69" s="83">
        <v>2</v>
      </c>
      <c r="AB69" s="83">
        <v>5</v>
      </c>
      <c r="AC69" s="83">
        <v>5</v>
      </c>
      <c r="AD69" s="83">
        <v>21</v>
      </c>
      <c r="AE69" s="83">
        <v>4</v>
      </c>
      <c r="AF69" s="83">
        <v>22</v>
      </c>
      <c r="AG69" s="83">
        <v>10</v>
      </c>
      <c r="AH69" s="83">
        <v>15</v>
      </c>
      <c r="AI69" s="83">
        <v>16</v>
      </c>
      <c r="AJ69" s="83">
        <v>30</v>
      </c>
      <c r="AK69" s="83">
        <v>15</v>
      </c>
      <c r="AL69" s="83">
        <v>21</v>
      </c>
      <c r="AM69" s="83">
        <v>13</v>
      </c>
    </row>
    <row r="70" spans="1:93">
      <c r="A70" s="115" t="s">
        <v>52</v>
      </c>
      <c r="B70" s="79" t="s">
        <v>40</v>
      </c>
      <c r="C70" s="78" t="s">
        <v>98</v>
      </c>
      <c r="D70" s="115" t="s">
        <v>122</v>
      </c>
      <c r="E70" s="115" t="s">
        <v>268</v>
      </c>
      <c r="F70" s="81">
        <f>SUMPRODUCT(H70:AM70,$H$1:$AM$1)</f>
        <v>1338046</v>
      </c>
      <c r="G70" s="111">
        <f>SUM(H70:AM70)</f>
        <v>889</v>
      </c>
      <c r="H70" s="83">
        <v>76</v>
      </c>
      <c r="I70" s="83">
        <v>71</v>
      </c>
      <c r="J70" s="83">
        <v>71</v>
      </c>
      <c r="K70" s="83">
        <v>19</v>
      </c>
      <c r="L70" s="83">
        <v>38</v>
      </c>
      <c r="M70" s="83">
        <v>33</v>
      </c>
      <c r="N70" s="83">
        <v>66</v>
      </c>
      <c r="O70" s="83">
        <v>66</v>
      </c>
      <c r="P70" s="83">
        <v>47</v>
      </c>
      <c r="Q70" s="83">
        <v>38</v>
      </c>
      <c r="R70" s="83">
        <v>19</v>
      </c>
      <c r="S70" s="83">
        <v>57</v>
      </c>
      <c r="T70" s="83">
        <v>28</v>
      </c>
      <c r="U70" s="83">
        <v>38</v>
      </c>
      <c r="V70" s="83">
        <v>28</v>
      </c>
      <c r="W70" s="83">
        <v>28</v>
      </c>
      <c r="X70" s="83">
        <v>38</v>
      </c>
      <c r="Y70" s="83">
        <v>28</v>
      </c>
      <c r="Z70" s="83">
        <v>8</v>
      </c>
      <c r="AA70" s="83">
        <v>1</v>
      </c>
      <c r="AB70" s="83">
        <v>2</v>
      </c>
      <c r="AC70" s="83">
        <v>2</v>
      </c>
      <c r="AD70" s="83">
        <v>8</v>
      </c>
      <c r="AE70" s="83">
        <v>2</v>
      </c>
      <c r="AF70" s="83">
        <v>12</v>
      </c>
      <c r="AG70" s="83">
        <v>6</v>
      </c>
      <c r="AH70" s="83">
        <v>8</v>
      </c>
      <c r="AI70" s="83">
        <v>9</v>
      </c>
      <c r="AJ70" s="83">
        <v>16</v>
      </c>
      <c r="AK70" s="83">
        <v>8</v>
      </c>
      <c r="AL70" s="83">
        <v>11</v>
      </c>
      <c r="AM70" s="83">
        <v>7</v>
      </c>
    </row>
    <row r="71" spans="1:93">
      <c r="A71" s="115" t="s">
        <v>52</v>
      </c>
      <c r="B71" s="79" t="s">
        <v>40</v>
      </c>
      <c r="C71" s="78" t="s">
        <v>98</v>
      </c>
      <c r="D71" s="115" t="s">
        <v>123</v>
      </c>
      <c r="E71" s="115" t="s">
        <v>269</v>
      </c>
      <c r="F71" s="81">
        <f>SUMPRODUCT(H71:AM71,$H$1:$AM$1)</f>
        <v>2191787</v>
      </c>
      <c r="G71" s="111">
        <f>SUM(H71:AM71)</f>
        <v>1422</v>
      </c>
      <c r="H71" s="83">
        <v>120</v>
      </c>
      <c r="I71" s="83">
        <v>112</v>
      </c>
      <c r="J71" s="83">
        <v>112</v>
      </c>
      <c r="K71" s="83">
        <v>30</v>
      </c>
      <c r="L71" s="83">
        <v>60</v>
      </c>
      <c r="M71" s="83">
        <v>52</v>
      </c>
      <c r="N71" s="83">
        <v>105</v>
      </c>
      <c r="O71" s="83">
        <v>105</v>
      </c>
      <c r="P71" s="83">
        <v>75</v>
      </c>
      <c r="Q71" s="83">
        <v>60</v>
      </c>
      <c r="R71" s="83">
        <v>30</v>
      </c>
      <c r="S71" s="83">
        <v>90</v>
      </c>
      <c r="T71" s="83">
        <v>45</v>
      </c>
      <c r="U71" s="83">
        <v>60</v>
      </c>
      <c r="V71" s="83">
        <v>45</v>
      </c>
      <c r="W71" s="83">
        <v>45</v>
      </c>
      <c r="X71" s="83">
        <v>60</v>
      </c>
      <c r="Y71" s="83">
        <v>45</v>
      </c>
      <c r="Z71" s="83">
        <v>15</v>
      </c>
      <c r="AA71" s="83">
        <v>1</v>
      </c>
      <c r="AB71" s="83">
        <v>4</v>
      </c>
      <c r="AC71" s="83">
        <v>4</v>
      </c>
      <c r="AD71" s="83">
        <v>15</v>
      </c>
      <c r="AE71" s="83">
        <v>4</v>
      </c>
      <c r="AF71" s="83">
        <v>20</v>
      </c>
      <c r="AG71" s="83">
        <v>9</v>
      </c>
      <c r="AH71" s="83">
        <v>13</v>
      </c>
      <c r="AI71" s="83">
        <v>15</v>
      </c>
      <c r="AJ71" s="83">
        <v>27</v>
      </c>
      <c r="AK71" s="83">
        <v>13</v>
      </c>
      <c r="AL71" s="83">
        <v>19</v>
      </c>
      <c r="AM71" s="83">
        <v>12</v>
      </c>
    </row>
    <row r="72" spans="1:93">
      <c r="A72" s="115" t="s">
        <v>52</v>
      </c>
      <c r="B72" s="79" t="s">
        <v>40</v>
      </c>
      <c r="C72" s="78" t="s">
        <v>98</v>
      </c>
      <c r="D72" s="115" t="s">
        <v>124</v>
      </c>
      <c r="E72" s="115" t="s">
        <v>125</v>
      </c>
      <c r="F72" s="81">
        <f>SUMPRODUCT(H72:AM72,$H$1:$AM$1)</f>
        <v>2342791</v>
      </c>
      <c r="G72" s="111">
        <f>SUM(H72:AM72)</f>
        <v>1500</v>
      </c>
      <c r="H72" s="83">
        <v>126</v>
      </c>
      <c r="I72" s="83">
        <v>118</v>
      </c>
      <c r="J72" s="83">
        <v>118</v>
      </c>
      <c r="K72" s="83">
        <v>32</v>
      </c>
      <c r="L72" s="83">
        <v>63</v>
      </c>
      <c r="M72" s="83">
        <v>55</v>
      </c>
      <c r="N72" s="83">
        <v>110</v>
      </c>
      <c r="O72" s="83">
        <v>110</v>
      </c>
      <c r="P72" s="83">
        <v>79</v>
      </c>
      <c r="Q72" s="83">
        <v>63</v>
      </c>
      <c r="R72" s="83">
        <v>32</v>
      </c>
      <c r="S72" s="83">
        <v>95</v>
      </c>
      <c r="T72" s="83">
        <v>47</v>
      </c>
      <c r="U72" s="83">
        <v>63</v>
      </c>
      <c r="V72" s="83">
        <v>47</v>
      </c>
      <c r="W72" s="83">
        <v>47</v>
      </c>
      <c r="X72" s="83">
        <v>63</v>
      </c>
      <c r="Y72" s="83">
        <v>47</v>
      </c>
      <c r="Z72" s="83">
        <v>15</v>
      </c>
      <c r="AA72" s="83">
        <v>1</v>
      </c>
      <c r="AB72" s="83">
        <v>4</v>
      </c>
      <c r="AC72" s="83">
        <v>4</v>
      </c>
      <c r="AD72" s="83">
        <v>15</v>
      </c>
      <c r="AE72" s="83">
        <v>4</v>
      </c>
      <c r="AF72" s="83">
        <v>22</v>
      </c>
      <c r="AG72" s="83">
        <v>10</v>
      </c>
      <c r="AH72" s="83">
        <v>15</v>
      </c>
      <c r="AI72" s="83">
        <v>16</v>
      </c>
      <c r="AJ72" s="83">
        <v>30</v>
      </c>
      <c r="AK72" s="83">
        <v>15</v>
      </c>
      <c r="AL72" s="83">
        <v>21</v>
      </c>
      <c r="AM72" s="83">
        <v>13</v>
      </c>
    </row>
    <row r="73" spans="1:93">
      <c r="A73" s="115" t="s">
        <v>52</v>
      </c>
      <c r="B73" s="79" t="s">
        <v>40</v>
      </c>
      <c r="C73" s="78" t="s">
        <v>98</v>
      </c>
      <c r="D73" s="115" t="s">
        <v>126</v>
      </c>
      <c r="E73" s="115" t="s">
        <v>127</v>
      </c>
      <c r="F73" s="81">
        <f>SUMPRODUCT(H73:AM73,$H$1:$AM$1)</f>
        <v>4481321</v>
      </c>
      <c r="G73" s="111">
        <f>SUM(H73:AM73)</f>
        <v>2665</v>
      </c>
      <c r="H73" s="83">
        <v>213</v>
      </c>
      <c r="I73" s="83">
        <v>202</v>
      </c>
      <c r="J73" s="83">
        <v>202</v>
      </c>
      <c r="K73" s="83">
        <v>53</v>
      </c>
      <c r="L73" s="83">
        <v>107</v>
      </c>
      <c r="M73" s="83">
        <v>95</v>
      </c>
      <c r="N73" s="83">
        <v>188</v>
      </c>
      <c r="O73" s="83">
        <v>188</v>
      </c>
      <c r="P73" s="83">
        <v>135</v>
      </c>
      <c r="Q73" s="83">
        <v>107</v>
      </c>
      <c r="R73" s="83">
        <v>53</v>
      </c>
      <c r="S73" s="83">
        <v>160</v>
      </c>
      <c r="T73" s="83">
        <v>81</v>
      </c>
      <c r="U73" s="83">
        <v>107</v>
      </c>
      <c r="V73" s="83">
        <v>81</v>
      </c>
      <c r="W73" s="83">
        <v>81</v>
      </c>
      <c r="X73" s="83">
        <v>107</v>
      </c>
      <c r="Y73" s="83">
        <v>81</v>
      </c>
      <c r="Z73" s="83">
        <v>59</v>
      </c>
      <c r="AA73" s="83">
        <v>5</v>
      </c>
      <c r="AB73" s="83">
        <v>15</v>
      </c>
      <c r="AC73" s="83">
        <v>13</v>
      </c>
      <c r="AD73" s="83">
        <v>59</v>
      </c>
      <c r="AE73" s="83">
        <v>8</v>
      </c>
      <c r="AF73" s="83">
        <v>42</v>
      </c>
      <c r="AG73" s="83">
        <v>20</v>
      </c>
      <c r="AH73" s="83">
        <v>28</v>
      </c>
      <c r="AI73" s="83">
        <v>30</v>
      </c>
      <c r="AJ73" s="83">
        <v>55</v>
      </c>
      <c r="AK73" s="83">
        <v>27</v>
      </c>
      <c r="AL73" s="83">
        <v>38</v>
      </c>
      <c r="AM73" s="83">
        <v>25</v>
      </c>
    </row>
    <row r="74" spans="1:93" s="89" customFormat="1">
      <c r="A74" s="116"/>
      <c r="B74" s="85"/>
      <c r="C74" s="84"/>
      <c r="D74" s="116"/>
      <c r="E74" s="116"/>
      <c r="F74" s="100">
        <f>SUM(F69:F73)</f>
        <v>12445540</v>
      </c>
      <c r="G74" s="114">
        <f>SUM(G69:G73)</f>
        <v>7662</v>
      </c>
      <c r="H74" s="87">
        <f>SUM(H69:H73)</f>
        <v>630</v>
      </c>
      <c r="I74" s="87">
        <f t="shared" ref="I74:AM74" si="16">SUM(I69:I73)</f>
        <v>592</v>
      </c>
      <c r="J74" s="87">
        <f t="shared" si="16"/>
        <v>592</v>
      </c>
      <c r="K74" s="87">
        <f t="shared" si="16"/>
        <v>158</v>
      </c>
      <c r="L74" s="87">
        <f t="shared" si="16"/>
        <v>315</v>
      </c>
      <c r="M74" s="87">
        <f t="shared" si="16"/>
        <v>276</v>
      </c>
      <c r="N74" s="87">
        <f t="shared" si="16"/>
        <v>552</v>
      </c>
      <c r="O74" s="87">
        <f t="shared" si="16"/>
        <v>552</v>
      </c>
      <c r="P74" s="87">
        <f t="shared" si="16"/>
        <v>395</v>
      </c>
      <c r="Q74" s="87">
        <f t="shared" si="16"/>
        <v>315</v>
      </c>
      <c r="R74" s="87">
        <f t="shared" si="16"/>
        <v>158</v>
      </c>
      <c r="S74" s="87">
        <f t="shared" si="16"/>
        <v>473</v>
      </c>
      <c r="T74" s="87">
        <f t="shared" si="16"/>
        <v>236</v>
      </c>
      <c r="U74" s="87">
        <f t="shared" si="16"/>
        <v>315</v>
      </c>
      <c r="V74" s="87">
        <f t="shared" si="16"/>
        <v>236</v>
      </c>
      <c r="W74" s="87">
        <f t="shared" si="16"/>
        <v>236</v>
      </c>
      <c r="X74" s="87">
        <f t="shared" si="16"/>
        <v>315</v>
      </c>
      <c r="Y74" s="87">
        <f t="shared" si="16"/>
        <v>236</v>
      </c>
      <c r="Z74" s="87">
        <f t="shared" si="16"/>
        <v>118</v>
      </c>
      <c r="AA74" s="87">
        <f t="shared" si="16"/>
        <v>10</v>
      </c>
      <c r="AB74" s="87">
        <f t="shared" si="16"/>
        <v>30</v>
      </c>
      <c r="AC74" s="87">
        <f t="shared" si="16"/>
        <v>28</v>
      </c>
      <c r="AD74" s="87">
        <f t="shared" si="16"/>
        <v>118</v>
      </c>
      <c r="AE74" s="87">
        <f t="shared" si="16"/>
        <v>22</v>
      </c>
      <c r="AF74" s="87">
        <f t="shared" si="16"/>
        <v>118</v>
      </c>
      <c r="AG74" s="87">
        <f t="shared" si="16"/>
        <v>55</v>
      </c>
      <c r="AH74" s="87">
        <f t="shared" si="16"/>
        <v>79</v>
      </c>
      <c r="AI74" s="87">
        <f t="shared" si="16"/>
        <v>86</v>
      </c>
      <c r="AJ74" s="87">
        <f t="shared" si="16"/>
        <v>158</v>
      </c>
      <c r="AK74" s="87">
        <f t="shared" si="16"/>
        <v>78</v>
      </c>
      <c r="AL74" s="87">
        <f t="shared" si="16"/>
        <v>110</v>
      </c>
      <c r="AM74" s="87">
        <f t="shared" si="16"/>
        <v>70</v>
      </c>
      <c r="AN74" s="76"/>
      <c r="AO74" s="76"/>
      <c r="AP74" s="76"/>
      <c r="AQ74" s="76"/>
      <c r="AR74" s="76"/>
      <c r="AS74" s="76"/>
      <c r="AT74" s="76"/>
      <c r="AU74" s="76"/>
      <c r="AV74" s="76"/>
      <c r="AW74" s="76"/>
      <c r="AX74" s="76"/>
      <c r="AY74" s="76"/>
      <c r="AZ74" s="76"/>
      <c r="BA74" s="76"/>
      <c r="BB74" s="76"/>
      <c r="BC74" s="76"/>
      <c r="BD74" s="76"/>
      <c r="BE74" s="76"/>
      <c r="BF74" s="76"/>
      <c r="BG74" s="76"/>
      <c r="BH74" s="76"/>
      <c r="BI74" s="76"/>
      <c r="BJ74" s="76"/>
      <c r="BK74" s="76"/>
      <c r="BL74" s="76"/>
      <c r="BM74" s="76"/>
      <c r="BN74" s="76"/>
      <c r="BO74" s="76"/>
      <c r="BP74" s="76"/>
      <c r="BQ74" s="76"/>
      <c r="BR74" s="76"/>
      <c r="BS74" s="76"/>
      <c r="BT74" s="76"/>
      <c r="BU74" s="76"/>
      <c r="BV74" s="76"/>
      <c r="BW74" s="76"/>
      <c r="BX74" s="76"/>
      <c r="BY74" s="76"/>
      <c r="BZ74" s="76"/>
      <c r="CA74" s="76"/>
      <c r="CB74" s="76"/>
      <c r="CC74" s="76"/>
      <c r="CD74" s="76"/>
      <c r="CE74" s="76"/>
      <c r="CF74" s="76"/>
      <c r="CG74" s="76"/>
      <c r="CH74" s="76"/>
      <c r="CI74" s="76"/>
      <c r="CJ74" s="76"/>
      <c r="CK74" s="76"/>
      <c r="CL74" s="76"/>
      <c r="CM74" s="76"/>
      <c r="CN74" s="76"/>
      <c r="CO74" s="76"/>
    </row>
    <row r="75" spans="1:93">
      <c r="A75" s="115" t="s">
        <v>53</v>
      </c>
      <c r="B75" s="79" t="s">
        <v>40</v>
      </c>
      <c r="C75" s="78" t="s">
        <v>40</v>
      </c>
      <c r="D75" s="115" t="s">
        <v>134</v>
      </c>
      <c r="E75" s="115" t="s">
        <v>135</v>
      </c>
      <c r="F75" s="81">
        <f t="shared" ref="F75:F80" si="17">SUMPRODUCT(H75:AM75,$H$1:$AM$1)</f>
        <v>2612703</v>
      </c>
      <c r="G75" s="111">
        <f t="shared" ref="G75:G80" si="18">SUM(H75:AM75)</f>
        <v>1518</v>
      </c>
      <c r="H75" s="83">
        <v>105</v>
      </c>
      <c r="I75" s="83">
        <v>79</v>
      </c>
      <c r="J75" s="83">
        <v>79</v>
      </c>
      <c r="K75" s="83">
        <v>38</v>
      </c>
      <c r="L75" s="83">
        <v>71</v>
      </c>
      <c r="M75" s="83">
        <v>63</v>
      </c>
      <c r="N75" s="83">
        <v>88</v>
      </c>
      <c r="O75" s="83">
        <v>106</v>
      </c>
      <c r="P75" s="83">
        <v>70</v>
      </c>
      <c r="Q75" s="83">
        <v>55</v>
      </c>
      <c r="R75" s="83">
        <v>37</v>
      </c>
      <c r="S75" s="83">
        <v>105</v>
      </c>
      <c r="T75" s="83">
        <v>46</v>
      </c>
      <c r="U75" s="83">
        <v>60</v>
      </c>
      <c r="V75" s="83">
        <v>55</v>
      </c>
      <c r="W75" s="83">
        <v>60</v>
      </c>
      <c r="X75" s="83">
        <v>74</v>
      </c>
      <c r="Y75" s="83">
        <v>70</v>
      </c>
      <c r="Z75" s="83">
        <v>45</v>
      </c>
      <c r="AA75" s="83">
        <v>4</v>
      </c>
      <c r="AB75" s="83">
        <v>9</v>
      </c>
      <c r="AC75" s="83">
        <v>7</v>
      </c>
      <c r="AD75" s="83">
        <v>38</v>
      </c>
      <c r="AE75" s="83">
        <v>5</v>
      </c>
      <c r="AF75" s="83">
        <v>26</v>
      </c>
      <c r="AG75" s="83">
        <v>10</v>
      </c>
      <c r="AH75" s="83">
        <v>13</v>
      </c>
      <c r="AI75" s="83">
        <v>19</v>
      </c>
      <c r="AJ75" s="83">
        <v>33</v>
      </c>
      <c r="AK75" s="83">
        <v>14</v>
      </c>
      <c r="AL75" s="83">
        <v>21</v>
      </c>
      <c r="AM75" s="83">
        <v>13</v>
      </c>
    </row>
    <row r="76" spans="1:93">
      <c r="A76" s="115" t="s">
        <v>53</v>
      </c>
      <c r="B76" s="79" t="s">
        <v>40</v>
      </c>
      <c r="C76" s="78" t="s">
        <v>40</v>
      </c>
      <c r="D76" s="115" t="s">
        <v>136</v>
      </c>
      <c r="E76" s="115" t="s">
        <v>137</v>
      </c>
      <c r="F76" s="81">
        <f t="shared" si="17"/>
        <v>1760017</v>
      </c>
      <c r="G76" s="111">
        <f t="shared" si="18"/>
        <v>1117</v>
      </c>
      <c r="H76" s="83">
        <v>97</v>
      </c>
      <c r="I76" s="83">
        <v>101</v>
      </c>
      <c r="J76" s="83">
        <v>101</v>
      </c>
      <c r="K76" s="83">
        <v>25</v>
      </c>
      <c r="L76" s="83">
        <v>64</v>
      </c>
      <c r="M76" s="83">
        <v>41</v>
      </c>
      <c r="N76" s="83">
        <v>91</v>
      </c>
      <c r="O76" s="83">
        <v>79</v>
      </c>
      <c r="P76" s="83">
        <v>43</v>
      </c>
      <c r="Q76" s="83">
        <v>56</v>
      </c>
      <c r="R76" s="83">
        <v>31</v>
      </c>
      <c r="S76" s="83">
        <v>47</v>
      </c>
      <c r="T76" s="83">
        <v>27</v>
      </c>
      <c r="U76" s="83">
        <v>39</v>
      </c>
      <c r="V76" s="83">
        <v>31</v>
      </c>
      <c r="W76" s="83">
        <v>27</v>
      </c>
      <c r="X76" s="83">
        <v>34</v>
      </c>
      <c r="Y76" s="83">
        <v>30</v>
      </c>
      <c r="Z76" s="83">
        <v>14</v>
      </c>
      <c r="AA76" s="83">
        <v>2</v>
      </c>
      <c r="AB76" s="83">
        <v>4</v>
      </c>
      <c r="AC76" s="83">
        <v>4</v>
      </c>
      <c r="AD76" s="83">
        <v>23</v>
      </c>
      <c r="AE76" s="83">
        <v>4</v>
      </c>
      <c r="AF76" s="83">
        <v>17</v>
      </c>
      <c r="AG76" s="83">
        <v>8</v>
      </c>
      <c r="AH76" s="83">
        <v>10</v>
      </c>
      <c r="AI76" s="83">
        <v>13</v>
      </c>
      <c r="AJ76" s="83">
        <v>23</v>
      </c>
      <c r="AK76" s="83">
        <v>11</v>
      </c>
      <c r="AL76" s="83">
        <v>11</v>
      </c>
      <c r="AM76" s="83">
        <v>9</v>
      </c>
    </row>
    <row r="77" spans="1:93">
      <c r="A77" s="115" t="s">
        <v>53</v>
      </c>
      <c r="B77" s="79" t="s">
        <v>40</v>
      </c>
      <c r="C77" s="78" t="s">
        <v>40</v>
      </c>
      <c r="D77" s="115" t="s">
        <v>138</v>
      </c>
      <c r="E77" s="115" t="s">
        <v>139</v>
      </c>
      <c r="F77" s="81">
        <f t="shared" si="17"/>
        <v>2601274</v>
      </c>
      <c r="G77" s="111">
        <f t="shared" si="18"/>
        <v>1537</v>
      </c>
      <c r="H77" s="83">
        <v>66</v>
      </c>
      <c r="I77" s="83">
        <v>136</v>
      </c>
      <c r="J77" s="83">
        <v>136</v>
      </c>
      <c r="K77" s="83">
        <v>50</v>
      </c>
      <c r="L77" s="83">
        <v>50</v>
      </c>
      <c r="M77" s="83">
        <v>61</v>
      </c>
      <c r="N77" s="83">
        <v>69</v>
      </c>
      <c r="O77" s="83">
        <v>73</v>
      </c>
      <c r="P77" s="83">
        <v>119</v>
      </c>
      <c r="Q77" s="83">
        <v>41</v>
      </c>
      <c r="R77" s="83">
        <v>33</v>
      </c>
      <c r="S77" s="83">
        <v>78</v>
      </c>
      <c r="T77" s="83">
        <v>64</v>
      </c>
      <c r="U77" s="83">
        <v>78</v>
      </c>
      <c r="V77" s="83">
        <v>65</v>
      </c>
      <c r="W77" s="83">
        <v>63</v>
      </c>
      <c r="X77" s="83">
        <v>54</v>
      </c>
      <c r="Y77" s="83">
        <v>66</v>
      </c>
      <c r="Z77" s="83">
        <v>23</v>
      </c>
      <c r="AA77" s="83">
        <v>2</v>
      </c>
      <c r="AB77" s="83">
        <v>9</v>
      </c>
      <c r="AC77" s="83">
        <v>8</v>
      </c>
      <c r="AD77" s="83">
        <v>22</v>
      </c>
      <c r="AE77" s="83">
        <v>5</v>
      </c>
      <c r="AF77" s="83">
        <v>24</v>
      </c>
      <c r="AG77" s="83">
        <v>12</v>
      </c>
      <c r="AH77" s="83">
        <v>22</v>
      </c>
      <c r="AI77" s="83">
        <v>18</v>
      </c>
      <c r="AJ77" s="83">
        <v>32</v>
      </c>
      <c r="AK77" s="83">
        <v>24</v>
      </c>
      <c r="AL77" s="83">
        <v>22</v>
      </c>
      <c r="AM77" s="83">
        <v>12</v>
      </c>
    </row>
    <row r="78" spans="1:93">
      <c r="A78" s="115" t="s">
        <v>53</v>
      </c>
      <c r="B78" s="79" t="s">
        <v>40</v>
      </c>
      <c r="C78" s="78" t="s">
        <v>40</v>
      </c>
      <c r="D78" s="115" t="s">
        <v>140</v>
      </c>
      <c r="E78" s="115" t="s">
        <v>141</v>
      </c>
      <c r="F78" s="81">
        <f t="shared" si="17"/>
        <v>2115136</v>
      </c>
      <c r="G78" s="111">
        <f t="shared" si="18"/>
        <v>1238</v>
      </c>
      <c r="H78" s="83">
        <v>80</v>
      </c>
      <c r="I78" s="83">
        <v>88</v>
      </c>
      <c r="J78" s="83">
        <v>88</v>
      </c>
      <c r="K78" s="83">
        <v>36</v>
      </c>
      <c r="L78" s="83">
        <v>37</v>
      </c>
      <c r="M78" s="83">
        <v>32</v>
      </c>
      <c r="N78" s="83">
        <v>75</v>
      </c>
      <c r="O78" s="83">
        <v>58</v>
      </c>
      <c r="P78" s="83">
        <v>71</v>
      </c>
      <c r="Q78" s="83">
        <v>46</v>
      </c>
      <c r="R78" s="83">
        <v>32</v>
      </c>
      <c r="S78" s="83">
        <v>81</v>
      </c>
      <c r="T78" s="83">
        <v>37</v>
      </c>
      <c r="U78" s="83">
        <v>46</v>
      </c>
      <c r="V78" s="83">
        <v>50</v>
      </c>
      <c r="W78" s="83">
        <v>57</v>
      </c>
      <c r="X78" s="83">
        <v>56</v>
      </c>
      <c r="Y78" s="83">
        <v>64</v>
      </c>
      <c r="Z78" s="83">
        <v>25</v>
      </c>
      <c r="AA78" s="83">
        <v>3</v>
      </c>
      <c r="AB78" s="83">
        <v>7</v>
      </c>
      <c r="AC78" s="83">
        <v>7</v>
      </c>
      <c r="AD78" s="83">
        <v>34</v>
      </c>
      <c r="AE78" s="83">
        <v>4</v>
      </c>
      <c r="AF78" s="83">
        <v>23</v>
      </c>
      <c r="AG78" s="83">
        <v>7</v>
      </c>
      <c r="AH78" s="83">
        <v>10</v>
      </c>
      <c r="AI78" s="83">
        <v>16</v>
      </c>
      <c r="AJ78" s="83">
        <v>29</v>
      </c>
      <c r="AK78" s="83">
        <v>15</v>
      </c>
      <c r="AL78" s="83">
        <v>15</v>
      </c>
      <c r="AM78" s="83">
        <v>9</v>
      </c>
    </row>
    <row r="79" spans="1:93">
      <c r="A79" s="109" t="s">
        <v>53</v>
      </c>
      <c r="B79" s="79" t="s">
        <v>40</v>
      </c>
      <c r="C79" s="78" t="s">
        <v>40</v>
      </c>
      <c r="D79" s="110" t="s">
        <v>142</v>
      </c>
      <c r="E79" s="109" t="s">
        <v>143</v>
      </c>
      <c r="F79" s="81">
        <f t="shared" si="17"/>
        <v>1920338</v>
      </c>
      <c r="G79" s="111">
        <f t="shared" si="18"/>
        <v>1377</v>
      </c>
      <c r="H79" s="83">
        <v>146</v>
      </c>
      <c r="I79" s="83">
        <v>104</v>
      </c>
      <c r="J79" s="83">
        <v>104</v>
      </c>
      <c r="K79" s="83">
        <v>16</v>
      </c>
      <c r="L79" s="83">
        <v>38</v>
      </c>
      <c r="M79" s="83">
        <v>34</v>
      </c>
      <c r="N79" s="83">
        <v>152</v>
      </c>
      <c r="O79" s="83">
        <v>137</v>
      </c>
      <c r="P79" s="83">
        <v>57</v>
      </c>
      <c r="Q79" s="83">
        <v>93</v>
      </c>
      <c r="R79" s="83">
        <v>27</v>
      </c>
      <c r="S79" s="83">
        <v>88</v>
      </c>
      <c r="T79" s="83">
        <v>40</v>
      </c>
      <c r="U79" s="83">
        <v>74</v>
      </c>
      <c r="V79" s="83">
        <v>35</v>
      </c>
      <c r="W79" s="83">
        <v>33</v>
      </c>
      <c r="X79" s="83">
        <v>62</v>
      </c>
      <c r="Y79" s="83">
        <v>17</v>
      </c>
      <c r="Z79" s="83">
        <v>8</v>
      </c>
      <c r="AA79" s="83">
        <v>1</v>
      </c>
      <c r="AB79" s="83">
        <v>0</v>
      </c>
      <c r="AC79" s="83">
        <v>3</v>
      </c>
      <c r="AD79" s="83">
        <v>6</v>
      </c>
      <c r="AE79" s="83">
        <v>4</v>
      </c>
      <c r="AF79" s="83">
        <v>13</v>
      </c>
      <c r="AG79" s="83">
        <v>9</v>
      </c>
      <c r="AH79" s="83">
        <v>11</v>
      </c>
      <c r="AI79" s="83">
        <v>11</v>
      </c>
      <c r="AJ79" s="83">
        <v>19</v>
      </c>
      <c r="AK79" s="83">
        <v>11</v>
      </c>
      <c r="AL79" s="83">
        <v>13</v>
      </c>
      <c r="AM79" s="83">
        <v>11</v>
      </c>
    </row>
    <row r="80" spans="1:93">
      <c r="A80" s="109" t="s">
        <v>53</v>
      </c>
      <c r="B80" s="79" t="s">
        <v>40</v>
      </c>
      <c r="C80" s="78" t="s">
        <v>40</v>
      </c>
      <c r="D80" s="110" t="s">
        <v>144</v>
      </c>
      <c r="E80" s="109" t="s">
        <v>145</v>
      </c>
      <c r="F80" s="81">
        <f t="shared" si="17"/>
        <v>1557359</v>
      </c>
      <c r="G80" s="111">
        <f t="shared" si="18"/>
        <v>1086</v>
      </c>
      <c r="H80" s="83">
        <v>122</v>
      </c>
      <c r="I80" s="83">
        <v>72</v>
      </c>
      <c r="J80" s="83">
        <v>72</v>
      </c>
      <c r="K80" s="83">
        <v>26</v>
      </c>
      <c r="L80" s="83">
        <v>73</v>
      </c>
      <c r="M80" s="83">
        <v>66</v>
      </c>
      <c r="N80" s="83">
        <v>70</v>
      </c>
      <c r="O80" s="83">
        <v>92</v>
      </c>
      <c r="P80" s="83">
        <v>44</v>
      </c>
      <c r="Q80" s="83">
        <v>42</v>
      </c>
      <c r="R80" s="83">
        <v>31</v>
      </c>
      <c r="S80" s="83">
        <v>75</v>
      </c>
      <c r="T80" s="83">
        <v>48</v>
      </c>
      <c r="U80" s="83">
        <v>36</v>
      </c>
      <c r="V80" s="83">
        <v>26</v>
      </c>
      <c r="W80" s="83">
        <v>22</v>
      </c>
      <c r="X80" s="83">
        <v>53</v>
      </c>
      <c r="Y80" s="83">
        <v>15</v>
      </c>
      <c r="Z80" s="83">
        <v>6</v>
      </c>
      <c r="AA80" s="83">
        <v>1</v>
      </c>
      <c r="AB80" s="83">
        <v>3</v>
      </c>
      <c r="AC80" s="83">
        <v>1</v>
      </c>
      <c r="AD80" s="83">
        <v>8</v>
      </c>
      <c r="AE80" s="83">
        <v>3</v>
      </c>
      <c r="AF80" s="83">
        <v>8</v>
      </c>
      <c r="AG80" s="83">
        <v>8</v>
      </c>
      <c r="AH80" s="83">
        <v>10</v>
      </c>
      <c r="AI80" s="83">
        <v>6</v>
      </c>
      <c r="AJ80" s="83">
        <v>10</v>
      </c>
      <c r="AK80" s="83">
        <v>1</v>
      </c>
      <c r="AL80" s="83">
        <v>21</v>
      </c>
      <c r="AM80" s="83">
        <v>15</v>
      </c>
    </row>
    <row r="81" spans="1:93" s="89" customFormat="1">
      <c r="A81" s="112"/>
      <c r="B81" s="85"/>
      <c r="C81" s="84"/>
      <c r="D81" s="113"/>
      <c r="E81" s="112"/>
      <c r="F81" s="100">
        <f>SUM(F75:F80)</f>
        <v>12566827</v>
      </c>
      <c r="G81" s="114">
        <f>SUM(G75:G80)</f>
        <v>7873</v>
      </c>
      <c r="H81" s="87">
        <f>SUM(H75:H80)</f>
        <v>616</v>
      </c>
      <c r="I81" s="87">
        <f t="shared" ref="I81:AM81" si="19">SUM(I75:I80)</f>
        <v>580</v>
      </c>
      <c r="J81" s="87">
        <f t="shared" si="19"/>
        <v>580</v>
      </c>
      <c r="K81" s="87">
        <f t="shared" si="19"/>
        <v>191</v>
      </c>
      <c r="L81" s="87">
        <f t="shared" si="19"/>
        <v>333</v>
      </c>
      <c r="M81" s="87">
        <f t="shared" si="19"/>
        <v>297</v>
      </c>
      <c r="N81" s="87">
        <f t="shared" si="19"/>
        <v>545</v>
      </c>
      <c r="O81" s="87">
        <f t="shared" si="19"/>
        <v>545</v>
      </c>
      <c r="P81" s="87">
        <f t="shared" si="19"/>
        <v>404</v>
      </c>
      <c r="Q81" s="87">
        <f t="shared" si="19"/>
        <v>333</v>
      </c>
      <c r="R81" s="87">
        <f t="shared" si="19"/>
        <v>191</v>
      </c>
      <c r="S81" s="87">
        <f t="shared" si="19"/>
        <v>474</v>
      </c>
      <c r="T81" s="87">
        <f t="shared" si="19"/>
        <v>262</v>
      </c>
      <c r="U81" s="87">
        <f t="shared" si="19"/>
        <v>333</v>
      </c>
      <c r="V81" s="87">
        <f t="shared" si="19"/>
        <v>262</v>
      </c>
      <c r="W81" s="87">
        <f t="shared" si="19"/>
        <v>262</v>
      </c>
      <c r="X81" s="87">
        <f t="shared" si="19"/>
        <v>333</v>
      </c>
      <c r="Y81" s="87">
        <f t="shared" si="19"/>
        <v>262</v>
      </c>
      <c r="Z81" s="87">
        <f t="shared" si="19"/>
        <v>121</v>
      </c>
      <c r="AA81" s="87">
        <f t="shared" si="19"/>
        <v>13</v>
      </c>
      <c r="AB81" s="87">
        <f t="shared" si="19"/>
        <v>32</v>
      </c>
      <c r="AC81" s="87">
        <f t="shared" si="19"/>
        <v>30</v>
      </c>
      <c r="AD81" s="87">
        <f t="shared" si="19"/>
        <v>131</v>
      </c>
      <c r="AE81" s="87">
        <f t="shared" si="19"/>
        <v>25</v>
      </c>
      <c r="AF81" s="87">
        <f t="shared" si="19"/>
        <v>111</v>
      </c>
      <c r="AG81" s="87">
        <f t="shared" si="19"/>
        <v>54</v>
      </c>
      <c r="AH81" s="87">
        <f t="shared" si="19"/>
        <v>76</v>
      </c>
      <c r="AI81" s="87">
        <f t="shared" si="19"/>
        <v>83</v>
      </c>
      <c r="AJ81" s="87">
        <f t="shared" si="19"/>
        <v>146</v>
      </c>
      <c r="AK81" s="87">
        <f t="shared" si="19"/>
        <v>76</v>
      </c>
      <c r="AL81" s="87">
        <f t="shared" si="19"/>
        <v>103</v>
      </c>
      <c r="AM81" s="87">
        <f t="shared" si="19"/>
        <v>69</v>
      </c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6"/>
      <c r="AZ81" s="76"/>
      <c r="BA81" s="76"/>
      <c r="BB81" s="76"/>
      <c r="BC81" s="76"/>
      <c r="BD81" s="76"/>
      <c r="BE81" s="76"/>
      <c r="BF81" s="76"/>
      <c r="BG81" s="76"/>
      <c r="BH81" s="76"/>
      <c r="BI81" s="76"/>
      <c r="BJ81" s="76"/>
      <c r="BK81" s="76"/>
      <c r="BL81" s="76"/>
      <c r="BM81" s="76"/>
      <c r="BN81" s="76"/>
      <c r="BO81" s="76"/>
      <c r="BP81" s="76"/>
      <c r="BQ81" s="76"/>
      <c r="BR81" s="76"/>
      <c r="BS81" s="76"/>
      <c r="BT81" s="76"/>
      <c r="BU81" s="76"/>
      <c r="BV81" s="76"/>
      <c r="BW81" s="76"/>
      <c r="BX81" s="76"/>
      <c r="BY81" s="76"/>
      <c r="BZ81" s="76"/>
      <c r="CA81" s="76"/>
      <c r="CB81" s="76"/>
      <c r="CC81" s="76"/>
      <c r="CD81" s="76"/>
      <c r="CE81" s="76"/>
      <c r="CF81" s="76"/>
      <c r="CG81" s="76"/>
      <c r="CH81" s="76"/>
      <c r="CI81" s="76"/>
      <c r="CJ81" s="76"/>
      <c r="CK81" s="76"/>
      <c r="CL81" s="76"/>
      <c r="CM81" s="76"/>
      <c r="CN81" s="76"/>
      <c r="CO81" s="76"/>
    </row>
    <row r="82" spans="1:93">
      <c r="A82" s="115" t="s">
        <v>54</v>
      </c>
      <c r="B82" s="79" t="s">
        <v>40</v>
      </c>
      <c r="C82" s="78" t="s">
        <v>69</v>
      </c>
      <c r="D82" s="115" t="s">
        <v>70</v>
      </c>
      <c r="E82" s="115" t="s">
        <v>71</v>
      </c>
      <c r="F82" s="81">
        <f t="shared" ref="F82:F89" si="20">SUMPRODUCT(H82:AM82,$H$1:$AM$1)</f>
        <v>2492393</v>
      </c>
      <c r="G82" s="111">
        <f t="shared" ref="G82:G89" si="21">SUM(H82:AM82)</f>
        <v>1329</v>
      </c>
      <c r="H82" s="83">
        <v>80</v>
      </c>
      <c r="I82" s="83">
        <v>74</v>
      </c>
      <c r="J82" s="83">
        <v>74</v>
      </c>
      <c r="K82" s="83">
        <v>25</v>
      </c>
      <c r="L82" s="83">
        <v>50</v>
      </c>
      <c r="M82" s="83">
        <v>44</v>
      </c>
      <c r="N82" s="83">
        <v>67</v>
      </c>
      <c r="O82" s="83">
        <v>95</v>
      </c>
      <c r="P82" s="83">
        <v>88</v>
      </c>
      <c r="Q82" s="83">
        <v>70</v>
      </c>
      <c r="R82" s="83">
        <v>35</v>
      </c>
      <c r="S82" s="83">
        <v>77</v>
      </c>
      <c r="T82" s="83">
        <v>53</v>
      </c>
      <c r="U82" s="83">
        <v>56</v>
      </c>
      <c r="V82" s="83">
        <v>39</v>
      </c>
      <c r="W82" s="83">
        <v>39</v>
      </c>
      <c r="X82" s="83">
        <v>64</v>
      </c>
      <c r="Y82" s="83">
        <v>48</v>
      </c>
      <c r="Z82" s="83">
        <v>28</v>
      </c>
      <c r="AA82" s="83">
        <v>2</v>
      </c>
      <c r="AB82" s="83">
        <v>6</v>
      </c>
      <c r="AC82" s="83">
        <v>6</v>
      </c>
      <c r="AD82" s="83">
        <v>28</v>
      </c>
      <c r="AE82" s="83">
        <v>5</v>
      </c>
      <c r="AF82" s="83">
        <v>29</v>
      </c>
      <c r="AG82" s="83">
        <v>11</v>
      </c>
      <c r="AH82" s="83">
        <v>19</v>
      </c>
      <c r="AI82" s="83">
        <v>18</v>
      </c>
      <c r="AJ82" s="83">
        <v>39</v>
      </c>
      <c r="AK82" s="83">
        <v>16</v>
      </c>
      <c r="AL82" s="83">
        <v>29</v>
      </c>
      <c r="AM82" s="83">
        <v>15</v>
      </c>
    </row>
    <row r="83" spans="1:93">
      <c r="A83" s="115" t="s">
        <v>54</v>
      </c>
      <c r="B83" s="79" t="s">
        <v>40</v>
      </c>
      <c r="C83" s="78" t="s">
        <v>69</v>
      </c>
      <c r="D83" s="115" t="s">
        <v>72</v>
      </c>
      <c r="E83" s="115" t="s">
        <v>73</v>
      </c>
      <c r="F83" s="81">
        <f t="shared" si="20"/>
        <v>2681868</v>
      </c>
      <c r="G83" s="111">
        <f t="shared" si="21"/>
        <v>1440</v>
      </c>
      <c r="H83" s="83">
        <v>104</v>
      </c>
      <c r="I83" s="83">
        <v>96</v>
      </c>
      <c r="J83" s="83">
        <v>96</v>
      </c>
      <c r="K83" s="83">
        <v>32</v>
      </c>
      <c r="L83" s="83">
        <v>65</v>
      </c>
      <c r="M83" s="83">
        <v>57</v>
      </c>
      <c r="N83" s="83">
        <v>87</v>
      </c>
      <c r="O83" s="83">
        <v>87</v>
      </c>
      <c r="P83" s="83">
        <v>81</v>
      </c>
      <c r="Q83" s="83">
        <v>65</v>
      </c>
      <c r="R83" s="83">
        <v>32</v>
      </c>
      <c r="S83" s="83">
        <v>71</v>
      </c>
      <c r="T83" s="83">
        <v>49</v>
      </c>
      <c r="U83" s="83">
        <v>52</v>
      </c>
      <c r="V83" s="83">
        <v>36</v>
      </c>
      <c r="W83" s="83">
        <v>36</v>
      </c>
      <c r="X83" s="83">
        <v>70</v>
      </c>
      <c r="Y83" s="83">
        <v>52</v>
      </c>
      <c r="Z83" s="83">
        <v>30</v>
      </c>
      <c r="AA83" s="83">
        <v>2</v>
      </c>
      <c r="AB83" s="83">
        <v>7</v>
      </c>
      <c r="AC83" s="83">
        <v>6</v>
      </c>
      <c r="AD83" s="83">
        <v>30</v>
      </c>
      <c r="AE83" s="83">
        <v>5</v>
      </c>
      <c r="AF83" s="83">
        <v>32</v>
      </c>
      <c r="AG83" s="83">
        <v>12</v>
      </c>
      <c r="AH83" s="83">
        <v>21</v>
      </c>
      <c r="AI83" s="83">
        <v>19</v>
      </c>
      <c r="AJ83" s="83">
        <v>43</v>
      </c>
      <c r="AK83" s="83">
        <v>18</v>
      </c>
      <c r="AL83" s="83">
        <v>32</v>
      </c>
      <c r="AM83" s="83">
        <v>15</v>
      </c>
    </row>
    <row r="84" spans="1:93">
      <c r="A84" s="115" t="s">
        <v>54</v>
      </c>
      <c r="B84" s="79" t="s">
        <v>40</v>
      </c>
      <c r="C84" s="78" t="s">
        <v>69</v>
      </c>
      <c r="D84" s="115" t="s">
        <v>74</v>
      </c>
      <c r="E84" s="115" t="s">
        <v>75</v>
      </c>
      <c r="F84" s="81">
        <f t="shared" si="20"/>
        <v>2842511</v>
      </c>
      <c r="G84" s="111">
        <f t="shared" si="21"/>
        <v>1595</v>
      </c>
      <c r="H84" s="83">
        <v>118</v>
      </c>
      <c r="I84" s="83">
        <v>109</v>
      </c>
      <c r="J84" s="83">
        <v>109</v>
      </c>
      <c r="K84" s="83">
        <v>37</v>
      </c>
      <c r="L84" s="83">
        <v>74</v>
      </c>
      <c r="M84" s="83">
        <v>65</v>
      </c>
      <c r="N84" s="83">
        <v>100</v>
      </c>
      <c r="O84" s="83">
        <v>101</v>
      </c>
      <c r="P84" s="83">
        <v>94</v>
      </c>
      <c r="Q84" s="83">
        <v>75</v>
      </c>
      <c r="R84" s="83">
        <v>37</v>
      </c>
      <c r="S84" s="83">
        <v>82</v>
      </c>
      <c r="T84" s="83">
        <v>56</v>
      </c>
      <c r="U84" s="83">
        <v>60</v>
      </c>
      <c r="V84" s="83">
        <v>41</v>
      </c>
      <c r="W84" s="83">
        <v>41</v>
      </c>
      <c r="X84" s="83">
        <v>70</v>
      </c>
      <c r="Y84" s="83">
        <v>52</v>
      </c>
      <c r="Z84" s="83">
        <v>30</v>
      </c>
      <c r="AA84" s="83">
        <v>2</v>
      </c>
      <c r="AB84" s="83">
        <v>7</v>
      </c>
      <c r="AC84" s="83">
        <v>6</v>
      </c>
      <c r="AD84" s="83">
        <v>30</v>
      </c>
      <c r="AE84" s="83">
        <v>5</v>
      </c>
      <c r="AF84" s="83">
        <v>32</v>
      </c>
      <c r="AG84" s="83">
        <v>12</v>
      </c>
      <c r="AH84" s="83">
        <v>21</v>
      </c>
      <c r="AI84" s="83">
        <v>19</v>
      </c>
      <c r="AJ84" s="83">
        <v>43</v>
      </c>
      <c r="AK84" s="83">
        <v>18</v>
      </c>
      <c r="AL84" s="83">
        <v>32</v>
      </c>
      <c r="AM84" s="83">
        <v>17</v>
      </c>
    </row>
    <row r="85" spans="1:93">
      <c r="A85" s="115" t="s">
        <v>54</v>
      </c>
      <c r="B85" s="79" t="s">
        <v>40</v>
      </c>
      <c r="C85" s="78" t="s">
        <v>69</v>
      </c>
      <c r="D85" s="115" t="s">
        <v>76</v>
      </c>
      <c r="E85" s="115" t="s">
        <v>77</v>
      </c>
      <c r="F85" s="81">
        <f t="shared" si="20"/>
        <v>2873399</v>
      </c>
      <c r="G85" s="111">
        <f t="shared" si="21"/>
        <v>1551</v>
      </c>
      <c r="H85" s="83">
        <v>120</v>
      </c>
      <c r="I85" s="83">
        <v>110</v>
      </c>
      <c r="J85" s="83">
        <v>110</v>
      </c>
      <c r="K85" s="83">
        <v>37</v>
      </c>
      <c r="L85" s="83">
        <v>75</v>
      </c>
      <c r="M85" s="83">
        <v>66</v>
      </c>
      <c r="N85" s="83">
        <v>101</v>
      </c>
      <c r="O85" s="83">
        <v>87</v>
      </c>
      <c r="P85" s="83">
        <v>81</v>
      </c>
      <c r="Q85" s="83">
        <v>65</v>
      </c>
      <c r="R85" s="83">
        <v>32</v>
      </c>
      <c r="S85" s="83">
        <v>71</v>
      </c>
      <c r="T85" s="83">
        <v>49</v>
      </c>
      <c r="U85" s="83">
        <v>52</v>
      </c>
      <c r="V85" s="83">
        <v>36</v>
      </c>
      <c r="W85" s="83">
        <v>36</v>
      </c>
      <c r="X85" s="83">
        <v>75</v>
      </c>
      <c r="Y85" s="83">
        <v>56</v>
      </c>
      <c r="Z85" s="83">
        <v>33</v>
      </c>
      <c r="AA85" s="83">
        <v>2</v>
      </c>
      <c r="AB85" s="83">
        <v>7</v>
      </c>
      <c r="AC85" s="83">
        <v>7</v>
      </c>
      <c r="AD85" s="83">
        <v>33</v>
      </c>
      <c r="AE85" s="83">
        <v>5</v>
      </c>
      <c r="AF85" s="83">
        <v>34</v>
      </c>
      <c r="AG85" s="83">
        <v>13</v>
      </c>
      <c r="AH85" s="83">
        <v>22</v>
      </c>
      <c r="AI85" s="83">
        <v>21</v>
      </c>
      <c r="AJ85" s="83">
        <v>46</v>
      </c>
      <c r="AK85" s="83">
        <v>18</v>
      </c>
      <c r="AL85" s="83">
        <v>34</v>
      </c>
      <c r="AM85" s="83">
        <v>17</v>
      </c>
    </row>
    <row r="86" spans="1:93">
      <c r="A86" s="115" t="s">
        <v>54</v>
      </c>
      <c r="B86" s="79" t="s">
        <v>40</v>
      </c>
      <c r="C86" s="78" t="s">
        <v>69</v>
      </c>
      <c r="D86" s="115" t="s">
        <v>78</v>
      </c>
      <c r="E86" s="115" t="s">
        <v>79</v>
      </c>
      <c r="F86" s="81">
        <f t="shared" si="20"/>
        <v>2902089</v>
      </c>
      <c r="G86" s="111">
        <f t="shared" si="21"/>
        <v>1699</v>
      </c>
      <c r="H86" s="83">
        <v>142</v>
      </c>
      <c r="I86" s="83">
        <v>130</v>
      </c>
      <c r="J86" s="83">
        <v>130</v>
      </c>
      <c r="K86" s="83">
        <v>45</v>
      </c>
      <c r="L86" s="83">
        <v>89</v>
      </c>
      <c r="M86" s="83">
        <v>77</v>
      </c>
      <c r="N86" s="83">
        <v>121</v>
      </c>
      <c r="O86" s="83">
        <v>99</v>
      </c>
      <c r="P86" s="83">
        <v>90</v>
      </c>
      <c r="Q86" s="83">
        <v>72</v>
      </c>
      <c r="R86" s="83">
        <v>38</v>
      </c>
      <c r="S86" s="83">
        <v>81</v>
      </c>
      <c r="T86" s="83">
        <v>54</v>
      </c>
      <c r="U86" s="83">
        <v>58</v>
      </c>
      <c r="V86" s="83">
        <v>39</v>
      </c>
      <c r="W86" s="83">
        <v>39</v>
      </c>
      <c r="X86" s="83">
        <v>70</v>
      </c>
      <c r="Y86" s="83">
        <v>54</v>
      </c>
      <c r="Z86" s="83">
        <v>30</v>
      </c>
      <c r="AA86" s="83">
        <v>3</v>
      </c>
      <c r="AB86" s="83">
        <v>6</v>
      </c>
      <c r="AC86" s="83">
        <v>5</v>
      </c>
      <c r="AD86" s="83">
        <v>30</v>
      </c>
      <c r="AE86" s="83">
        <v>5</v>
      </c>
      <c r="AF86" s="83">
        <v>32</v>
      </c>
      <c r="AG86" s="83">
        <v>13</v>
      </c>
      <c r="AH86" s="83">
        <v>21</v>
      </c>
      <c r="AI86" s="83">
        <v>18</v>
      </c>
      <c r="AJ86" s="83">
        <v>43</v>
      </c>
      <c r="AK86" s="83">
        <v>18</v>
      </c>
      <c r="AL86" s="83">
        <v>32</v>
      </c>
      <c r="AM86" s="83">
        <v>15</v>
      </c>
    </row>
    <row r="87" spans="1:93">
      <c r="A87" s="115" t="s">
        <v>54</v>
      </c>
      <c r="B87" s="79" t="s">
        <v>40</v>
      </c>
      <c r="C87" s="78" t="s">
        <v>69</v>
      </c>
      <c r="D87" s="115" t="s">
        <v>80</v>
      </c>
      <c r="E87" s="115" t="s">
        <v>81</v>
      </c>
      <c r="F87" s="81">
        <f t="shared" si="20"/>
        <v>2851816</v>
      </c>
      <c r="G87" s="111">
        <f t="shared" si="21"/>
        <v>1543</v>
      </c>
      <c r="H87" s="83">
        <v>104</v>
      </c>
      <c r="I87" s="83">
        <v>96</v>
      </c>
      <c r="J87" s="83">
        <v>96</v>
      </c>
      <c r="K87" s="83">
        <v>32</v>
      </c>
      <c r="L87" s="83">
        <v>65</v>
      </c>
      <c r="M87" s="83">
        <v>57</v>
      </c>
      <c r="N87" s="83">
        <v>87</v>
      </c>
      <c r="O87" s="83">
        <v>101</v>
      </c>
      <c r="P87" s="83">
        <v>94</v>
      </c>
      <c r="Q87" s="83">
        <v>75</v>
      </c>
      <c r="R87" s="83">
        <v>37</v>
      </c>
      <c r="S87" s="83">
        <v>82</v>
      </c>
      <c r="T87" s="83">
        <v>56</v>
      </c>
      <c r="U87" s="83">
        <v>60</v>
      </c>
      <c r="V87" s="83">
        <v>41</v>
      </c>
      <c r="W87" s="83">
        <v>41</v>
      </c>
      <c r="X87" s="83">
        <v>75</v>
      </c>
      <c r="Y87" s="83">
        <v>56</v>
      </c>
      <c r="Z87" s="83">
        <v>33</v>
      </c>
      <c r="AA87" s="83">
        <v>2</v>
      </c>
      <c r="AB87" s="83">
        <v>7</v>
      </c>
      <c r="AC87" s="83">
        <v>7</v>
      </c>
      <c r="AD87" s="83">
        <v>33</v>
      </c>
      <c r="AE87" s="83">
        <v>5</v>
      </c>
      <c r="AF87" s="83">
        <v>34</v>
      </c>
      <c r="AG87" s="83">
        <v>13</v>
      </c>
      <c r="AH87" s="83">
        <v>22</v>
      </c>
      <c r="AI87" s="83">
        <v>21</v>
      </c>
      <c r="AJ87" s="83">
        <v>46</v>
      </c>
      <c r="AK87" s="83">
        <v>18</v>
      </c>
      <c r="AL87" s="83">
        <v>32</v>
      </c>
      <c r="AM87" s="83">
        <v>15</v>
      </c>
    </row>
    <row r="88" spans="1:93">
      <c r="A88" s="115" t="s">
        <v>54</v>
      </c>
      <c r="B88" s="79" t="s">
        <v>40</v>
      </c>
      <c r="C88" s="78" t="s">
        <v>69</v>
      </c>
      <c r="D88" s="115" t="s">
        <v>82</v>
      </c>
      <c r="E88" s="115" t="s">
        <v>83</v>
      </c>
      <c r="F88" s="81">
        <f t="shared" si="20"/>
        <v>3028073</v>
      </c>
      <c r="G88" s="111">
        <f t="shared" si="21"/>
        <v>1698</v>
      </c>
      <c r="H88" s="83">
        <v>130</v>
      </c>
      <c r="I88" s="83">
        <v>120</v>
      </c>
      <c r="J88" s="83">
        <v>120</v>
      </c>
      <c r="K88" s="83">
        <v>41</v>
      </c>
      <c r="L88" s="83">
        <v>81</v>
      </c>
      <c r="M88" s="83">
        <v>71</v>
      </c>
      <c r="N88" s="83">
        <v>110</v>
      </c>
      <c r="O88" s="83">
        <v>103</v>
      </c>
      <c r="P88" s="83">
        <v>96</v>
      </c>
      <c r="Q88" s="83">
        <v>77</v>
      </c>
      <c r="R88" s="83">
        <v>38</v>
      </c>
      <c r="S88" s="83">
        <v>84</v>
      </c>
      <c r="T88" s="83">
        <v>57</v>
      </c>
      <c r="U88" s="83">
        <v>61</v>
      </c>
      <c r="V88" s="83">
        <v>42</v>
      </c>
      <c r="W88" s="83">
        <v>42</v>
      </c>
      <c r="X88" s="83">
        <v>75</v>
      </c>
      <c r="Y88" s="83">
        <v>56</v>
      </c>
      <c r="Z88" s="83">
        <v>33</v>
      </c>
      <c r="AA88" s="83">
        <v>2</v>
      </c>
      <c r="AB88" s="83">
        <v>7</v>
      </c>
      <c r="AC88" s="83">
        <v>7</v>
      </c>
      <c r="AD88" s="83">
        <v>33</v>
      </c>
      <c r="AE88" s="83">
        <v>5</v>
      </c>
      <c r="AF88" s="83">
        <v>34</v>
      </c>
      <c r="AG88" s="83">
        <v>13</v>
      </c>
      <c r="AH88" s="83">
        <v>22</v>
      </c>
      <c r="AI88" s="83">
        <v>21</v>
      </c>
      <c r="AJ88" s="83">
        <v>46</v>
      </c>
      <c r="AK88" s="83">
        <v>19</v>
      </c>
      <c r="AL88" s="83">
        <v>34</v>
      </c>
      <c r="AM88" s="83">
        <v>18</v>
      </c>
    </row>
    <row r="89" spans="1:93">
      <c r="A89" s="115" t="s">
        <v>54</v>
      </c>
      <c r="B89" s="79" t="s">
        <v>40</v>
      </c>
      <c r="C89" s="78" t="s">
        <v>69</v>
      </c>
      <c r="D89" s="115" t="s">
        <v>84</v>
      </c>
      <c r="E89" s="115" t="s">
        <v>85</v>
      </c>
      <c r="F89" s="81">
        <f t="shared" si="20"/>
        <v>0</v>
      </c>
      <c r="G89" s="111">
        <f t="shared" si="21"/>
        <v>0</v>
      </c>
      <c r="H89" s="83">
        <v>0</v>
      </c>
      <c r="I89" s="83">
        <v>0</v>
      </c>
      <c r="J89" s="83">
        <v>0</v>
      </c>
      <c r="K89" s="83">
        <v>0</v>
      </c>
      <c r="L89" s="83">
        <v>0</v>
      </c>
      <c r="M89" s="83">
        <v>0</v>
      </c>
      <c r="N89" s="83">
        <v>0</v>
      </c>
      <c r="O89" s="83">
        <v>0</v>
      </c>
      <c r="P89" s="83">
        <v>0</v>
      </c>
      <c r="Q89" s="83">
        <v>0</v>
      </c>
      <c r="R89" s="83">
        <v>0</v>
      </c>
      <c r="S89" s="83">
        <v>0</v>
      </c>
      <c r="T89" s="83">
        <v>0</v>
      </c>
      <c r="U89" s="83">
        <v>0</v>
      </c>
      <c r="V89" s="83">
        <v>0</v>
      </c>
      <c r="W89" s="83">
        <v>0</v>
      </c>
      <c r="X89" s="83">
        <v>0</v>
      </c>
      <c r="Y89" s="83">
        <v>0</v>
      </c>
      <c r="Z89" s="83">
        <v>0</v>
      </c>
      <c r="AA89" s="83">
        <v>0</v>
      </c>
      <c r="AB89" s="83">
        <v>0</v>
      </c>
      <c r="AC89" s="83">
        <v>0</v>
      </c>
      <c r="AD89" s="83">
        <v>0</v>
      </c>
      <c r="AE89" s="83">
        <v>0</v>
      </c>
      <c r="AF89" s="83">
        <v>0</v>
      </c>
      <c r="AG89" s="83">
        <v>0</v>
      </c>
      <c r="AH89" s="83">
        <v>0</v>
      </c>
      <c r="AI89" s="83">
        <v>0</v>
      </c>
      <c r="AJ89" s="83">
        <v>0</v>
      </c>
      <c r="AK89" s="83">
        <v>0</v>
      </c>
      <c r="AL89" s="83">
        <v>0</v>
      </c>
      <c r="AM89" s="83">
        <v>0</v>
      </c>
    </row>
    <row r="90" spans="1:93" s="89" customFormat="1">
      <c r="A90" s="116"/>
      <c r="B90" s="85"/>
      <c r="C90" s="84"/>
      <c r="D90" s="116"/>
      <c r="E90" s="116"/>
      <c r="F90" s="100">
        <f>SUM(F82:F89)</f>
        <v>19672149</v>
      </c>
      <c r="G90" s="114">
        <f>SUM(G82:G89)</f>
        <v>10855</v>
      </c>
      <c r="H90" s="87">
        <f>SUM(H82:H89)</f>
        <v>798</v>
      </c>
      <c r="I90" s="87">
        <f t="shared" ref="I90:AM90" si="22">SUM(I82:I89)</f>
        <v>735</v>
      </c>
      <c r="J90" s="87">
        <f t="shared" si="22"/>
        <v>735</v>
      </c>
      <c r="K90" s="87">
        <f t="shared" si="22"/>
        <v>249</v>
      </c>
      <c r="L90" s="87">
        <f t="shared" si="22"/>
        <v>499</v>
      </c>
      <c r="M90" s="87">
        <f t="shared" si="22"/>
        <v>437</v>
      </c>
      <c r="N90" s="87">
        <f t="shared" si="22"/>
        <v>673</v>
      </c>
      <c r="O90" s="87">
        <f t="shared" si="22"/>
        <v>673</v>
      </c>
      <c r="P90" s="87">
        <f t="shared" si="22"/>
        <v>624</v>
      </c>
      <c r="Q90" s="87">
        <f t="shared" si="22"/>
        <v>499</v>
      </c>
      <c r="R90" s="87">
        <f t="shared" si="22"/>
        <v>249</v>
      </c>
      <c r="S90" s="87">
        <f t="shared" si="22"/>
        <v>548</v>
      </c>
      <c r="T90" s="87">
        <f t="shared" si="22"/>
        <v>374</v>
      </c>
      <c r="U90" s="87">
        <f t="shared" si="22"/>
        <v>399</v>
      </c>
      <c r="V90" s="87">
        <f t="shared" si="22"/>
        <v>274</v>
      </c>
      <c r="W90" s="87">
        <f t="shared" si="22"/>
        <v>274</v>
      </c>
      <c r="X90" s="87">
        <f t="shared" si="22"/>
        <v>499</v>
      </c>
      <c r="Y90" s="87">
        <f t="shared" si="22"/>
        <v>374</v>
      </c>
      <c r="Z90" s="87">
        <f t="shared" si="22"/>
        <v>217</v>
      </c>
      <c r="AA90" s="87">
        <f t="shared" si="22"/>
        <v>15</v>
      </c>
      <c r="AB90" s="87">
        <f t="shared" si="22"/>
        <v>47</v>
      </c>
      <c r="AC90" s="87">
        <f t="shared" si="22"/>
        <v>44</v>
      </c>
      <c r="AD90" s="87">
        <f t="shared" si="22"/>
        <v>217</v>
      </c>
      <c r="AE90" s="87">
        <f t="shared" si="22"/>
        <v>35</v>
      </c>
      <c r="AF90" s="87">
        <f t="shared" si="22"/>
        <v>227</v>
      </c>
      <c r="AG90" s="87">
        <f t="shared" si="22"/>
        <v>87</v>
      </c>
      <c r="AH90" s="87">
        <f t="shared" si="22"/>
        <v>148</v>
      </c>
      <c r="AI90" s="87">
        <f t="shared" si="22"/>
        <v>137</v>
      </c>
      <c r="AJ90" s="87">
        <f t="shared" si="22"/>
        <v>306</v>
      </c>
      <c r="AK90" s="87">
        <f t="shared" si="22"/>
        <v>125</v>
      </c>
      <c r="AL90" s="87">
        <f t="shared" si="22"/>
        <v>225</v>
      </c>
      <c r="AM90" s="87">
        <f t="shared" si="22"/>
        <v>112</v>
      </c>
      <c r="AN90" s="76"/>
      <c r="AO90" s="76"/>
      <c r="AP90" s="76"/>
      <c r="AQ90" s="76"/>
      <c r="AR90" s="76"/>
      <c r="AS90" s="76"/>
      <c r="AT90" s="76"/>
      <c r="AU90" s="76"/>
      <c r="AV90" s="76"/>
      <c r="AW90" s="76"/>
      <c r="AX90" s="76"/>
      <c r="AY90" s="76"/>
      <c r="AZ90" s="76"/>
      <c r="BA90" s="76"/>
      <c r="BB90" s="76"/>
      <c r="BC90" s="76"/>
      <c r="BD90" s="76"/>
      <c r="BE90" s="76"/>
      <c r="BF90" s="76"/>
      <c r="BG90" s="76"/>
      <c r="BH90" s="76"/>
      <c r="BI90" s="76"/>
      <c r="BJ90" s="76"/>
      <c r="BK90" s="76"/>
      <c r="BL90" s="76"/>
      <c r="BM90" s="76"/>
      <c r="BN90" s="76"/>
      <c r="BO90" s="76"/>
      <c r="BP90" s="76"/>
      <c r="BQ90" s="76"/>
      <c r="BR90" s="76"/>
      <c r="BS90" s="76"/>
      <c r="BT90" s="76"/>
      <c r="BU90" s="76"/>
      <c r="BV90" s="76"/>
      <c r="BW90" s="76"/>
      <c r="BX90" s="76"/>
      <c r="BY90" s="76"/>
      <c r="BZ90" s="76"/>
      <c r="CA90" s="76"/>
      <c r="CB90" s="76"/>
      <c r="CC90" s="76"/>
      <c r="CD90" s="76"/>
      <c r="CE90" s="76"/>
      <c r="CF90" s="76"/>
      <c r="CG90" s="76"/>
      <c r="CH90" s="76"/>
      <c r="CI90" s="76"/>
      <c r="CJ90" s="76"/>
      <c r="CK90" s="76"/>
      <c r="CL90" s="76"/>
      <c r="CM90" s="76"/>
      <c r="CN90" s="76"/>
      <c r="CO90" s="76"/>
    </row>
    <row r="91" spans="1:93" ht="24">
      <c r="A91" s="117" t="s">
        <v>170</v>
      </c>
      <c r="B91" s="118" t="s">
        <v>160</v>
      </c>
      <c r="C91" s="119" t="s">
        <v>161</v>
      </c>
      <c r="D91" s="120" t="s">
        <v>171</v>
      </c>
      <c r="E91" s="120" t="s">
        <v>172</v>
      </c>
      <c r="F91" s="81">
        <f>SUMPRODUCT(H91:AM91,$H$1:$AM$1)</f>
        <v>4175429</v>
      </c>
      <c r="G91" s="141">
        <f>SUM(H91:AM91)</f>
        <v>2286</v>
      </c>
      <c r="H91" s="83">
        <v>163</v>
      </c>
      <c r="I91" s="83">
        <v>152</v>
      </c>
      <c r="J91" s="83">
        <v>152</v>
      </c>
      <c r="K91" s="83">
        <v>41</v>
      </c>
      <c r="L91" s="83">
        <v>80</v>
      </c>
      <c r="M91" s="83">
        <v>70</v>
      </c>
      <c r="N91" s="83">
        <v>143</v>
      </c>
      <c r="O91" s="83">
        <v>142</v>
      </c>
      <c r="P91" s="83">
        <v>100</v>
      </c>
      <c r="Q91" s="83">
        <v>80</v>
      </c>
      <c r="R91" s="83">
        <v>51</v>
      </c>
      <c r="S91" s="83">
        <v>152</v>
      </c>
      <c r="T91" s="83">
        <v>75</v>
      </c>
      <c r="U91" s="83">
        <v>100</v>
      </c>
      <c r="V91" s="83">
        <v>75</v>
      </c>
      <c r="W91" s="83">
        <v>75</v>
      </c>
      <c r="X91" s="83">
        <v>103</v>
      </c>
      <c r="Y91" s="83">
        <v>111</v>
      </c>
      <c r="Z91" s="83">
        <v>57</v>
      </c>
      <c r="AA91" s="83">
        <v>3</v>
      </c>
      <c r="AB91" s="83">
        <v>12</v>
      </c>
      <c r="AC91" s="83">
        <v>12</v>
      </c>
      <c r="AD91" s="83">
        <v>47</v>
      </c>
      <c r="AE91" s="83">
        <v>7</v>
      </c>
      <c r="AF91" s="83">
        <v>47</v>
      </c>
      <c r="AG91" s="83">
        <v>15</v>
      </c>
      <c r="AH91" s="83">
        <v>33</v>
      </c>
      <c r="AI91" s="83">
        <v>28</v>
      </c>
      <c r="AJ91" s="83">
        <v>63</v>
      </c>
      <c r="AK91" s="83">
        <v>34</v>
      </c>
      <c r="AL91" s="83">
        <v>43</v>
      </c>
      <c r="AM91" s="83">
        <v>20</v>
      </c>
    </row>
    <row r="92" spans="1:93" ht="24">
      <c r="A92" s="117" t="s">
        <v>170</v>
      </c>
      <c r="B92" s="118" t="s">
        <v>160</v>
      </c>
      <c r="C92" s="119" t="s">
        <v>161</v>
      </c>
      <c r="D92" s="120" t="s">
        <v>173</v>
      </c>
      <c r="E92" s="120" t="s">
        <v>174</v>
      </c>
      <c r="F92" s="81">
        <f>SUMPRODUCT(H92:AM92,$H$1:$AM$1)</f>
        <v>2349634</v>
      </c>
      <c r="G92" s="141">
        <f>SUM(H92:AM92)</f>
        <v>1563</v>
      </c>
      <c r="H92" s="83">
        <v>134</v>
      </c>
      <c r="I92" s="83">
        <v>127</v>
      </c>
      <c r="J92" s="83">
        <v>127</v>
      </c>
      <c r="K92" s="83">
        <v>33</v>
      </c>
      <c r="L92" s="83">
        <v>68</v>
      </c>
      <c r="M92" s="83">
        <v>60</v>
      </c>
      <c r="N92" s="83">
        <v>118</v>
      </c>
      <c r="O92" s="83">
        <v>119</v>
      </c>
      <c r="P92" s="83">
        <v>86</v>
      </c>
      <c r="Q92" s="83">
        <v>67</v>
      </c>
      <c r="R92" s="83">
        <v>32</v>
      </c>
      <c r="S92" s="83">
        <v>97</v>
      </c>
      <c r="T92" s="83">
        <v>49</v>
      </c>
      <c r="U92" s="83">
        <v>65</v>
      </c>
      <c r="V92" s="83">
        <v>49</v>
      </c>
      <c r="W92" s="83">
        <v>49</v>
      </c>
      <c r="X92" s="83">
        <v>71</v>
      </c>
      <c r="Y92" s="83">
        <v>34</v>
      </c>
      <c r="Z92" s="83">
        <v>14</v>
      </c>
      <c r="AA92" s="83">
        <v>2</v>
      </c>
      <c r="AB92" s="83">
        <v>5</v>
      </c>
      <c r="AC92" s="83">
        <v>4</v>
      </c>
      <c r="AD92" s="83">
        <v>19</v>
      </c>
      <c r="AE92" s="83">
        <v>5</v>
      </c>
      <c r="AF92" s="83">
        <v>19</v>
      </c>
      <c r="AG92" s="83">
        <v>12</v>
      </c>
      <c r="AH92" s="83">
        <v>12</v>
      </c>
      <c r="AI92" s="83">
        <v>17</v>
      </c>
      <c r="AJ92" s="83">
        <v>25</v>
      </c>
      <c r="AK92" s="83">
        <v>11</v>
      </c>
      <c r="AL92" s="83">
        <v>18</v>
      </c>
      <c r="AM92" s="83">
        <v>15</v>
      </c>
    </row>
    <row r="93" spans="1:93" ht="24">
      <c r="A93" s="117" t="s">
        <v>170</v>
      </c>
      <c r="B93" s="118" t="s">
        <v>160</v>
      </c>
      <c r="C93" s="119" t="s">
        <v>161</v>
      </c>
      <c r="D93" s="120" t="s">
        <v>175</v>
      </c>
      <c r="E93" s="120" t="s">
        <v>176</v>
      </c>
      <c r="F93" s="81">
        <f>SUMPRODUCT(H93:AM93,$H$1:$AM$1)</f>
        <v>1329321</v>
      </c>
      <c r="G93" s="141">
        <f>SUM(H93:AM93)</f>
        <v>916</v>
      </c>
      <c r="H93" s="83">
        <v>90</v>
      </c>
      <c r="I93" s="83">
        <v>86</v>
      </c>
      <c r="J93" s="83">
        <v>86</v>
      </c>
      <c r="K93" s="83">
        <v>24</v>
      </c>
      <c r="L93" s="83">
        <v>46</v>
      </c>
      <c r="M93" s="83">
        <v>40</v>
      </c>
      <c r="N93" s="83">
        <v>78</v>
      </c>
      <c r="O93" s="83">
        <v>80</v>
      </c>
      <c r="P93" s="83">
        <v>57</v>
      </c>
      <c r="Q93" s="83">
        <v>46</v>
      </c>
      <c r="R93" s="83">
        <v>14</v>
      </c>
      <c r="S93" s="83">
        <v>43</v>
      </c>
      <c r="T93" s="83">
        <v>22</v>
      </c>
      <c r="U93" s="83">
        <v>29</v>
      </c>
      <c r="V93" s="83">
        <v>22</v>
      </c>
      <c r="W93" s="83">
        <v>22</v>
      </c>
      <c r="X93" s="83">
        <v>23</v>
      </c>
      <c r="Y93" s="83">
        <v>10</v>
      </c>
      <c r="Z93" s="83">
        <v>10</v>
      </c>
      <c r="AA93" s="83">
        <v>1</v>
      </c>
      <c r="AB93" s="83">
        <v>2</v>
      </c>
      <c r="AC93" s="83">
        <v>2</v>
      </c>
      <c r="AD93" s="83">
        <v>10</v>
      </c>
      <c r="AE93" s="83">
        <v>2</v>
      </c>
      <c r="AF93" s="83">
        <v>10</v>
      </c>
      <c r="AG93" s="83">
        <v>7</v>
      </c>
      <c r="AH93" s="83">
        <v>6</v>
      </c>
      <c r="AI93" s="83">
        <v>10</v>
      </c>
      <c r="AJ93" s="83">
        <v>13</v>
      </c>
      <c r="AK93" s="83">
        <v>7</v>
      </c>
      <c r="AL93" s="83">
        <v>9</v>
      </c>
      <c r="AM93" s="83">
        <v>9</v>
      </c>
    </row>
    <row r="94" spans="1:93" ht="24">
      <c r="A94" s="117" t="s">
        <v>170</v>
      </c>
      <c r="B94" s="118" t="s">
        <v>160</v>
      </c>
      <c r="C94" s="119" t="s">
        <v>161</v>
      </c>
      <c r="D94" s="120" t="s">
        <v>177</v>
      </c>
      <c r="E94" s="120" t="s">
        <v>178</v>
      </c>
      <c r="F94" s="81">
        <f>SUMPRODUCT(H94:AM94,$H$1:$AM$1)</f>
        <v>2121587</v>
      </c>
      <c r="G94" s="141">
        <f>SUM(H94:AM94)</f>
        <v>1368</v>
      </c>
      <c r="H94" s="83">
        <v>118</v>
      </c>
      <c r="I94" s="83">
        <v>108</v>
      </c>
      <c r="J94" s="83">
        <v>108</v>
      </c>
      <c r="K94" s="83">
        <v>28</v>
      </c>
      <c r="L94" s="83">
        <v>58</v>
      </c>
      <c r="M94" s="83">
        <v>51</v>
      </c>
      <c r="N94" s="83">
        <v>103</v>
      </c>
      <c r="O94" s="83">
        <v>101</v>
      </c>
      <c r="P94" s="83">
        <v>72</v>
      </c>
      <c r="Q94" s="83">
        <v>59</v>
      </c>
      <c r="R94" s="83">
        <v>29</v>
      </c>
      <c r="S94" s="83">
        <v>87</v>
      </c>
      <c r="T94" s="83">
        <v>43</v>
      </c>
      <c r="U94" s="83">
        <v>58</v>
      </c>
      <c r="V94" s="83">
        <v>43</v>
      </c>
      <c r="W94" s="83">
        <v>43</v>
      </c>
      <c r="X94" s="83">
        <v>55</v>
      </c>
      <c r="Y94" s="83">
        <v>34</v>
      </c>
      <c r="Z94" s="83">
        <v>14</v>
      </c>
      <c r="AA94" s="83">
        <v>2</v>
      </c>
      <c r="AB94" s="83">
        <v>5</v>
      </c>
      <c r="AC94" s="83">
        <v>4</v>
      </c>
      <c r="AD94" s="83">
        <v>19</v>
      </c>
      <c r="AE94" s="83">
        <v>4</v>
      </c>
      <c r="AF94" s="83">
        <v>19</v>
      </c>
      <c r="AG94" s="83">
        <v>10</v>
      </c>
      <c r="AH94" s="83">
        <v>12</v>
      </c>
      <c r="AI94" s="83">
        <v>14</v>
      </c>
      <c r="AJ94" s="83">
        <v>25</v>
      </c>
      <c r="AK94" s="83">
        <v>11</v>
      </c>
      <c r="AL94" s="83">
        <v>18</v>
      </c>
      <c r="AM94" s="83">
        <v>13</v>
      </c>
    </row>
    <row r="95" spans="1:93" s="89" customFormat="1">
      <c r="A95" s="121"/>
      <c r="B95" s="122"/>
      <c r="C95" s="123"/>
      <c r="D95" s="124"/>
      <c r="E95" s="124"/>
      <c r="F95" s="100">
        <f>SUM(F91:F94)</f>
        <v>9975971</v>
      </c>
      <c r="G95" s="101">
        <f>SUM(G91:G94)</f>
        <v>6133</v>
      </c>
      <c r="H95" s="87">
        <f>SUM(H91:H94)</f>
        <v>505</v>
      </c>
      <c r="I95" s="87">
        <f t="shared" ref="I95:AM95" si="23">SUM(I91:I94)</f>
        <v>473</v>
      </c>
      <c r="J95" s="87">
        <f t="shared" si="23"/>
        <v>473</v>
      </c>
      <c r="K95" s="87">
        <f t="shared" si="23"/>
        <v>126</v>
      </c>
      <c r="L95" s="87">
        <f t="shared" si="23"/>
        <v>252</v>
      </c>
      <c r="M95" s="87">
        <f t="shared" si="23"/>
        <v>221</v>
      </c>
      <c r="N95" s="87">
        <f t="shared" si="23"/>
        <v>442</v>
      </c>
      <c r="O95" s="87">
        <f t="shared" si="23"/>
        <v>442</v>
      </c>
      <c r="P95" s="87">
        <f t="shared" si="23"/>
        <v>315</v>
      </c>
      <c r="Q95" s="87">
        <f t="shared" si="23"/>
        <v>252</v>
      </c>
      <c r="R95" s="87">
        <f t="shared" si="23"/>
        <v>126</v>
      </c>
      <c r="S95" s="87">
        <f t="shared" si="23"/>
        <v>379</v>
      </c>
      <c r="T95" s="87">
        <f t="shared" si="23"/>
        <v>189</v>
      </c>
      <c r="U95" s="87">
        <f t="shared" si="23"/>
        <v>252</v>
      </c>
      <c r="V95" s="87">
        <f t="shared" si="23"/>
        <v>189</v>
      </c>
      <c r="W95" s="87">
        <f t="shared" si="23"/>
        <v>189</v>
      </c>
      <c r="X95" s="87">
        <f t="shared" si="23"/>
        <v>252</v>
      </c>
      <c r="Y95" s="87">
        <f t="shared" si="23"/>
        <v>189</v>
      </c>
      <c r="Z95" s="87">
        <f t="shared" si="23"/>
        <v>95</v>
      </c>
      <c r="AA95" s="87">
        <f t="shared" si="23"/>
        <v>8</v>
      </c>
      <c r="AB95" s="87">
        <f t="shared" si="23"/>
        <v>24</v>
      </c>
      <c r="AC95" s="87">
        <f t="shared" si="23"/>
        <v>22</v>
      </c>
      <c r="AD95" s="87">
        <f t="shared" si="23"/>
        <v>95</v>
      </c>
      <c r="AE95" s="87">
        <f t="shared" si="23"/>
        <v>18</v>
      </c>
      <c r="AF95" s="87">
        <f t="shared" si="23"/>
        <v>95</v>
      </c>
      <c r="AG95" s="87">
        <f t="shared" si="23"/>
        <v>44</v>
      </c>
      <c r="AH95" s="87">
        <f t="shared" si="23"/>
        <v>63</v>
      </c>
      <c r="AI95" s="87">
        <f t="shared" si="23"/>
        <v>69</v>
      </c>
      <c r="AJ95" s="87">
        <f t="shared" si="23"/>
        <v>126</v>
      </c>
      <c r="AK95" s="87">
        <f t="shared" si="23"/>
        <v>63</v>
      </c>
      <c r="AL95" s="87">
        <f t="shared" si="23"/>
        <v>88</v>
      </c>
      <c r="AM95" s="87">
        <f t="shared" si="23"/>
        <v>57</v>
      </c>
      <c r="AN95" s="76"/>
      <c r="AO95" s="76"/>
      <c r="AP95" s="76"/>
      <c r="AQ95" s="76"/>
      <c r="AR95" s="76"/>
      <c r="AS95" s="76"/>
      <c r="AT95" s="76"/>
      <c r="AU95" s="76"/>
      <c r="AV95" s="76"/>
      <c r="AW95" s="76"/>
      <c r="AX95" s="76"/>
      <c r="AY95" s="76"/>
      <c r="AZ95" s="76"/>
      <c r="BA95" s="76"/>
      <c r="BB95" s="76"/>
      <c r="BC95" s="76"/>
      <c r="BD95" s="76"/>
      <c r="BE95" s="76"/>
      <c r="BF95" s="76"/>
      <c r="BG95" s="76"/>
      <c r="BH95" s="76"/>
      <c r="BI95" s="76"/>
      <c r="BJ95" s="76"/>
      <c r="BK95" s="76"/>
      <c r="BL95" s="76"/>
      <c r="BM95" s="76"/>
      <c r="BN95" s="76"/>
      <c r="BO95" s="76"/>
      <c r="BP95" s="76"/>
      <c r="BQ95" s="76"/>
      <c r="BR95" s="76"/>
      <c r="BS95" s="76"/>
      <c r="BT95" s="76"/>
      <c r="BU95" s="76"/>
      <c r="BV95" s="76"/>
      <c r="BW95" s="76"/>
      <c r="BX95" s="76"/>
      <c r="BY95" s="76"/>
      <c r="BZ95" s="76"/>
      <c r="CA95" s="76"/>
      <c r="CB95" s="76"/>
      <c r="CC95" s="76"/>
      <c r="CD95" s="76"/>
      <c r="CE95" s="76"/>
      <c r="CF95" s="76"/>
      <c r="CG95" s="76"/>
      <c r="CH95" s="76"/>
      <c r="CI95" s="76"/>
      <c r="CJ95" s="76"/>
      <c r="CK95" s="76"/>
      <c r="CL95" s="76"/>
      <c r="CM95" s="76"/>
      <c r="CN95" s="76"/>
      <c r="CO95" s="76"/>
    </row>
    <row r="96" spans="1:93">
      <c r="A96" s="125" t="s">
        <v>56</v>
      </c>
      <c r="B96" s="118" t="s">
        <v>160</v>
      </c>
      <c r="C96" s="119" t="s">
        <v>161</v>
      </c>
      <c r="D96" s="126" t="s">
        <v>162</v>
      </c>
      <c r="E96" s="126" t="s">
        <v>163</v>
      </c>
      <c r="F96" s="81">
        <f>SUMPRODUCT(H96:AM96,$H$1:$AM$1)</f>
        <v>4220963</v>
      </c>
      <c r="G96" s="141">
        <f>SUM(H96:AM96)</f>
        <v>2430</v>
      </c>
      <c r="H96" s="83">
        <v>186</v>
      </c>
      <c r="I96" s="83">
        <v>176</v>
      </c>
      <c r="J96" s="83">
        <v>176</v>
      </c>
      <c r="K96" s="83">
        <v>47</v>
      </c>
      <c r="L96" s="83">
        <v>94</v>
      </c>
      <c r="M96" s="83">
        <v>82</v>
      </c>
      <c r="N96" s="83">
        <v>163</v>
      </c>
      <c r="O96" s="83">
        <v>164</v>
      </c>
      <c r="P96" s="83">
        <v>117</v>
      </c>
      <c r="Q96" s="83">
        <v>96</v>
      </c>
      <c r="R96" s="83">
        <v>48</v>
      </c>
      <c r="S96" s="83">
        <v>145</v>
      </c>
      <c r="T96" s="83">
        <v>71</v>
      </c>
      <c r="U96" s="83">
        <v>95</v>
      </c>
      <c r="V96" s="83">
        <v>72</v>
      </c>
      <c r="W96" s="83">
        <v>71</v>
      </c>
      <c r="X96" s="83">
        <v>129</v>
      </c>
      <c r="Y96" s="83">
        <v>96</v>
      </c>
      <c r="Z96" s="83">
        <v>48</v>
      </c>
      <c r="AA96" s="83">
        <v>4</v>
      </c>
      <c r="AB96" s="83">
        <v>12</v>
      </c>
      <c r="AC96" s="83">
        <v>12</v>
      </c>
      <c r="AD96" s="83">
        <v>48</v>
      </c>
      <c r="AE96" s="83">
        <v>7</v>
      </c>
      <c r="AF96" s="83">
        <v>41</v>
      </c>
      <c r="AG96" s="83">
        <v>20</v>
      </c>
      <c r="AH96" s="83">
        <v>28</v>
      </c>
      <c r="AI96" s="83">
        <v>36</v>
      </c>
      <c r="AJ96" s="83">
        <v>55</v>
      </c>
      <c r="AK96" s="83">
        <v>28</v>
      </c>
      <c r="AL96" s="83">
        <v>41</v>
      </c>
      <c r="AM96" s="83">
        <v>22</v>
      </c>
    </row>
    <row r="97" spans="1:93">
      <c r="A97" s="125" t="s">
        <v>56</v>
      </c>
      <c r="B97" s="118" t="s">
        <v>160</v>
      </c>
      <c r="C97" s="119" t="s">
        <v>161</v>
      </c>
      <c r="D97" s="126" t="s">
        <v>164</v>
      </c>
      <c r="E97" s="126" t="s">
        <v>165</v>
      </c>
      <c r="F97" s="81">
        <f>SUMPRODUCT(H97:AM97,$H$1:$AM$1)</f>
        <v>3161820</v>
      </c>
      <c r="G97" s="141">
        <f>SUM(H97:AM97)</f>
        <v>1965</v>
      </c>
      <c r="H97" s="83">
        <v>160</v>
      </c>
      <c r="I97" s="83">
        <v>152</v>
      </c>
      <c r="J97" s="83">
        <v>152</v>
      </c>
      <c r="K97" s="83">
        <v>42</v>
      </c>
      <c r="L97" s="83">
        <v>81</v>
      </c>
      <c r="M97" s="83">
        <v>71</v>
      </c>
      <c r="N97" s="83">
        <v>140</v>
      </c>
      <c r="O97" s="83">
        <v>142</v>
      </c>
      <c r="P97" s="83">
        <v>102</v>
      </c>
      <c r="Q97" s="83">
        <v>84</v>
      </c>
      <c r="R97" s="83">
        <v>41</v>
      </c>
      <c r="S97" s="83">
        <v>127</v>
      </c>
      <c r="T97" s="83">
        <v>65</v>
      </c>
      <c r="U97" s="83">
        <v>83</v>
      </c>
      <c r="V97" s="83">
        <v>64</v>
      </c>
      <c r="W97" s="83">
        <v>63</v>
      </c>
      <c r="X97" s="83">
        <v>74</v>
      </c>
      <c r="Y97" s="83">
        <v>56</v>
      </c>
      <c r="Z97" s="83">
        <v>28</v>
      </c>
      <c r="AA97" s="83">
        <v>2</v>
      </c>
      <c r="AB97" s="83">
        <v>7</v>
      </c>
      <c r="AC97" s="83">
        <v>6</v>
      </c>
      <c r="AD97" s="83">
        <v>28</v>
      </c>
      <c r="AE97" s="83">
        <v>6</v>
      </c>
      <c r="AF97" s="83">
        <v>29</v>
      </c>
      <c r="AG97" s="83">
        <v>13</v>
      </c>
      <c r="AH97" s="83">
        <v>19</v>
      </c>
      <c r="AI97" s="83">
        <v>20</v>
      </c>
      <c r="AJ97" s="83">
        <v>39</v>
      </c>
      <c r="AK97" s="83">
        <v>19</v>
      </c>
      <c r="AL97" s="83">
        <v>29</v>
      </c>
      <c r="AM97" s="83">
        <v>21</v>
      </c>
    </row>
    <row r="98" spans="1:93">
      <c r="A98" s="125" t="s">
        <v>56</v>
      </c>
      <c r="B98" s="118" t="s">
        <v>160</v>
      </c>
      <c r="C98" s="119" t="s">
        <v>161</v>
      </c>
      <c r="D98" s="126" t="s">
        <v>166</v>
      </c>
      <c r="E98" s="126" t="s">
        <v>167</v>
      </c>
      <c r="F98" s="81">
        <f>SUMPRODUCT(H98:AM98,$H$1:$AM$1)</f>
        <v>2676194</v>
      </c>
      <c r="G98" s="141">
        <f>SUM(H98:AM98)</f>
        <v>1681</v>
      </c>
      <c r="H98" s="83">
        <v>143</v>
      </c>
      <c r="I98" s="83">
        <v>132</v>
      </c>
      <c r="J98" s="83">
        <v>132</v>
      </c>
      <c r="K98" s="83">
        <v>34</v>
      </c>
      <c r="L98" s="83">
        <v>70</v>
      </c>
      <c r="M98" s="83">
        <v>61</v>
      </c>
      <c r="N98" s="83">
        <v>125</v>
      </c>
      <c r="O98" s="83">
        <v>123</v>
      </c>
      <c r="P98" s="83">
        <v>87</v>
      </c>
      <c r="Q98" s="83">
        <v>71</v>
      </c>
      <c r="R98" s="83">
        <v>36</v>
      </c>
      <c r="S98" s="83">
        <v>106</v>
      </c>
      <c r="T98" s="83">
        <v>53</v>
      </c>
      <c r="U98" s="83">
        <v>72</v>
      </c>
      <c r="V98" s="83">
        <v>53</v>
      </c>
      <c r="W98" s="83">
        <v>54</v>
      </c>
      <c r="X98" s="83">
        <v>61</v>
      </c>
      <c r="Y98" s="83">
        <v>46</v>
      </c>
      <c r="Z98" s="83">
        <v>23</v>
      </c>
      <c r="AA98" s="83">
        <v>2</v>
      </c>
      <c r="AB98" s="83">
        <v>6</v>
      </c>
      <c r="AC98" s="83">
        <v>5</v>
      </c>
      <c r="AD98" s="83">
        <v>23</v>
      </c>
      <c r="AE98" s="83">
        <v>5</v>
      </c>
      <c r="AF98" s="83">
        <v>24</v>
      </c>
      <c r="AG98" s="83">
        <v>11</v>
      </c>
      <c r="AH98" s="83">
        <v>16</v>
      </c>
      <c r="AI98" s="83">
        <v>17</v>
      </c>
      <c r="AJ98" s="83">
        <v>32</v>
      </c>
      <c r="AK98" s="83">
        <v>16</v>
      </c>
      <c r="AL98" s="83">
        <v>24</v>
      </c>
      <c r="AM98" s="83">
        <v>18</v>
      </c>
    </row>
    <row r="99" spans="1:93">
      <c r="A99" s="125" t="s">
        <v>56</v>
      </c>
      <c r="B99" s="118" t="s">
        <v>160</v>
      </c>
      <c r="C99" s="119" t="s">
        <v>161</v>
      </c>
      <c r="D99" s="126" t="s">
        <v>168</v>
      </c>
      <c r="E99" s="126" t="s">
        <v>169</v>
      </c>
      <c r="F99" s="81">
        <f>SUMPRODUCT(H99:AM99,$H$1:$AM$1)</f>
        <v>2821895</v>
      </c>
      <c r="G99" s="141">
        <f>SUM(H99:AM99)</f>
        <v>1777</v>
      </c>
      <c r="H99" s="83">
        <v>156</v>
      </c>
      <c r="I99" s="83">
        <v>145</v>
      </c>
      <c r="J99" s="83">
        <v>145</v>
      </c>
      <c r="K99" s="83">
        <v>38</v>
      </c>
      <c r="L99" s="83">
        <v>77</v>
      </c>
      <c r="M99" s="83">
        <v>68</v>
      </c>
      <c r="N99" s="83">
        <v>136</v>
      </c>
      <c r="O99" s="83">
        <v>135</v>
      </c>
      <c r="P99" s="83">
        <v>97</v>
      </c>
      <c r="Q99" s="83">
        <v>71</v>
      </c>
      <c r="R99" s="83">
        <v>36</v>
      </c>
      <c r="S99" s="83">
        <v>106</v>
      </c>
      <c r="T99" s="83">
        <v>53</v>
      </c>
      <c r="U99" s="83">
        <v>72</v>
      </c>
      <c r="V99" s="83">
        <v>53</v>
      </c>
      <c r="W99" s="83">
        <v>54</v>
      </c>
      <c r="X99" s="83">
        <v>58</v>
      </c>
      <c r="Y99" s="83">
        <v>44</v>
      </c>
      <c r="Z99" s="83">
        <v>22</v>
      </c>
      <c r="AA99" s="83">
        <v>2</v>
      </c>
      <c r="AB99" s="83">
        <v>6</v>
      </c>
      <c r="AC99" s="83">
        <v>5</v>
      </c>
      <c r="AD99" s="83">
        <v>22</v>
      </c>
      <c r="AE99" s="83">
        <v>5</v>
      </c>
      <c r="AF99" s="83">
        <v>27</v>
      </c>
      <c r="AG99" s="83">
        <v>12</v>
      </c>
      <c r="AH99" s="83">
        <v>18</v>
      </c>
      <c r="AI99" s="83">
        <v>16</v>
      </c>
      <c r="AJ99" s="83">
        <v>35</v>
      </c>
      <c r="AK99" s="83">
        <v>18</v>
      </c>
      <c r="AL99" s="83">
        <v>26</v>
      </c>
      <c r="AM99" s="83">
        <v>19</v>
      </c>
    </row>
    <row r="100" spans="1:93" s="89" customFormat="1">
      <c r="A100" s="127"/>
      <c r="B100" s="122"/>
      <c r="C100" s="123"/>
      <c r="D100" s="128"/>
      <c r="E100" s="128"/>
      <c r="F100" s="100">
        <f>SUM(F96:F99)</f>
        <v>12880872</v>
      </c>
      <c r="G100" s="101">
        <f>SUM(G96:G99)</f>
        <v>7853</v>
      </c>
      <c r="H100" s="87">
        <f>SUM(H96:H99)</f>
        <v>645</v>
      </c>
      <c r="I100" s="87">
        <f t="shared" ref="I100:AM100" si="24">SUM(I96:I99)</f>
        <v>605</v>
      </c>
      <c r="J100" s="87">
        <f t="shared" si="24"/>
        <v>605</v>
      </c>
      <c r="K100" s="87">
        <f t="shared" si="24"/>
        <v>161</v>
      </c>
      <c r="L100" s="87">
        <f t="shared" si="24"/>
        <v>322</v>
      </c>
      <c r="M100" s="87">
        <f t="shared" si="24"/>
        <v>282</v>
      </c>
      <c r="N100" s="87">
        <f t="shared" si="24"/>
        <v>564</v>
      </c>
      <c r="O100" s="87">
        <f t="shared" si="24"/>
        <v>564</v>
      </c>
      <c r="P100" s="87">
        <f t="shared" si="24"/>
        <v>403</v>
      </c>
      <c r="Q100" s="87">
        <f t="shared" si="24"/>
        <v>322</v>
      </c>
      <c r="R100" s="87">
        <f t="shared" si="24"/>
        <v>161</v>
      </c>
      <c r="S100" s="87">
        <f t="shared" si="24"/>
        <v>484</v>
      </c>
      <c r="T100" s="87">
        <f t="shared" si="24"/>
        <v>242</v>
      </c>
      <c r="U100" s="87">
        <f t="shared" si="24"/>
        <v>322</v>
      </c>
      <c r="V100" s="87">
        <f t="shared" si="24"/>
        <v>242</v>
      </c>
      <c r="W100" s="87">
        <f t="shared" si="24"/>
        <v>242</v>
      </c>
      <c r="X100" s="87">
        <f t="shared" si="24"/>
        <v>322</v>
      </c>
      <c r="Y100" s="87">
        <f t="shared" si="24"/>
        <v>242</v>
      </c>
      <c r="Z100" s="87">
        <f t="shared" si="24"/>
        <v>121</v>
      </c>
      <c r="AA100" s="87">
        <f t="shared" si="24"/>
        <v>10</v>
      </c>
      <c r="AB100" s="87">
        <f t="shared" si="24"/>
        <v>31</v>
      </c>
      <c r="AC100" s="87">
        <f t="shared" si="24"/>
        <v>28</v>
      </c>
      <c r="AD100" s="87">
        <f t="shared" si="24"/>
        <v>121</v>
      </c>
      <c r="AE100" s="87">
        <f t="shared" si="24"/>
        <v>23</v>
      </c>
      <c r="AF100" s="87">
        <f t="shared" si="24"/>
        <v>121</v>
      </c>
      <c r="AG100" s="87">
        <f t="shared" si="24"/>
        <v>56</v>
      </c>
      <c r="AH100" s="87">
        <f t="shared" si="24"/>
        <v>81</v>
      </c>
      <c r="AI100" s="87">
        <f t="shared" si="24"/>
        <v>89</v>
      </c>
      <c r="AJ100" s="87">
        <f t="shared" si="24"/>
        <v>161</v>
      </c>
      <c r="AK100" s="87">
        <f t="shared" si="24"/>
        <v>81</v>
      </c>
      <c r="AL100" s="87">
        <f t="shared" si="24"/>
        <v>120</v>
      </c>
      <c r="AM100" s="87">
        <f t="shared" si="24"/>
        <v>80</v>
      </c>
      <c r="AN100" s="76"/>
      <c r="AO100" s="76"/>
      <c r="AP100" s="76"/>
      <c r="AQ100" s="76"/>
      <c r="AR100" s="76"/>
      <c r="AS100" s="76"/>
      <c r="AT100" s="76"/>
      <c r="AU100" s="76"/>
      <c r="AV100" s="76"/>
      <c r="AW100" s="76"/>
      <c r="AX100" s="76"/>
      <c r="AY100" s="76"/>
      <c r="AZ100" s="76"/>
      <c r="BA100" s="76"/>
      <c r="BB100" s="76"/>
      <c r="BC100" s="76"/>
      <c r="BD100" s="76"/>
      <c r="BE100" s="76"/>
      <c r="BF100" s="76"/>
      <c r="BG100" s="76"/>
      <c r="BH100" s="76"/>
      <c r="BI100" s="76"/>
      <c r="BJ100" s="76"/>
      <c r="BK100" s="76"/>
      <c r="BL100" s="76"/>
      <c r="BM100" s="76"/>
      <c r="BN100" s="76"/>
      <c r="BO100" s="76"/>
      <c r="BP100" s="76"/>
      <c r="BQ100" s="76"/>
      <c r="BR100" s="76"/>
      <c r="BS100" s="76"/>
      <c r="BT100" s="76"/>
      <c r="BU100" s="76"/>
      <c r="BV100" s="76"/>
      <c r="BW100" s="76"/>
      <c r="BX100" s="76"/>
      <c r="BY100" s="76"/>
      <c r="BZ100" s="76"/>
      <c r="CA100" s="76"/>
      <c r="CB100" s="76"/>
      <c r="CC100" s="76"/>
      <c r="CD100" s="76"/>
      <c r="CE100" s="76"/>
      <c r="CF100" s="76"/>
      <c r="CG100" s="76"/>
      <c r="CH100" s="76"/>
      <c r="CI100" s="76"/>
      <c r="CJ100" s="76"/>
      <c r="CK100" s="76"/>
      <c r="CL100" s="76"/>
      <c r="CM100" s="76"/>
      <c r="CN100" s="76"/>
      <c r="CO100" s="76"/>
    </row>
    <row r="101" spans="1:93">
      <c r="A101" s="129" t="s">
        <v>57</v>
      </c>
      <c r="B101" s="118" t="s">
        <v>160</v>
      </c>
      <c r="C101" s="119" t="s">
        <v>161</v>
      </c>
      <c r="D101" s="120" t="s">
        <v>179</v>
      </c>
      <c r="E101" s="120" t="s">
        <v>180</v>
      </c>
      <c r="F101" s="81">
        <f t="shared" ref="F101:F108" si="25">SUMPRODUCT(H101:AM101,$H$1:$AM$1)</f>
        <v>4419337</v>
      </c>
      <c r="G101" s="141">
        <f t="shared" ref="G101:G108" si="26">SUM(H101:AM101)</f>
        <v>2679</v>
      </c>
      <c r="H101" s="83">
        <v>219</v>
      </c>
      <c r="I101" s="83">
        <v>205</v>
      </c>
      <c r="J101" s="83">
        <v>205</v>
      </c>
      <c r="K101" s="83">
        <v>55</v>
      </c>
      <c r="L101" s="83">
        <v>109</v>
      </c>
      <c r="M101" s="83">
        <v>96</v>
      </c>
      <c r="N101" s="83">
        <v>192</v>
      </c>
      <c r="O101" s="83">
        <v>193</v>
      </c>
      <c r="P101" s="83">
        <v>136</v>
      </c>
      <c r="Q101" s="83">
        <v>109</v>
      </c>
      <c r="R101" s="83">
        <v>56</v>
      </c>
      <c r="S101" s="83">
        <v>164</v>
      </c>
      <c r="T101" s="83">
        <v>80</v>
      </c>
      <c r="U101" s="83">
        <v>109</v>
      </c>
      <c r="V101" s="83">
        <v>82</v>
      </c>
      <c r="W101" s="83">
        <v>82</v>
      </c>
      <c r="X101" s="83">
        <v>109</v>
      </c>
      <c r="Y101" s="83">
        <v>87</v>
      </c>
      <c r="Z101" s="83">
        <v>44</v>
      </c>
      <c r="AA101" s="83">
        <v>4</v>
      </c>
      <c r="AB101" s="83">
        <v>12</v>
      </c>
      <c r="AC101" s="83">
        <v>10</v>
      </c>
      <c r="AD101" s="83">
        <v>44</v>
      </c>
      <c r="AE101" s="83">
        <v>7</v>
      </c>
      <c r="AF101" s="83">
        <v>41</v>
      </c>
      <c r="AG101" s="83">
        <v>20</v>
      </c>
      <c r="AH101" s="83">
        <v>28</v>
      </c>
      <c r="AI101" s="83">
        <v>31</v>
      </c>
      <c r="AJ101" s="83">
        <v>54</v>
      </c>
      <c r="AK101" s="83">
        <v>28</v>
      </c>
      <c r="AL101" s="83">
        <v>41</v>
      </c>
      <c r="AM101" s="83">
        <v>27</v>
      </c>
    </row>
    <row r="102" spans="1:93">
      <c r="A102" s="129" t="s">
        <v>57</v>
      </c>
      <c r="B102" s="118" t="s">
        <v>160</v>
      </c>
      <c r="C102" s="119" t="s">
        <v>161</v>
      </c>
      <c r="D102" s="120" t="s">
        <v>181</v>
      </c>
      <c r="E102" s="120" t="s">
        <v>182</v>
      </c>
      <c r="F102" s="81">
        <f t="shared" si="25"/>
        <v>4308753</v>
      </c>
      <c r="G102" s="141">
        <f t="shared" si="26"/>
        <v>2656</v>
      </c>
      <c r="H102" s="83">
        <v>219</v>
      </c>
      <c r="I102" s="83">
        <v>205</v>
      </c>
      <c r="J102" s="83">
        <v>205</v>
      </c>
      <c r="K102" s="83">
        <v>54</v>
      </c>
      <c r="L102" s="83">
        <v>110</v>
      </c>
      <c r="M102" s="83">
        <v>97</v>
      </c>
      <c r="N102" s="83">
        <v>192</v>
      </c>
      <c r="O102" s="83">
        <v>191</v>
      </c>
      <c r="P102" s="83">
        <v>136</v>
      </c>
      <c r="Q102" s="83">
        <v>109</v>
      </c>
      <c r="R102" s="83">
        <v>55</v>
      </c>
      <c r="S102" s="83">
        <v>164</v>
      </c>
      <c r="T102" s="83">
        <v>81</v>
      </c>
      <c r="U102" s="83">
        <v>109</v>
      </c>
      <c r="V102" s="83">
        <v>82</v>
      </c>
      <c r="W102" s="83">
        <v>82</v>
      </c>
      <c r="X102" s="83">
        <v>110</v>
      </c>
      <c r="Y102" s="83">
        <v>83</v>
      </c>
      <c r="Z102" s="83">
        <v>40</v>
      </c>
      <c r="AA102" s="83">
        <v>3</v>
      </c>
      <c r="AB102" s="83">
        <v>10</v>
      </c>
      <c r="AC102" s="83">
        <v>9</v>
      </c>
      <c r="AD102" s="83">
        <v>40</v>
      </c>
      <c r="AE102" s="83">
        <v>7</v>
      </c>
      <c r="AF102" s="83">
        <v>41</v>
      </c>
      <c r="AG102" s="83">
        <v>20</v>
      </c>
      <c r="AH102" s="83">
        <v>27</v>
      </c>
      <c r="AI102" s="83">
        <v>30</v>
      </c>
      <c r="AJ102" s="83">
        <v>55</v>
      </c>
      <c r="AK102" s="83">
        <v>28</v>
      </c>
      <c r="AL102" s="83">
        <v>38</v>
      </c>
      <c r="AM102" s="83">
        <v>24</v>
      </c>
    </row>
    <row r="103" spans="1:93">
      <c r="A103" s="129" t="s">
        <v>57</v>
      </c>
      <c r="B103" s="118" t="s">
        <v>160</v>
      </c>
      <c r="C103" s="119" t="s">
        <v>161</v>
      </c>
      <c r="D103" s="120" t="s">
        <v>183</v>
      </c>
      <c r="E103" s="120" t="s">
        <v>184</v>
      </c>
      <c r="F103" s="81">
        <f t="shared" si="25"/>
        <v>1978024</v>
      </c>
      <c r="G103" s="141">
        <f t="shared" si="26"/>
        <v>1145</v>
      </c>
      <c r="H103" s="83">
        <v>90</v>
      </c>
      <c r="I103" s="83">
        <v>86</v>
      </c>
      <c r="J103" s="83">
        <v>86</v>
      </c>
      <c r="K103" s="83">
        <v>23</v>
      </c>
      <c r="L103" s="83">
        <v>46</v>
      </c>
      <c r="M103" s="83">
        <v>39</v>
      </c>
      <c r="N103" s="83">
        <v>79</v>
      </c>
      <c r="O103" s="83">
        <v>80</v>
      </c>
      <c r="P103" s="83">
        <v>56</v>
      </c>
      <c r="Q103" s="83">
        <v>45</v>
      </c>
      <c r="R103" s="83">
        <v>22</v>
      </c>
      <c r="S103" s="83">
        <v>68</v>
      </c>
      <c r="T103" s="83">
        <v>32</v>
      </c>
      <c r="U103" s="83">
        <v>45</v>
      </c>
      <c r="V103" s="83">
        <v>33</v>
      </c>
      <c r="W103" s="83">
        <v>34</v>
      </c>
      <c r="X103" s="83">
        <v>52</v>
      </c>
      <c r="Y103" s="83">
        <v>43</v>
      </c>
      <c r="Z103" s="83">
        <v>22</v>
      </c>
      <c r="AA103" s="83">
        <v>2</v>
      </c>
      <c r="AB103" s="83">
        <v>5</v>
      </c>
      <c r="AC103" s="83">
        <v>5</v>
      </c>
      <c r="AD103" s="83">
        <v>22</v>
      </c>
      <c r="AE103" s="83">
        <v>3</v>
      </c>
      <c r="AF103" s="83">
        <v>19</v>
      </c>
      <c r="AG103" s="83">
        <v>9</v>
      </c>
      <c r="AH103" s="83">
        <v>13</v>
      </c>
      <c r="AI103" s="83">
        <v>14</v>
      </c>
      <c r="AJ103" s="83">
        <v>26</v>
      </c>
      <c r="AK103" s="83">
        <v>16</v>
      </c>
      <c r="AL103" s="83">
        <v>18</v>
      </c>
      <c r="AM103" s="83">
        <v>12</v>
      </c>
    </row>
    <row r="104" spans="1:93">
      <c r="A104" s="129" t="s">
        <v>57</v>
      </c>
      <c r="B104" s="118" t="s">
        <v>160</v>
      </c>
      <c r="C104" s="119" t="s">
        <v>161</v>
      </c>
      <c r="D104" s="120" t="s">
        <v>185</v>
      </c>
      <c r="E104" s="120" t="s">
        <v>186</v>
      </c>
      <c r="F104" s="81">
        <f t="shared" si="25"/>
        <v>3006279</v>
      </c>
      <c r="G104" s="141">
        <f t="shared" si="26"/>
        <v>1877</v>
      </c>
      <c r="H104" s="83">
        <v>153</v>
      </c>
      <c r="I104" s="83">
        <v>144</v>
      </c>
      <c r="J104" s="83">
        <v>144</v>
      </c>
      <c r="K104" s="83">
        <v>39</v>
      </c>
      <c r="L104" s="83">
        <v>77</v>
      </c>
      <c r="M104" s="83">
        <v>66</v>
      </c>
      <c r="N104" s="83">
        <v>134</v>
      </c>
      <c r="O104" s="83">
        <v>134</v>
      </c>
      <c r="P104" s="83">
        <v>98</v>
      </c>
      <c r="Q104" s="83">
        <v>77</v>
      </c>
      <c r="R104" s="83">
        <v>37</v>
      </c>
      <c r="S104" s="83">
        <v>116</v>
      </c>
      <c r="T104" s="83">
        <v>59</v>
      </c>
      <c r="U104" s="83">
        <v>77</v>
      </c>
      <c r="V104" s="83">
        <v>58</v>
      </c>
      <c r="W104" s="83">
        <v>58</v>
      </c>
      <c r="X104" s="83">
        <v>77</v>
      </c>
      <c r="Y104" s="83">
        <v>69</v>
      </c>
      <c r="Z104" s="83">
        <v>33</v>
      </c>
      <c r="AA104" s="83">
        <v>3</v>
      </c>
      <c r="AB104" s="83">
        <v>9</v>
      </c>
      <c r="AC104" s="83">
        <v>7</v>
      </c>
      <c r="AD104" s="83">
        <v>33</v>
      </c>
      <c r="AE104" s="83">
        <v>5</v>
      </c>
      <c r="AF104" s="83">
        <v>26</v>
      </c>
      <c r="AG104" s="83">
        <v>12</v>
      </c>
      <c r="AH104" s="83">
        <v>17</v>
      </c>
      <c r="AI104" s="83">
        <v>19</v>
      </c>
      <c r="AJ104" s="83">
        <v>35</v>
      </c>
      <c r="AK104" s="83">
        <v>21</v>
      </c>
      <c r="AL104" s="83">
        <v>24</v>
      </c>
      <c r="AM104" s="83">
        <v>16</v>
      </c>
    </row>
    <row r="105" spans="1:93">
      <c r="A105" s="129" t="s">
        <v>57</v>
      </c>
      <c r="B105" s="118" t="s">
        <v>160</v>
      </c>
      <c r="C105" s="119" t="s">
        <v>161</v>
      </c>
      <c r="D105" s="120" t="s">
        <v>187</v>
      </c>
      <c r="E105" s="120" t="s">
        <v>188</v>
      </c>
      <c r="F105" s="81">
        <f t="shared" si="25"/>
        <v>2059430</v>
      </c>
      <c r="G105" s="141">
        <f t="shared" si="26"/>
        <v>1257</v>
      </c>
      <c r="H105" s="83">
        <v>102</v>
      </c>
      <c r="I105" s="83">
        <v>98</v>
      </c>
      <c r="J105" s="83">
        <v>98</v>
      </c>
      <c r="K105" s="83">
        <v>27</v>
      </c>
      <c r="L105" s="83">
        <v>52</v>
      </c>
      <c r="M105" s="83">
        <v>45</v>
      </c>
      <c r="N105" s="83">
        <v>89</v>
      </c>
      <c r="O105" s="83">
        <v>91</v>
      </c>
      <c r="P105" s="83">
        <v>65</v>
      </c>
      <c r="Q105" s="83">
        <v>51</v>
      </c>
      <c r="R105" s="83">
        <v>26</v>
      </c>
      <c r="S105" s="83">
        <v>77</v>
      </c>
      <c r="T105" s="83">
        <v>38</v>
      </c>
      <c r="U105" s="83">
        <v>51</v>
      </c>
      <c r="V105" s="83">
        <v>39</v>
      </c>
      <c r="W105" s="83">
        <v>39</v>
      </c>
      <c r="X105" s="83">
        <v>51</v>
      </c>
      <c r="Y105" s="83">
        <v>37</v>
      </c>
      <c r="Z105" s="83">
        <v>20</v>
      </c>
      <c r="AA105" s="83">
        <v>2</v>
      </c>
      <c r="AB105" s="83">
        <v>5</v>
      </c>
      <c r="AC105" s="83">
        <v>5</v>
      </c>
      <c r="AD105" s="83">
        <v>20</v>
      </c>
      <c r="AE105" s="83">
        <v>4</v>
      </c>
      <c r="AF105" s="83">
        <v>19</v>
      </c>
      <c r="AG105" s="83">
        <v>9</v>
      </c>
      <c r="AH105" s="83">
        <v>13</v>
      </c>
      <c r="AI105" s="83">
        <v>14</v>
      </c>
      <c r="AJ105" s="83">
        <v>26</v>
      </c>
      <c r="AK105" s="83">
        <v>14</v>
      </c>
      <c r="AL105" s="83">
        <v>18</v>
      </c>
      <c r="AM105" s="83">
        <v>12</v>
      </c>
    </row>
    <row r="106" spans="1:93">
      <c r="A106" s="129" t="s">
        <v>57</v>
      </c>
      <c r="B106" s="118" t="s">
        <v>160</v>
      </c>
      <c r="C106" s="119" t="s">
        <v>161</v>
      </c>
      <c r="D106" s="120" t="s">
        <v>189</v>
      </c>
      <c r="E106" s="130" t="s">
        <v>190</v>
      </c>
      <c r="F106" s="81">
        <f t="shared" si="25"/>
        <v>3400594</v>
      </c>
      <c r="G106" s="141">
        <f t="shared" si="26"/>
        <v>2148</v>
      </c>
      <c r="H106" s="83">
        <v>180</v>
      </c>
      <c r="I106" s="83">
        <v>168</v>
      </c>
      <c r="J106" s="83">
        <v>168</v>
      </c>
      <c r="K106" s="83">
        <v>46</v>
      </c>
      <c r="L106" s="83">
        <v>90</v>
      </c>
      <c r="M106" s="83">
        <v>79</v>
      </c>
      <c r="N106" s="83">
        <v>158</v>
      </c>
      <c r="O106" s="83">
        <v>157</v>
      </c>
      <c r="P106" s="83">
        <v>112</v>
      </c>
      <c r="Q106" s="83">
        <v>91</v>
      </c>
      <c r="R106" s="83">
        <v>44</v>
      </c>
      <c r="S106" s="83">
        <v>135</v>
      </c>
      <c r="T106" s="83">
        <v>70</v>
      </c>
      <c r="U106" s="83">
        <v>91</v>
      </c>
      <c r="V106" s="83">
        <v>69</v>
      </c>
      <c r="W106" s="83">
        <v>67</v>
      </c>
      <c r="X106" s="83">
        <v>84</v>
      </c>
      <c r="Y106" s="83">
        <v>58</v>
      </c>
      <c r="Z106" s="83">
        <v>29</v>
      </c>
      <c r="AA106" s="83">
        <v>2</v>
      </c>
      <c r="AB106" s="83">
        <v>7</v>
      </c>
      <c r="AC106" s="83">
        <v>6</v>
      </c>
      <c r="AD106" s="83">
        <v>29</v>
      </c>
      <c r="AE106" s="83">
        <v>6</v>
      </c>
      <c r="AF106" s="83">
        <v>31</v>
      </c>
      <c r="AG106" s="83">
        <v>15</v>
      </c>
      <c r="AH106" s="83">
        <v>21</v>
      </c>
      <c r="AI106" s="83">
        <v>23</v>
      </c>
      <c r="AJ106" s="83">
        <v>42</v>
      </c>
      <c r="AK106" s="83">
        <v>19</v>
      </c>
      <c r="AL106" s="83">
        <v>31</v>
      </c>
      <c r="AM106" s="83">
        <v>20</v>
      </c>
    </row>
    <row r="107" spans="1:93">
      <c r="A107" s="129" t="s">
        <v>57</v>
      </c>
      <c r="B107" s="118" t="s">
        <v>160</v>
      </c>
      <c r="C107" s="119" t="s">
        <v>161</v>
      </c>
      <c r="D107" s="120" t="s">
        <v>191</v>
      </c>
      <c r="E107" s="120" t="s">
        <v>192</v>
      </c>
      <c r="F107" s="81">
        <f t="shared" si="25"/>
        <v>3674819</v>
      </c>
      <c r="G107" s="141">
        <f t="shared" si="26"/>
        <v>2327</v>
      </c>
      <c r="H107" s="83">
        <v>192</v>
      </c>
      <c r="I107" s="83">
        <v>180</v>
      </c>
      <c r="J107" s="83">
        <v>180</v>
      </c>
      <c r="K107" s="83">
        <v>46</v>
      </c>
      <c r="L107" s="83">
        <v>96</v>
      </c>
      <c r="M107" s="83">
        <v>84</v>
      </c>
      <c r="N107" s="83">
        <v>168</v>
      </c>
      <c r="O107" s="83">
        <v>168</v>
      </c>
      <c r="P107" s="83">
        <v>122</v>
      </c>
      <c r="Q107" s="83">
        <v>97</v>
      </c>
      <c r="R107" s="83">
        <v>48</v>
      </c>
      <c r="S107" s="83">
        <v>144</v>
      </c>
      <c r="T107" s="83">
        <v>75</v>
      </c>
      <c r="U107" s="83">
        <v>97</v>
      </c>
      <c r="V107" s="83">
        <v>72</v>
      </c>
      <c r="W107" s="83">
        <v>73</v>
      </c>
      <c r="X107" s="83">
        <v>97</v>
      </c>
      <c r="Y107" s="83">
        <v>74</v>
      </c>
      <c r="Z107" s="83">
        <v>36</v>
      </c>
      <c r="AA107" s="83">
        <v>3</v>
      </c>
      <c r="AB107" s="83">
        <v>9</v>
      </c>
      <c r="AC107" s="83">
        <v>8</v>
      </c>
      <c r="AD107" s="83">
        <v>36</v>
      </c>
      <c r="AE107" s="83">
        <v>6</v>
      </c>
      <c r="AF107" s="83">
        <v>37</v>
      </c>
      <c r="AG107" s="83">
        <v>17</v>
      </c>
      <c r="AH107" s="83">
        <v>24</v>
      </c>
      <c r="AI107" s="83">
        <v>26</v>
      </c>
      <c r="AJ107" s="83">
        <v>48</v>
      </c>
      <c r="AK107" s="83">
        <v>24</v>
      </c>
      <c r="AL107" s="83">
        <v>24</v>
      </c>
      <c r="AM107" s="83">
        <v>16</v>
      </c>
    </row>
    <row r="108" spans="1:93">
      <c r="A108" s="131" t="s">
        <v>57</v>
      </c>
      <c r="B108" s="132" t="s">
        <v>160</v>
      </c>
      <c r="C108" s="133" t="s">
        <v>161</v>
      </c>
      <c r="D108" s="130" t="s">
        <v>193</v>
      </c>
      <c r="E108" s="130" t="s">
        <v>194</v>
      </c>
      <c r="F108" s="134">
        <f t="shared" si="25"/>
        <v>2496773</v>
      </c>
      <c r="G108" s="142">
        <f t="shared" si="26"/>
        <v>1529</v>
      </c>
      <c r="H108" s="135">
        <v>129</v>
      </c>
      <c r="I108" s="135">
        <v>119</v>
      </c>
      <c r="J108" s="135">
        <v>119</v>
      </c>
      <c r="K108" s="135">
        <v>31</v>
      </c>
      <c r="L108" s="135">
        <v>64</v>
      </c>
      <c r="M108" s="135">
        <v>56</v>
      </c>
      <c r="N108" s="135">
        <v>113</v>
      </c>
      <c r="O108" s="135">
        <v>111</v>
      </c>
      <c r="P108" s="135">
        <v>79</v>
      </c>
      <c r="Q108" s="135">
        <v>65</v>
      </c>
      <c r="R108" s="135">
        <v>33</v>
      </c>
      <c r="S108" s="135">
        <v>96</v>
      </c>
      <c r="T108" s="135">
        <v>48</v>
      </c>
      <c r="U108" s="135">
        <v>65</v>
      </c>
      <c r="V108" s="135">
        <v>48</v>
      </c>
      <c r="W108" s="135">
        <v>48</v>
      </c>
      <c r="X108" s="135">
        <v>64</v>
      </c>
      <c r="Y108" s="135">
        <v>32</v>
      </c>
      <c r="Z108" s="135">
        <v>16</v>
      </c>
      <c r="AA108" s="135">
        <v>1</v>
      </c>
      <c r="AB108" s="135">
        <v>4</v>
      </c>
      <c r="AC108" s="135">
        <v>4</v>
      </c>
      <c r="AD108" s="135">
        <v>16</v>
      </c>
      <c r="AE108" s="135">
        <v>5</v>
      </c>
      <c r="AF108" s="135">
        <v>26</v>
      </c>
      <c r="AG108" s="135">
        <v>12</v>
      </c>
      <c r="AH108" s="135">
        <v>17</v>
      </c>
      <c r="AI108" s="135">
        <v>19</v>
      </c>
      <c r="AJ108" s="135">
        <v>35</v>
      </c>
      <c r="AK108" s="135">
        <v>10</v>
      </c>
      <c r="AL108" s="135">
        <v>26</v>
      </c>
      <c r="AM108" s="135">
        <v>18</v>
      </c>
    </row>
    <row r="109" spans="1:93" s="89" customFormat="1">
      <c r="A109" s="136"/>
      <c r="B109" s="136"/>
      <c r="C109" s="136"/>
      <c r="D109" s="136"/>
      <c r="E109" s="136"/>
      <c r="F109" s="136">
        <f>SUM(F101:F108)</f>
        <v>25344009</v>
      </c>
      <c r="G109" s="136">
        <f>SUM(G101:G108)</f>
        <v>15618</v>
      </c>
      <c r="H109" s="137">
        <f>SUM(H101:H108)</f>
        <v>1284</v>
      </c>
      <c r="I109" s="137">
        <f t="shared" ref="I109:AM109" si="27">SUM(I101:I108)</f>
        <v>1205</v>
      </c>
      <c r="J109" s="137">
        <f t="shared" si="27"/>
        <v>1205</v>
      </c>
      <c r="K109" s="137">
        <f t="shared" si="27"/>
        <v>321</v>
      </c>
      <c r="L109" s="137">
        <f t="shared" si="27"/>
        <v>644</v>
      </c>
      <c r="M109" s="137">
        <f t="shared" si="27"/>
        <v>562</v>
      </c>
      <c r="N109" s="137">
        <f t="shared" si="27"/>
        <v>1125</v>
      </c>
      <c r="O109" s="137">
        <f t="shared" si="27"/>
        <v>1125</v>
      </c>
      <c r="P109" s="137">
        <f t="shared" si="27"/>
        <v>804</v>
      </c>
      <c r="Q109" s="137">
        <f t="shared" si="27"/>
        <v>644</v>
      </c>
      <c r="R109" s="137">
        <f t="shared" si="27"/>
        <v>321</v>
      </c>
      <c r="S109" s="137">
        <f t="shared" si="27"/>
        <v>964</v>
      </c>
      <c r="T109" s="137">
        <f t="shared" si="27"/>
        <v>483</v>
      </c>
      <c r="U109" s="137">
        <f t="shared" si="27"/>
        <v>644</v>
      </c>
      <c r="V109" s="137">
        <f t="shared" si="27"/>
        <v>483</v>
      </c>
      <c r="W109" s="137">
        <f t="shared" si="27"/>
        <v>483</v>
      </c>
      <c r="X109" s="137">
        <f t="shared" si="27"/>
        <v>644</v>
      </c>
      <c r="Y109" s="137">
        <f t="shared" si="27"/>
        <v>483</v>
      </c>
      <c r="Z109" s="137">
        <f t="shared" si="27"/>
        <v>240</v>
      </c>
      <c r="AA109" s="137">
        <f t="shared" si="27"/>
        <v>20</v>
      </c>
      <c r="AB109" s="137">
        <f t="shared" si="27"/>
        <v>61</v>
      </c>
      <c r="AC109" s="137">
        <f t="shared" si="27"/>
        <v>54</v>
      </c>
      <c r="AD109" s="137">
        <f t="shared" si="27"/>
        <v>240</v>
      </c>
      <c r="AE109" s="137">
        <f t="shared" si="27"/>
        <v>43</v>
      </c>
      <c r="AF109" s="137">
        <f t="shared" si="27"/>
        <v>240</v>
      </c>
      <c r="AG109" s="137">
        <f t="shared" si="27"/>
        <v>114</v>
      </c>
      <c r="AH109" s="137">
        <f t="shared" si="27"/>
        <v>160</v>
      </c>
      <c r="AI109" s="137">
        <f t="shared" si="27"/>
        <v>176</v>
      </c>
      <c r="AJ109" s="137">
        <f t="shared" si="27"/>
        <v>321</v>
      </c>
      <c r="AK109" s="137">
        <f t="shared" si="27"/>
        <v>160</v>
      </c>
      <c r="AL109" s="137">
        <f t="shared" si="27"/>
        <v>220</v>
      </c>
      <c r="AM109" s="137">
        <f t="shared" si="27"/>
        <v>145</v>
      </c>
      <c r="AN109" s="76"/>
      <c r="AO109" s="76"/>
      <c r="AP109" s="76"/>
      <c r="AQ109" s="76"/>
      <c r="AR109" s="76"/>
      <c r="AS109" s="76"/>
      <c r="AT109" s="76"/>
      <c r="AU109" s="76"/>
      <c r="AV109" s="76"/>
      <c r="AW109" s="76"/>
      <c r="AX109" s="76"/>
      <c r="AY109" s="76"/>
      <c r="AZ109" s="76"/>
      <c r="BA109" s="76"/>
      <c r="BB109" s="76"/>
      <c r="BC109" s="76"/>
      <c r="BD109" s="76"/>
      <c r="BE109" s="76"/>
      <c r="BF109" s="76"/>
      <c r="BG109" s="76"/>
      <c r="BH109" s="76"/>
      <c r="BI109" s="76"/>
      <c r="BJ109" s="76"/>
      <c r="BK109" s="76"/>
      <c r="BL109" s="76"/>
      <c r="BM109" s="76"/>
      <c r="BN109" s="76"/>
      <c r="BO109" s="76"/>
      <c r="BP109" s="76"/>
      <c r="BQ109" s="76"/>
      <c r="BR109" s="76"/>
      <c r="BS109" s="76"/>
      <c r="BT109" s="76"/>
      <c r="BU109" s="76"/>
      <c r="BV109" s="76"/>
      <c r="BW109" s="76"/>
      <c r="BX109" s="76"/>
      <c r="BY109" s="76"/>
      <c r="BZ109" s="76"/>
      <c r="CA109" s="76"/>
      <c r="CB109" s="76"/>
      <c r="CC109" s="76"/>
      <c r="CD109" s="76"/>
      <c r="CE109" s="76"/>
      <c r="CF109" s="76"/>
      <c r="CG109" s="76"/>
      <c r="CH109" s="76"/>
      <c r="CI109" s="76"/>
      <c r="CJ109" s="76"/>
      <c r="CK109" s="76"/>
      <c r="CL109" s="76"/>
      <c r="CM109" s="76"/>
      <c r="CN109" s="76"/>
      <c r="CO109" s="76"/>
    </row>
    <row r="110" spans="1:93">
      <c r="A110" s="138" t="s">
        <v>251</v>
      </c>
      <c r="B110" s="139"/>
      <c r="C110" s="139"/>
      <c r="D110" s="139"/>
      <c r="E110" s="139"/>
      <c r="F110" s="140">
        <f>F5+F17+F21+F27+F33+F37+F41+F46+F53+F58+F63+F68+F74+F81+F90+F95+F100+F109</f>
        <v>229300885</v>
      </c>
      <c r="G110" s="140">
        <f t="shared" ref="G110:AM110" si="28">G5+G17+G21+G27+G33+G37+G41+G46+G53+G58+G63+G68+G74+G81+G90+G95+G100+G109</f>
        <v>140984</v>
      </c>
      <c r="H110" s="140">
        <f t="shared" si="28"/>
        <v>11600</v>
      </c>
      <c r="I110" s="140">
        <f t="shared" si="28"/>
        <v>10875</v>
      </c>
      <c r="J110" s="140">
        <f t="shared" si="28"/>
        <v>10875</v>
      </c>
      <c r="K110" s="140">
        <f t="shared" si="28"/>
        <v>2900</v>
      </c>
      <c r="L110" s="140">
        <f t="shared" si="28"/>
        <v>5800</v>
      </c>
      <c r="M110" s="140">
        <f t="shared" si="28"/>
        <v>5075</v>
      </c>
      <c r="N110" s="140">
        <f t="shared" si="28"/>
        <v>10150</v>
      </c>
      <c r="O110" s="140">
        <f t="shared" si="28"/>
        <v>10150</v>
      </c>
      <c r="P110" s="140">
        <f t="shared" si="28"/>
        <v>7250</v>
      </c>
      <c r="Q110" s="140">
        <f t="shared" si="28"/>
        <v>5800</v>
      </c>
      <c r="R110" s="140">
        <f t="shared" si="28"/>
        <v>2900</v>
      </c>
      <c r="S110" s="140">
        <f t="shared" si="28"/>
        <v>8700</v>
      </c>
      <c r="T110" s="140">
        <f t="shared" si="28"/>
        <v>4350</v>
      </c>
      <c r="U110" s="140">
        <f t="shared" si="28"/>
        <v>5800</v>
      </c>
      <c r="V110" s="140">
        <f t="shared" si="28"/>
        <v>4350</v>
      </c>
      <c r="W110" s="140">
        <f t="shared" si="28"/>
        <v>4350</v>
      </c>
      <c r="X110" s="140">
        <f t="shared" si="28"/>
        <v>5800</v>
      </c>
      <c r="Y110" s="140">
        <f t="shared" si="28"/>
        <v>4350</v>
      </c>
      <c r="Z110" s="140">
        <f t="shared" si="28"/>
        <v>2175</v>
      </c>
      <c r="AA110" s="140">
        <f t="shared" si="28"/>
        <v>174</v>
      </c>
      <c r="AB110" s="140">
        <f t="shared" si="28"/>
        <v>551</v>
      </c>
      <c r="AC110" s="140">
        <f t="shared" si="28"/>
        <v>508</v>
      </c>
      <c r="AD110" s="140">
        <f t="shared" si="28"/>
        <v>2175</v>
      </c>
      <c r="AE110" s="140">
        <f t="shared" si="28"/>
        <v>406</v>
      </c>
      <c r="AF110" s="140">
        <f t="shared" si="28"/>
        <v>2175</v>
      </c>
      <c r="AG110" s="140">
        <f t="shared" si="28"/>
        <v>1015</v>
      </c>
      <c r="AH110" s="140">
        <f t="shared" si="28"/>
        <v>1450</v>
      </c>
      <c r="AI110" s="140">
        <f t="shared" si="28"/>
        <v>1595</v>
      </c>
      <c r="AJ110" s="140">
        <f t="shared" si="28"/>
        <v>2900</v>
      </c>
      <c r="AK110" s="140">
        <f t="shared" si="28"/>
        <v>1450</v>
      </c>
      <c r="AL110" s="140">
        <f t="shared" si="28"/>
        <v>2030</v>
      </c>
      <c r="AM110" s="140">
        <f t="shared" si="28"/>
        <v>1305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:E2">
    <cfRule type="duplicateValues" dxfId="25" priority="13"/>
  </conditionalFormatting>
  <conditionalFormatting sqref="G18:G33">
    <cfRule type="cellIs" dxfId="24" priority="1" operator="lessThan">
      <formula>-1</formula>
    </cfRule>
  </conditionalFormatting>
  <conditionalFormatting sqref="D34:E90">
    <cfRule type="duplicateValues" dxfId="23" priority="12"/>
  </conditionalFormatting>
  <conditionalFormatting sqref="D3:D17">
    <cfRule type="duplicateValues" dxfId="22" priority="11"/>
  </conditionalFormatting>
  <conditionalFormatting sqref="D28:D33">
    <cfRule type="duplicateValues" dxfId="21" priority="4"/>
    <cfRule type="duplicateValues" dxfId="20" priority="5"/>
  </conditionalFormatting>
  <conditionalFormatting sqref="D22:D27">
    <cfRule type="duplicateValues" dxfId="19" priority="2"/>
    <cfRule type="duplicateValues" dxfId="18" priority="3"/>
  </conditionalFormatting>
  <conditionalFormatting sqref="D18:D21">
    <cfRule type="duplicateValues" dxfId="17" priority="6"/>
    <cfRule type="duplicateValues" dxfId="16" priority="7"/>
  </conditionalFormatting>
  <conditionalFormatting sqref="D28:E33">
    <cfRule type="duplicateValues" dxfId="15" priority="8"/>
  </conditionalFormatting>
  <conditionalFormatting sqref="D22:E27">
    <cfRule type="duplicateValues" dxfId="14" priority="9"/>
  </conditionalFormatting>
  <conditionalFormatting sqref="D18:E21">
    <cfRule type="duplicateValues" dxfId="13" priority="10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09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G3" sqref="G3"/>
    </sheetView>
  </sheetViews>
  <sheetFormatPr defaultRowHeight="15"/>
  <cols>
    <col min="1" max="1" width="23.5703125" bestFit="1" customWidth="1"/>
    <col min="2" max="2" width="11.28515625" bestFit="1" customWidth="1"/>
    <col min="3" max="3" width="8.42578125" bestFit="1" customWidth="1"/>
    <col min="4" max="4" width="10.5703125" bestFit="1" customWidth="1"/>
    <col min="5" max="5" width="26" bestFit="1" customWidth="1"/>
    <col min="6" max="6" width="11.42578125" bestFit="1" customWidth="1"/>
    <col min="7" max="7" width="13.85546875" bestFit="1" customWidth="1"/>
    <col min="8" max="8" width="6.5703125" bestFit="1" customWidth="1"/>
    <col min="9" max="9" width="8" bestFit="1" customWidth="1"/>
    <col min="10" max="11" width="5.7109375" bestFit="1" customWidth="1"/>
    <col min="12" max="13" width="6.5703125" bestFit="1" customWidth="1"/>
    <col min="14" max="14" width="7.5703125" bestFit="1" customWidth="1"/>
    <col min="15" max="18" width="5.7109375" bestFit="1" customWidth="1"/>
    <col min="19" max="19" width="5.85546875" bestFit="1" customWidth="1"/>
    <col min="20" max="20" width="5.7109375" bestFit="1" customWidth="1"/>
    <col min="21" max="21" width="6.28515625" bestFit="1" customWidth="1"/>
    <col min="22" max="22" width="6.85546875" bestFit="1" customWidth="1"/>
    <col min="23" max="23" width="6.28515625" bestFit="1" customWidth="1"/>
    <col min="24" max="24" width="9" bestFit="1" customWidth="1"/>
    <col min="25" max="25" width="10.42578125" bestFit="1" customWidth="1"/>
    <col min="26" max="29" width="9.5703125" bestFit="1" customWidth="1"/>
    <col min="30" max="30" width="10.28515625" bestFit="1" customWidth="1"/>
    <col min="31" max="33" width="9.5703125" bestFit="1" customWidth="1"/>
    <col min="34" max="38" width="10" bestFit="1" customWidth="1"/>
    <col min="39" max="42" width="5.7109375" bestFit="1" customWidth="1"/>
    <col min="43" max="43" width="8.85546875" bestFit="1" customWidth="1"/>
    <col min="44" max="44" width="8" bestFit="1" customWidth="1"/>
    <col min="45" max="45" width="9.140625" bestFit="1" customWidth="1"/>
    <col min="46" max="49" width="8.85546875" bestFit="1" customWidth="1"/>
  </cols>
  <sheetData>
    <row r="1" spans="1:49">
      <c r="A1" s="153" t="s">
        <v>59</v>
      </c>
      <c r="B1" s="155" t="s">
        <v>60</v>
      </c>
      <c r="C1" s="155" t="s">
        <v>61</v>
      </c>
      <c r="D1" s="155" t="s">
        <v>62</v>
      </c>
      <c r="E1" s="157" t="s">
        <v>63</v>
      </c>
      <c r="F1" s="152" t="s">
        <v>3</v>
      </c>
      <c r="G1" s="152" t="s">
        <v>64</v>
      </c>
      <c r="H1" s="16">
        <v>780</v>
      </c>
      <c r="I1" s="16">
        <v>757.47500000000002</v>
      </c>
      <c r="J1" s="16">
        <v>740</v>
      </c>
      <c r="K1" s="16">
        <v>740</v>
      </c>
      <c r="L1" s="16">
        <v>915</v>
      </c>
      <c r="M1" s="16">
        <v>820</v>
      </c>
      <c r="N1" s="16">
        <v>920</v>
      </c>
      <c r="O1" s="16">
        <v>870</v>
      </c>
      <c r="P1" s="16">
        <v>930</v>
      </c>
      <c r="Q1" s="17">
        <v>940</v>
      </c>
      <c r="R1" s="16">
        <v>1020</v>
      </c>
      <c r="S1" s="17">
        <v>1010</v>
      </c>
      <c r="T1" s="16">
        <v>970</v>
      </c>
      <c r="U1" s="16">
        <v>1070</v>
      </c>
      <c r="V1" s="16">
        <v>1160</v>
      </c>
      <c r="W1" s="16">
        <v>1370</v>
      </c>
      <c r="X1" s="16">
        <v>3469.625</v>
      </c>
      <c r="Y1" s="16">
        <v>4050</v>
      </c>
      <c r="Z1" s="17">
        <v>5170</v>
      </c>
      <c r="AA1" s="16">
        <v>5750</v>
      </c>
      <c r="AB1" s="16">
        <v>4990</v>
      </c>
      <c r="AC1" s="16">
        <v>5550</v>
      </c>
      <c r="AD1" s="16">
        <v>5750</v>
      </c>
      <c r="AE1" s="16">
        <v>5940</v>
      </c>
      <c r="AF1" s="16">
        <v>5510</v>
      </c>
      <c r="AG1" s="16">
        <v>6470</v>
      </c>
      <c r="AH1" s="16">
        <v>7350</v>
      </c>
      <c r="AI1" s="17">
        <v>7890</v>
      </c>
      <c r="AJ1" s="17">
        <v>8310</v>
      </c>
      <c r="AK1" s="16">
        <v>8036</v>
      </c>
      <c r="AL1" s="16">
        <v>9300</v>
      </c>
      <c r="AM1" s="16">
        <v>637</v>
      </c>
      <c r="AN1" s="16">
        <v>801</v>
      </c>
      <c r="AO1" s="16">
        <v>945</v>
      </c>
      <c r="AP1" s="17">
        <v>1217</v>
      </c>
      <c r="AQ1" s="17">
        <v>3890</v>
      </c>
      <c r="AR1" s="17">
        <v>3865</v>
      </c>
      <c r="AS1" s="16">
        <v>4500</v>
      </c>
      <c r="AT1" s="16">
        <v>7890</v>
      </c>
      <c r="AU1" s="17">
        <v>9215</v>
      </c>
      <c r="AV1" s="18">
        <v>8310</v>
      </c>
      <c r="AW1" s="18">
        <v>10340</v>
      </c>
    </row>
    <row r="2" spans="1:49" ht="25.5">
      <c r="A2" s="154"/>
      <c r="B2" s="156"/>
      <c r="C2" s="156"/>
      <c r="D2" s="156"/>
      <c r="E2" s="157"/>
      <c r="F2" s="152"/>
      <c r="G2" s="152"/>
      <c r="H2" s="9" t="s">
        <v>5</v>
      </c>
      <c r="I2" s="9" t="s">
        <v>6</v>
      </c>
      <c r="J2" s="9" t="s">
        <v>7</v>
      </c>
      <c r="K2" s="9" t="s">
        <v>8</v>
      </c>
      <c r="L2" s="9" t="s">
        <v>9</v>
      </c>
      <c r="M2" s="9" t="s">
        <v>10</v>
      </c>
      <c r="N2" s="9" t="s">
        <v>11</v>
      </c>
      <c r="O2" s="9" t="s">
        <v>12</v>
      </c>
      <c r="P2" s="9" t="s">
        <v>13</v>
      </c>
      <c r="Q2" s="9" t="s">
        <v>14</v>
      </c>
      <c r="R2" s="9" t="s">
        <v>15</v>
      </c>
      <c r="S2" s="9" t="s">
        <v>16</v>
      </c>
      <c r="T2" s="9" t="s">
        <v>17</v>
      </c>
      <c r="U2" s="9" t="s">
        <v>18</v>
      </c>
      <c r="V2" s="9" t="s">
        <v>19</v>
      </c>
      <c r="W2" s="9" t="s">
        <v>20</v>
      </c>
      <c r="X2" s="9" t="s">
        <v>21</v>
      </c>
      <c r="Y2" s="9" t="s">
        <v>22</v>
      </c>
      <c r="Z2" s="9" t="s">
        <v>23</v>
      </c>
      <c r="AA2" s="9" t="s">
        <v>24</v>
      </c>
      <c r="AB2" s="9" t="s">
        <v>25</v>
      </c>
      <c r="AC2" s="9" t="s">
        <v>26</v>
      </c>
      <c r="AD2" s="9" t="s">
        <v>27</v>
      </c>
      <c r="AE2" s="9" t="s">
        <v>28</v>
      </c>
      <c r="AF2" s="9" t="s">
        <v>29</v>
      </c>
      <c r="AG2" s="9" t="s">
        <v>30</v>
      </c>
      <c r="AH2" s="9" t="s">
        <v>31</v>
      </c>
      <c r="AI2" s="9" t="s">
        <v>32</v>
      </c>
      <c r="AJ2" s="9" t="s">
        <v>33</v>
      </c>
      <c r="AK2" s="9" t="s">
        <v>34</v>
      </c>
      <c r="AL2" s="9" t="s">
        <v>35</v>
      </c>
      <c r="AM2" s="9" t="s">
        <v>36</v>
      </c>
      <c r="AN2" s="9" t="s">
        <v>37</v>
      </c>
      <c r="AO2" s="9" t="s">
        <v>38</v>
      </c>
      <c r="AP2" s="19" t="s">
        <v>65</v>
      </c>
      <c r="AQ2" s="20" t="s">
        <v>66</v>
      </c>
      <c r="AR2" s="20" t="s">
        <v>22</v>
      </c>
      <c r="AS2" s="19" t="s">
        <v>67</v>
      </c>
      <c r="AT2" s="19" t="s">
        <v>32</v>
      </c>
      <c r="AU2" s="19" t="s">
        <v>35</v>
      </c>
      <c r="AV2" s="19" t="s">
        <v>33</v>
      </c>
      <c r="AW2" s="19" t="s">
        <v>68</v>
      </c>
    </row>
    <row r="3" spans="1:49">
      <c r="A3" s="23" t="s">
        <v>39</v>
      </c>
      <c r="B3" s="22" t="s">
        <v>195</v>
      </c>
      <c r="C3" s="23" t="s">
        <v>196</v>
      </c>
      <c r="D3" s="23" t="s">
        <v>219</v>
      </c>
      <c r="E3" s="38" t="s">
        <v>220</v>
      </c>
      <c r="F3" s="24"/>
      <c r="G3" s="39"/>
      <c r="H3" s="73">
        <v>0.35</v>
      </c>
      <c r="I3" s="73">
        <v>0.35</v>
      </c>
      <c r="J3" s="73">
        <v>0.35</v>
      </c>
      <c r="K3" s="73">
        <v>0.35</v>
      </c>
      <c r="L3" s="73">
        <v>0.35</v>
      </c>
      <c r="M3" s="73">
        <v>0.35</v>
      </c>
      <c r="N3" s="73">
        <v>0.35</v>
      </c>
      <c r="O3" s="73">
        <v>0.35</v>
      </c>
      <c r="P3" s="73">
        <v>0.35</v>
      </c>
      <c r="Q3" s="73">
        <v>0.35</v>
      </c>
      <c r="R3" s="73">
        <v>0.35</v>
      </c>
      <c r="S3" s="73">
        <v>0.35</v>
      </c>
      <c r="T3" s="73">
        <v>0.35</v>
      </c>
      <c r="U3" s="73">
        <v>0.35</v>
      </c>
      <c r="V3" s="73">
        <v>0.35</v>
      </c>
      <c r="W3" s="73">
        <v>0.35</v>
      </c>
      <c r="X3" s="73">
        <v>0.35</v>
      </c>
      <c r="Y3" s="73">
        <v>0.35</v>
      </c>
      <c r="Z3" s="73">
        <v>0.35</v>
      </c>
      <c r="AA3" s="73">
        <v>0.35</v>
      </c>
      <c r="AB3" s="73">
        <v>0.35</v>
      </c>
      <c r="AC3" s="73">
        <v>0.35</v>
      </c>
      <c r="AD3" s="73">
        <v>0.35</v>
      </c>
      <c r="AE3" s="73">
        <v>0.35</v>
      </c>
      <c r="AF3" s="73">
        <v>0.35</v>
      </c>
      <c r="AG3" s="73">
        <v>0.35</v>
      </c>
      <c r="AH3" s="73">
        <v>0.35</v>
      </c>
      <c r="AI3" s="73">
        <v>0.35</v>
      </c>
      <c r="AJ3" s="73">
        <v>0.35</v>
      </c>
      <c r="AK3" s="73">
        <v>0.35</v>
      </c>
      <c r="AL3" s="73">
        <v>0.35</v>
      </c>
      <c r="AM3" s="73">
        <v>0.37</v>
      </c>
      <c r="AN3" s="73">
        <v>0.37</v>
      </c>
      <c r="AO3" s="73">
        <v>0.37</v>
      </c>
      <c r="AP3" s="73">
        <v>0.37</v>
      </c>
      <c r="AQ3" s="73">
        <v>0.35</v>
      </c>
      <c r="AR3" s="73">
        <v>0.35</v>
      </c>
      <c r="AS3" s="73">
        <v>0.35</v>
      </c>
      <c r="AT3" s="73">
        <v>0.35</v>
      </c>
      <c r="AU3" s="73">
        <v>0.35</v>
      </c>
      <c r="AV3" s="73">
        <v>0.35</v>
      </c>
      <c r="AW3" s="73">
        <v>0.35</v>
      </c>
    </row>
    <row r="4" spans="1:49">
      <c r="A4" s="23" t="s">
        <v>39</v>
      </c>
      <c r="B4" s="22" t="s">
        <v>195</v>
      </c>
      <c r="C4" s="23" t="s">
        <v>196</v>
      </c>
      <c r="D4" s="23" t="s">
        <v>221</v>
      </c>
      <c r="E4" s="38" t="s">
        <v>222</v>
      </c>
      <c r="F4" s="24"/>
      <c r="G4" s="39"/>
      <c r="H4" s="73">
        <v>0.65</v>
      </c>
      <c r="I4" s="73">
        <v>0.65</v>
      </c>
      <c r="J4" s="73">
        <v>0.65</v>
      </c>
      <c r="K4" s="73">
        <v>0.65</v>
      </c>
      <c r="L4" s="73">
        <v>0.65</v>
      </c>
      <c r="M4" s="73">
        <v>0.65</v>
      </c>
      <c r="N4" s="73">
        <v>0.65</v>
      </c>
      <c r="O4" s="73">
        <v>0.65</v>
      </c>
      <c r="P4" s="73">
        <v>0.65</v>
      </c>
      <c r="Q4" s="73">
        <v>0.65</v>
      </c>
      <c r="R4" s="73">
        <v>0.65</v>
      </c>
      <c r="S4" s="73">
        <v>0.65</v>
      </c>
      <c r="T4" s="73">
        <v>0.65</v>
      </c>
      <c r="U4" s="73">
        <v>0.65</v>
      </c>
      <c r="V4" s="73">
        <v>0.65</v>
      </c>
      <c r="W4" s="73">
        <v>0.65</v>
      </c>
      <c r="X4" s="73">
        <v>0.65</v>
      </c>
      <c r="Y4" s="73">
        <v>0.65</v>
      </c>
      <c r="Z4" s="73">
        <v>0.65</v>
      </c>
      <c r="AA4" s="73">
        <v>0.65</v>
      </c>
      <c r="AB4" s="73">
        <v>0.65</v>
      </c>
      <c r="AC4" s="73">
        <v>0.65</v>
      </c>
      <c r="AD4" s="73">
        <v>0.65</v>
      </c>
      <c r="AE4" s="73">
        <v>0.65</v>
      </c>
      <c r="AF4" s="73">
        <v>0.65</v>
      </c>
      <c r="AG4" s="73">
        <v>0.65</v>
      </c>
      <c r="AH4" s="73">
        <v>0.65</v>
      </c>
      <c r="AI4" s="73">
        <v>0.65</v>
      </c>
      <c r="AJ4" s="73">
        <v>0.65</v>
      </c>
      <c r="AK4" s="73">
        <v>0.65</v>
      </c>
      <c r="AL4" s="73">
        <v>0.65</v>
      </c>
      <c r="AM4" s="73">
        <v>0.63</v>
      </c>
      <c r="AN4" s="73">
        <v>0.63</v>
      </c>
      <c r="AO4" s="73">
        <v>0.63</v>
      </c>
      <c r="AP4" s="73">
        <v>0.63</v>
      </c>
      <c r="AQ4" s="73">
        <v>0.65</v>
      </c>
      <c r="AR4" s="73">
        <v>0.65</v>
      </c>
      <c r="AS4" s="73">
        <v>0.65</v>
      </c>
      <c r="AT4" s="73">
        <v>0.65</v>
      </c>
      <c r="AU4" s="73">
        <v>0.65</v>
      </c>
      <c r="AV4" s="73">
        <v>0.65</v>
      </c>
      <c r="AW4" s="73">
        <v>0.65</v>
      </c>
    </row>
    <row r="5" spans="1:49" s="53" customFormat="1">
      <c r="A5" s="48"/>
      <c r="B5" s="49"/>
      <c r="C5" s="48"/>
      <c r="D5" s="48"/>
      <c r="E5" s="50"/>
      <c r="F5" s="51"/>
      <c r="G5" s="52"/>
      <c r="H5" s="74">
        <f>SUM(H3:H4)</f>
        <v>1</v>
      </c>
      <c r="I5" s="74">
        <f t="shared" ref="I5:AW5" si="0">SUM(I3:I4)</f>
        <v>1</v>
      </c>
      <c r="J5" s="74">
        <f t="shared" si="0"/>
        <v>1</v>
      </c>
      <c r="K5" s="74">
        <f t="shared" si="0"/>
        <v>1</v>
      </c>
      <c r="L5" s="74">
        <f t="shared" si="0"/>
        <v>1</v>
      </c>
      <c r="M5" s="74">
        <f t="shared" si="0"/>
        <v>1</v>
      </c>
      <c r="N5" s="74">
        <f t="shared" si="0"/>
        <v>1</v>
      </c>
      <c r="O5" s="74">
        <f t="shared" si="0"/>
        <v>1</v>
      </c>
      <c r="P5" s="74">
        <f t="shared" si="0"/>
        <v>1</v>
      </c>
      <c r="Q5" s="74">
        <f t="shared" si="0"/>
        <v>1</v>
      </c>
      <c r="R5" s="74">
        <f t="shared" si="0"/>
        <v>1</v>
      </c>
      <c r="S5" s="74">
        <f t="shared" si="0"/>
        <v>1</v>
      </c>
      <c r="T5" s="74">
        <f t="shared" si="0"/>
        <v>1</v>
      </c>
      <c r="U5" s="74">
        <f t="shared" si="0"/>
        <v>1</v>
      </c>
      <c r="V5" s="74">
        <f t="shared" si="0"/>
        <v>1</v>
      </c>
      <c r="W5" s="74">
        <f t="shared" si="0"/>
        <v>1</v>
      </c>
      <c r="X5" s="74">
        <f t="shared" si="0"/>
        <v>1</v>
      </c>
      <c r="Y5" s="74">
        <f t="shared" si="0"/>
        <v>1</v>
      </c>
      <c r="Z5" s="74">
        <f t="shared" si="0"/>
        <v>1</v>
      </c>
      <c r="AA5" s="74">
        <f t="shared" si="0"/>
        <v>1</v>
      </c>
      <c r="AB5" s="74">
        <f t="shared" si="0"/>
        <v>1</v>
      </c>
      <c r="AC5" s="74">
        <f t="shared" si="0"/>
        <v>1</v>
      </c>
      <c r="AD5" s="74">
        <f t="shared" si="0"/>
        <v>1</v>
      </c>
      <c r="AE5" s="74">
        <f t="shared" si="0"/>
        <v>1</v>
      </c>
      <c r="AF5" s="74">
        <f t="shared" si="0"/>
        <v>1</v>
      </c>
      <c r="AG5" s="74">
        <f t="shared" si="0"/>
        <v>1</v>
      </c>
      <c r="AH5" s="74">
        <f t="shared" si="0"/>
        <v>1</v>
      </c>
      <c r="AI5" s="74">
        <f t="shared" si="0"/>
        <v>1</v>
      </c>
      <c r="AJ5" s="74">
        <f t="shared" si="0"/>
        <v>1</v>
      </c>
      <c r="AK5" s="74">
        <f t="shared" si="0"/>
        <v>1</v>
      </c>
      <c r="AL5" s="74">
        <f t="shared" si="0"/>
        <v>1</v>
      </c>
      <c r="AM5" s="74">
        <f t="shared" si="0"/>
        <v>1</v>
      </c>
      <c r="AN5" s="74">
        <f t="shared" si="0"/>
        <v>1</v>
      </c>
      <c r="AO5" s="74">
        <f t="shared" si="0"/>
        <v>1</v>
      </c>
      <c r="AP5" s="74">
        <f t="shared" si="0"/>
        <v>1</v>
      </c>
      <c r="AQ5" s="74">
        <f t="shared" si="0"/>
        <v>1</v>
      </c>
      <c r="AR5" s="74">
        <f t="shared" si="0"/>
        <v>1</v>
      </c>
      <c r="AS5" s="74">
        <f t="shared" si="0"/>
        <v>1</v>
      </c>
      <c r="AT5" s="74">
        <f t="shared" si="0"/>
        <v>1</v>
      </c>
      <c r="AU5" s="74">
        <f t="shared" si="0"/>
        <v>1</v>
      </c>
      <c r="AV5" s="74">
        <f t="shared" si="0"/>
        <v>1</v>
      </c>
      <c r="AW5" s="74">
        <f t="shared" si="0"/>
        <v>1</v>
      </c>
    </row>
    <row r="6" spans="1:49">
      <c r="A6" s="23" t="s">
        <v>41</v>
      </c>
      <c r="B6" s="22" t="s">
        <v>195</v>
      </c>
      <c r="C6" s="23" t="s">
        <v>196</v>
      </c>
      <c r="D6" s="23" t="s">
        <v>197</v>
      </c>
      <c r="E6" s="38" t="s">
        <v>198</v>
      </c>
      <c r="F6" s="24"/>
      <c r="G6" s="39"/>
      <c r="H6" s="73">
        <v>0.12</v>
      </c>
      <c r="I6" s="73">
        <v>0.12</v>
      </c>
      <c r="J6" s="73">
        <v>0.12</v>
      </c>
      <c r="K6" s="73">
        <v>0.12</v>
      </c>
      <c r="L6" s="73">
        <v>0.12</v>
      </c>
      <c r="M6" s="73">
        <v>0.12</v>
      </c>
      <c r="N6" s="73">
        <v>0.12</v>
      </c>
      <c r="O6" s="73">
        <v>0.12</v>
      </c>
      <c r="P6" s="73">
        <v>0.12</v>
      </c>
      <c r="Q6" s="73">
        <v>0.12</v>
      </c>
      <c r="R6" s="73">
        <v>0.12</v>
      </c>
      <c r="S6" s="73">
        <v>0.12</v>
      </c>
      <c r="T6" s="73">
        <v>0.12</v>
      </c>
      <c r="U6" s="73">
        <v>0.12</v>
      </c>
      <c r="V6" s="73">
        <v>0.12</v>
      </c>
      <c r="W6" s="73">
        <v>0.12</v>
      </c>
      <c r="X6" s="73">
        <v>0.06</v>
      </c>
      <c r="Y6" s="73">
        <v>0.06</v>
      </c>
      <c r="Z6" s="73">
        <v>0.06</v>
      </c>
      <c r="AA6" s="73">
        <v>0.06</v>
      </c>
      <c r="AB6" s="73">
        <v>0.06</v>
      </c>
      <c r="AC6" s="73">
        <v>0.06</v>
      </c>
      <c r="AD6" s="73">
        <v>0.06</v>
      </c>
      <c r="AE6" s="73">
        <v>0.06</v>
      </c>
      <c r="AF6" s="73">
        <v>0.06</v>
      </c>
      <c r="AG6" s="73">
        <v>0.06</v>
      </c>
      <c r="AH6" s="73">
        <v>0.06</v>
      </c>
      <c r="AI6" s="73">
        <v>0.06</v>
      </c>
      <c r="AJ6" s="73">
        <v>0.06</v>
      </c>
      <c r="AK6" s="73">
        <v>0.06</v>
      </c>
      <c r="AL6" s="73">
        <v>0.06</v>
      </c>
      <c r="AM6" s="73">
        <v>0.20069204152249134</v>
      </c>
      <c r="AN6" s="73">
        <v>8.7499999999999994E-2</v>
      </c>
      <c r="AO6" s="73">
        <v>8.7499999999999994E-2</v>
      </c>
      <c r="AP6" s="73">
        <v>0.12</v>
      </c>
      <c r="AQ6" s="73">
        <v>0.1</v>
      </c>
      <c r="AR6" s="73">
        <v>0.10077519379844961</v>
      </c>
      <c r="AS6" s="73">
        <v>0.125</v>
      </c>
      <c r="AT6" s="73">
        <v>8.6206896551724144E-2</v>
      </c>
      <c r="AU6" s="73">
        <v>6.8965517241379309E-2</v>
      </c>
      <c r="AV6" s="73">
        <v>0.1</v>
      </c>
      <c r="AW6" s="73">
        <v>5.7142857142857141E-2</v>
      </c>
    </row>
    <row r="7" spans="1:49">
      <c r="A7" s="23" t="s">
        <v>41</v>
      </c>
      <c r="B7" s="22" t="s">
        <v>195</v>
      </c>
      <c r="C7" s="23" t="s">
        <v>196</v>
      </c>
      <c r="D7" s="23" t="s">
        <v>199</v>
      </c>
      <c r="E7" s="38" t="s">
        <v>200</v>
      </c>
      <c r="F7" s="24"/>
      <c r="G7" s="39"/>
      <c r="H7" s="73">
        <v>0.05</v>
      </c>
      <c r="I7" s="73">
        <v>0.05</v>
      </c>
      <c r="J7" s="73">
        <v>0.05</v>
      </c>
      <c r="K7" s="73">
        <v>0.05</v>
      </c>
      <c r="L7" s="73">
        <v>0.05</v>
      </c>
      <c r="M7" s="73">
        <v>0.05</v>
      </c>
      <c r="N7" s="73">
        <v>0.05</v>
      </c>
      <c r="O7" s="73">
        <v>0.05</v>
      </c>
      <c r="P7" s="73">
        <v>0.05</v>
      </c>
      <c r="Q7" s="73">
        <v>0.05</v>
      </c>
      <c r="R7" s="73">
        <v>0.05</v>
      </c>
      <c r="S7" s="73">
        <v>0.05</v>
      </c>
      <c r="T7" s="73">
        <v>0.05</v>
      </c>
      <c r="U7" s="73">
        <v>0.05</v>
      </c>
      <c r="V7" s="73">
        <v>0.05</v>
      </c>
      <c r="W7" s="73">
        <v>0.05</v>
      </c>
      <c r="X7" s="73">
        <v>0.03</v>
      </c>
      <c r="Y7" s="73">
        <v>0.03</v>
      </c>
      <c r="Z7" s="73">
        <v>0.03</v>
      </c>
      <c r="AA7" s="73">
        <v>0.03</v>
      </c>
      <c r="AB7" s="73">
        <v>0.03</v>
      </c>
      <c r="AC7" s="73">
        <v>0.03</v>
      </c>
      <c r="AD7" s="73">
        <v>0.03</v>
      </c>
      <c r="AE7" s="73">
        <v>0.03</v>
      </c>
      <c r="AF7" s="73">
        <v>0.03</v>
      </c>
      <c r="AG7" s="73">
        <v>0.03</v>
      </c>
      <c r="AH7" s="73">
        <v>0.03</v>
      </c>
      <c r="AI7" s="73">
        <v>0.03</v>
      </c>
      <c r="AJ7" s="73">
        <v>0.03</v>
      </c>
      <c r="AK7" s="73">
        <v>0.03</v>
      </c>
      <c r="AL7" s="73">
        <v>0.03</v>
      </c>
      <c r="AM7" s="73">
        <v>4.8442906574394463E-2</v>
      </c>
      <c r="AN7" s="73">
        <v>0.05</v>
      </c>
      <c r="AO7" s="73">
        <v>0.05</v>
      </c>
      <c r="AP7" s="73">
        <v>0.05</v>
      </c>
      <c r="AQ7" s="73">
        <v>3.7499999999999999E-2</v>
      </c>
      <c r="AR7" s="73">
        <v>2.3255813953488372E-2</v>
      </c>
      <c r="AS7" s="73">
        <v>0</v>
      </c>
      <c r="AT7" s="73">
        <v>5.1724137931034482E-2</v>
      </c>
      <c r="AU7" s="73">
        <v>3.4482758620689655E-2</v>
      </c>
      <c r="AV7" s="73">
        <v>5.7142857142857141E-2</v>
      </c>
      <c r="AW7" s="73">
        <v>5.7142857142857141E-2</v>
      </c>
    </row>
    <row r="8" spans="1:49">
      <c r="A8" s="23" t="s">
        <v>41</v>
      </c>
      <c r="B8" s="22" t="s">
        <v>195</v>
      </c>
      <c r="C8" s="23" t="s">
        <v>196</v>
      </c>
      <c r="D8" s="23" t="s">
        <v>201</v>
      </c>
      <c r="E8" s="38" t="s">
        <v>202</v>
      </c>
      <c r="F8" s="24"/>
      <c r="G8" s="39"/>
      <c r="H8" s="73">
        <v>7.0000000000000007E-2</v>
      </c>
      <c r="I8" s="73">
        <v>7.0000000000000007E-2</v>
      </c>
      <c r="J8" s="73">
        <v>7.0000000000000007E-2</v>
      </c>
      <c r="K8" s="73">
        <v>7.0000000000000007E-2</v>
      </c>
      <c r="L8" s="73">
        <v>7.0000000000000007E-2</v>
      </c>
      <c r="M8" s="73">
        <v>7.0000000000000007E-2</v>
      </c>
      <c r="N8" s="73">
        <v>7.0000000000000007E-2</v>
      </c>
      <c r="O8" s="73">
        <v>7.0000000000000007E-2</v>
      </c>
      <c r="P8" s="73">
        <v>7.0000000000000007E-2</v>
      </c>
      <c r="Q8" s="73">
        <v>7.0000000000000007E-2</v>
      </c>
      <c r="R8" s="73">
        <v>7.0000000000000007E-2</v>
      </c>
      <c r="S8" s="73">
        <v>7.0000000000000007E-2</v>
      </c>
      <c r="T8" s="73">
        <v>7.0000000000000007E-2</v>
      </c>
      <c r="U8" s="73">
        <v>7.0000000000000007E-2</v>
      </c>
      <c r="V8" s="73">
        <v>7.0000000000000007E-2</v>
      </c>
      <c r="W8" s="73">
        <v>7.0000000000000007E-2</v>
      </c>
      <c r="X8" s="73">
        <v>0.1</v>
      </c>
      <c r="Y8" s="73">
        <v>0.1</v>
      </c>
      <c r="Z8" s="73">
        <v>0.1</v>
      </c>
      <c r="AA8" s="73">
        <v>0.1</v>
      </c>
      <c r="AB8" s="73">
        <v>0.1</v>
      </c>
      <c r="AC8" s="73">
        <v>0.1</v>
      </c>
      <c r="AD8" s="73">
        <v>0.1</v>
      </c>
      <c r="AE8" s="73">
        <v>0.1</v>
      </c>
      <c r="AF8" s="73">
        <v>0.1</v>
      </c>
      <c r="AG8" s="73">
        <v>0.1</v>
      </c>
      <c r="AH8" s="73">
        <v>0.1</v>
      </c>
      <c r="AI8" s="73">
        <v>0.1</v>
      </c>
      <c r="AJ8" s="73">
        <v>0.1</v>
      </c>
      <c r="AK8" s="73">
        <v>0.1</v>
      </c>
      <c r="AL8" s="73">
        <v>0.1</v>
      </c>
      <c r="AM8" s="73">
        <v>6.9204152249134954E-2</v>
      </c>
      <c r="AN8" s="73">
        <v>7.4999999999999997E-2</v>
      </c>
      <c r="AO8" s="73">
        <v>7.4999999999999997E-2</v>
      </c>
      <c r="AP8" s="73">
        <v>6.9825436408977551E-2</v>
      </c>
      <c r="AQ8" s="73">
        <v>6.8750000000000006E-2</v>
      </c>
      <c r="AR8" s="73">
        <v>6.9767441860465115E-2</v>
      </c>
      <c r="AS8" s="73">
        <v>0.125</v>
      </c>
      <c r="AT8" s="73">
        <v>6.8965517241379309E-2</v>
      </c>
      <c r="AU8" s="73">
        <v>5.1724137931034482E-2</v>
      </c>
      <c r="AV8" s="73">
        <v>7.1428571428571425E-2</v>
      </c>
      <c r="AW8" s="73">
        <v>7.1428571428571425E-2</v>
      </c>
    </row>
    <row r="9" spans="1:49">
      <c r="A9" s="23" t="s">
        <v>41</v>
      </c>
      <c r="B9" s="22" t="s">
        <v>195</v>
      </c>
      <c r="C9" s="23" t="s">
        <v>196</v>
      </c>
      <c r="D9" s="23" t="s">
        <v>203</v>
      </c>
      <c r="E9" s="38" t="s">
        <v>204</v>
      </c>
      <c r="F9" s="24"/>
      <c r="G9" s="39"/>
      <c r="H9" s="73">
        <v>0.08</v>
      </c>
      <c r="I9" s="73">
        <v>0.08</v>
      </c>
      <c r="J9" s="73">
        <v>0.08</v>
      </c>
      <c r="K9" s="73">
        <v>0.08</v>
      </c>
      <c r="L9" s="73">
        <v>0.08</v>
      </c>
      <c r="M9" s="73">
        <v>0.08</v>
      </c>
      <c r="N9" s="73">
        <v>0.08</v>
      </c>
      <c r="O9" s="73">
        <v>0.08</v>
      </c>
      <c r="P9" s="73">
        <v>0.08</v>
      </c>
      <c r="Q9" s="73">
        <v>0.08</v>
      </c>
      <c r="R9" s="73">
        <v>0.08</v>
      </c>
      <c r="S9" s="73">
        <v>0.08</v>
      </c>
      <c r="T9" s="73">
        <v>0.08</v>
      </c>
      <c r="U9" s="73">
        <v>0.08</v>
      </c>
      <c r="V9" s="73">
        <v>0.08</v>
      </c>
      <c r="W9" s="73">
        <v>0.08</v>
      </c>
      <c r="X9" s="73">
        <v>7.0000000000000007E-2</v>
      </c>
      <c r="Y9" s="73">
        <v>7.0000000000000007E-2</v>
      </c>
      <c r="Z9" s="73">
        <v>7.0000000000000007E-2</v>
      </c>
      <c r="AA9" s="73">
        <v>7.0000000000000007E-2</v>
      </c>
      <c r="AB9" s="73">
        <v>7.0000000000000007E-2</v>
      </c>
      <c r="AC9" s="73">
        <v>7.0000000000000007E-2</v>
      </c>
      <c r="AD9" s="73">
        <v>7.0000000000000007E-2</v>
      </c>
      <c r="AE9" s="73">
        <v>7.0000000000000007E-2</v>
      </c>
      <c r="AF9" s="73">
        <v>7.0000000000000007E-2</v>
      </c>
      <c r="AG9" s="73">
        <v>7.0000000000000007E-2</v>
      </c>
      <c r="AH9" s="73">
        <v>7.0000000000000007E-2</v>
      </c>
      <c r="AI9" s="73">
        <v>7.0000000000000007E-2</v>
      </c>
      <c r="AJ9" s="73">
        <v>7.0000000000000007E-2</v>
      </c>
      <c r="AK9" s="73">
        <v>7.0000000000000007E-2</v>
      </c>
      <c r="AL9" s="73">
        <v>7.0000000000000007E-2</v>
      </c>
      <c r="AM9" s="73">
        <v>7.9584775086505188E-2</v>
      </c>
      <c r="AN9" s="73">
        <v>7.4999999999999997E-2</v>
      </c>
      <c r="AO9" s="73">
        <v>7.4999999999999997E-2</v>
      </c>
      <c r="AP9" s="73">
        <v>0.09</v>
      </c>
      <c r="AQ9" s="73">
        <v>8.1250000000000003E-2</v>
      </c>
      <c r="AR9" s="73">
        <v>7.7519379844961239E-2</v>
      </c>
      <c r="AS9" s="73">
        <v>0.125</v>
      </c>
      <c r="AT9" s="73">
        <v>7.7586206896551727E-2</v>
      </c>
      <c r="AU9" s="73">
        <v>7.7586206896551727E-2</v>
      </c>
      <c r="AV9" s="73">
        <v>8.5714285714285715E-2</v>
      </c>
      <c r="AW9" s="73">
        <v>8.5714285714285715E-2</v>
      </c>
    </row>
    <row r="10" spans="1:49">
      <c r="A10" s="23" t="s">
        <v>41</v>
      </c>
      <c r="B10" s="22" t="s">
        <v>195</v>
      </c>
      <c r="C10" s="23" t="s">
        <v>196</v>
      </c>
      <c r="D10" s="23" t="s">
        <v>205</v>
      </c>
      <c r="E10" s="38" t="s">
        <v>206</v>
      </c>
      <c r="F10" s="24"/>
      <c r="G10" s="39"/>
      <c r="H10" s="73">
        <v>0.08</v>
      </c>
      <c r="I10" s="73">
        <v>0.08</v>
      </c>
      <c r="J10" s="73">
        <v>0.08</v>
      </c>
      <c r="K10" s="73">
        <v>0.08</v>
      </c>
      <c r="L10" s="73">
        <v>0.08</v>
      </c>
      <c r="M10" s="73">
        <v>0.08</v>
      </c>
      <c r="N10" s="73">
        <v>0.08</v>
      </c>
      <c r="O10" s="73">
        <v>0.08</v>
      </c>
      <c r="P10" s="73">
        <v>0.08</v>
      </c>
      <c r="Q10" s="73">
        <v>0.08</v>
      </c>
      <c r="R10" s="73">
        <v>0.08</v>
      </c>
      <c r="S10" s="73">
        <v>0.08</v>
      </c>
      <c r="T10" s="73">
        <v>0.08</v>
      </c>
      <c r="U10" s="73">
        <v>0.08</v>
      </c>
      <c r="V10" s="73">
        <v>0.08</v>
      </c>
      <c r="W10" s="73">
        <v>0.08</v>
      </c>
      <c r="X10" s="73">
        <v>0.14000000000000001</v>
      </c>
      <c r="Y10" s="73">
        <v>0.14000000000000001</v>
      </c>
      <c r="Z10" s="73">
        <v>0.14000000000000001</v>
      </c>
      <c r="AA10" s="73">
        <v>0.14000000000000001</v>
      </c>
      <c r="AB10" s="73">
        <v>0.14000000000000001</v>
      </c>
      <c r="AC10" s="73">
        <v>0.14000000000000001</v>
      </c>
      <c r="AD10" s="73">
        <v>0.14000000000000001</v>
      </c>
      <c r="AE10" s="73">
        <v>0.14000000000000001</v>
      </c>
      <c r="AF10" s="73">
        <v>0.14000000000000001</v>
      </c>
      <c r="AG10" s="73">
        <v>0.14000000000000001</v>
      </c>
      <c r="AH10" s="73">
        <v>0.14000000000000001</v>
      </c>
      <c r="AI10" s="73">
        <v>0.14000000000000001</v>
      </c>
      <c r="AJ10" s="73">
        <v>0.14000000000000001</v>
      </c>
      <c r="AK10" s="73">
        <v>0.14000000000000001</v>
      </c>
      <c r="AL10" s="73">
        <v>0.14000000000000001</v>
      </c>
      <c r="AM10" s="73">
        <v>0.11072664359861592</v>
      </c>
      <c r="AN10" s="73">
        <v>0.1125</v>
      </c>
      <c r="AO10" s="73">
        <v>0.1125</v>
      </c>
      <c r="AP10" s="73">
        <v>7.0000000000000007E-2</v>
      </c>
      <c r="AQ10" s="73">
        <v>0.1125</v>
      </c>
      <c r="AR10" s="73">
        <v>0.10852713178294573</v>
      </c>
      <c r="AS10" s="73">
        <v>0.125</v>
      </c>
      <c r="AT10" s="73">
        <v>0.11206896551724138</v>
      </c>
      <c r="AU10" s="73">
        <v>0.11206896551724138</v>
      </c>
      <c r="AV10" s="73">
        <v>7.1428571428571425E-2</v>
      </c>
      <c r="AW10" s="73">
        <v>7.1428571428571425E-2</v>
      </c>
    </row>
    <row r="11" spans="1:49">
      <c r="A11" s="23" t="s">
        <v>41</v>
      </c>
      <c r="B11" s="22" t="s">
        <v>195</v>
      </c>
      <c r="C11" s="23" t="s">
        <v>196</v>
      </c>
      <c r="D11" s="23" t="s">
        <v>207</v>
      </c>
      <c r="E11" s="38" t="s">
        <v>208</v>
      </c>
      <c r="F11" s="24"/>
      <c r="G11" s="39"/>
      <c r="H11" s="73">
        <v>0.16</v>
      </c>
      <c r="I11" s="73">
        <v>0.16</v>
      </c>
      <c r="J11" s="73">
        <v>0.16</v>
      </c>
      <c r="K11" s="73">
        <v>0.16</v>
      </c>
      <c r="L11" s="73">
        <v>0.16</v>
      </c>
      <c r="M11" s="73">
        <v>0.16</v>
      </c>
      <c r="N11" s="73">
        <v>0.16</v>
      </c>
      <c r="O11" s="73">
        <v>0.16</v>
      </c>
      <c r="P11" s="73">
        <v>0.16</v>
      </c>
      <c r="Q11" s="73">
        <v>0.16</v>
      </c>
      <c r="R11" s="73">
        <v>0.16</v>
      </c>
      <c r="S11" s="73">
        <v>0.16</v>
      </c>
      <c r="T11" s="73">
        <v>0.16</v>
      </c>
      <c r="U11" s="73">
        <v>0.16</v>
      </c>
      <c r="V11" s="73">
        <v>0.16</v>
      </c>
      <c r="W11" s="73">
        <v>0.16</v>
      </c>
      <c r="X11" s="73">
        <v>0.12</v>
      </c>
      <c r="Y11" s="73">
        <v>0.12</v>
      </c>
      <c r="Z11" s="73">
        <v>0.12</v>
      </c>
      <c r="AA11" s="73">
        <v>0.12</v>
      </c>
      <c r="AB11" s="73">
        <v>0.12</v>
      </c>
      <c r="AC11" s="73">
        <v>0.12</v>
      </c>
      <c r="AD11" s="73">
        <v>0.12</v>
      </c>
      <c r="AE11" s="73">
        <v>0.12</v>
      </c>
      <c r="AF11" s="73">
        <v>0.12</v>
      </c>
      <c r="AG11" s="73">
        <v>0.12</v>
      </c>
      <c r="AH11" s="73">
        <v>0.12</v>
      </c>
      <c r="AI11" s="73">
        <v>0.12</v>
      </c>
      <c r="AJ11" s="73">
        <v>0.12</v>
      </c>
      <c r="AK11" s="73">
        <v>0.12</v>
      </c>
      <c r="AL11" s="73">
        <v>0.12</v>
      </c>
      <c r="AM11" s="73">
        <v>0.13840830449826991</v>
      </c>
      <c r="AN11" s="73">
        <v>0.13750000000000001</v>
      </c>
      <c r="AO11" s="73">
        <v>0.13750000000000001</v>
      </c>
      <c r="AP11" s="73">
        <v>0.15</v>
      </c>
      <c r="AQ11" s="73">
        <v>9.375E-2</v>
      </c>
      <c r="AR11" s="73">
        <v>0.13953488372093023</v>
      </c>
      <c r="AS11" s="73">
        <v>0.125</v>
      </c>
      <c r="AT11" s="73">
        <v>0.13793103448275862</v>
      </c>
      <c r="AU11" s="73">
        <v>8.6206896551724144E-2</v>
      </c>
      <c r="AV11" s="73">
        <v>7.1428571428571425E-2</v>
      </c>
      <c r="AW11" s="73">
        <v>7.1428571428571425E-2</v>
      </c>
    </row>
    <row r="12" spans="1:49">
      <c r="A12" s="23" t="s">
        <v>41</v>
      </c>
      <c r="B12" s="22" t="s">
        <v>195</v>
      </c>
      <c r="C12" s="23" t="s">
        <v>196</v>
      </c>
      <c r="D12" s="23" t="s">
        <v>209</v>
      </c>
      <c r="E12" s="38" t="s">
        <v>210</v>
      </c>
      <c r="F12" s="24"/>
      <c r="G12" s="39"/>
      <c r="H12" s="73">
        <v>0.08</v>
      </c>
      <c r="I12" s="73">
        <v>0.08</v>
      </c>
      <c r="J12" s="73">
        <v>0.08</v>
      </c>
      <c r="K12" s="73">
        <v>0.08</v>
      </c>
      <c r="L12" s="73">
        <v>0.08</v>
      </c>
      <c r="M12" s="73">
        <v>0.08</v>
      </c>
      <c r="N12" s="73">
        <v>0.08</v>
      </c>
      <c r="O12" s="73">
        <v>0.08</v>
      </c>
      <c r="P12" s="73">
        <v>0.08</v>
      </c>
      <c r="Q12" s="73">
        <v>0.08</v>
      </c>
      <c r="R12" s="73">
        <v>0.08</v>
      </c>
      <c r="S12" s="73">
        <v>0.08</v>
      </c>
      <c r="T12" s="73">
        <v>0.08</v>
      </c>
      <c r="U12" s="73">
        <v>0.08</v>
      </c>
      <c r="V12" s="73">
        <v>0.08</v>
      </c>
      <c r="W12" s="73">
        <v>0.08</v>
      </c>
      <c r="X12" s="73">
        <v>0.1</v>
      </c>
      <c r="Y12" s="73">
        <v>0.1</v>
      </c>
      <c r="Z12" s="73">
        <v>0.1</v>
      </c>
      <c r="AA12" s="73">
        <v>0.1</v>
      </c>
      <c r="AB12" s="73">
        <v>0.1</v>
      </c>
      <c r="AC12" s="73">
        <v>0.1</v>
      </c>
      <c r="AD12" s="73">
        <v>0.1</v>
      </c>
      <c r="AE12" s="73">
        <v>0.1</v>
      </c>
      <c r="AF12" s="73">
        <v>0.1</v>
      </c>
      <c r="AG12" s="73">
        <v>0.1</v>
      </c>
      <c r="AH12" s="73">
        <v>0.1</v>
      </c>
      <c r="AI12" s="73">
        <v>0.1</v>
      </c>
      <c r="AJ12" s="73">
        <v>0.1</v>
      </c>
      <c r="AK12" s="73">
        <v>0.1</v>
      </c>
      <c r="AL12" s="73">
        <v>0.1</v>
      </c>
      <c r="AM12" s="73">
        <v>0.11072664359861592</v>
      </c>
      <c r="AN12" s="73">
        <v>0.1125</v>
      </c>
      <c r="AO12" s="73">
        <v>0.1125</v>
      </c>
      <c r="AP12" s="73">
        <v>0.13</v>
      </c>
      <c r="AQ12" s="73">
        <v>0.1125</v>
      </c>
      <c r="AR12" s="73">
        <v>0.10852713178294573</v>
      </c>
      <c r="AS12" s="73">
        <v>0.125</v>
      </c>
      <c r="AT12" s="73">
        <v>0.11206896551724138</v>
      </c>
      <c r="AU12" s="73">
        <v>0.11206896551724138</v>
      </c>
      <c r="AV12" s="73">
        <v>0.11428571428571428</v>
      </c>
      <c r="AW12" s="73">
        <v>0.11428571428571428</v>
      </c>
    </row>
    <row r="13" spans="1:49">
      <c r="A13" s="23" t="s">
        <v>41</v>
      </c>
      <c r="B13" s="22" t="s">
        <v>195</v>
      </c>
      <c r="C13" s="23" t="s">
        <v>196</v>
      </c>
      <c r="D13" s="23" t="s">
        <v>211</v>
      </c>
      <c r="E13" s="38" t="s">
        <v>212</v>
      </c>
      <c r="F13" s="24"/>
      <c r="G13" s="39"/>
      <c r="H13" s="73">
        <v>0.13</v>
      </c>
      <c r="I13" s="73">
        <v>0.13</v>
      </c>
      <c r="J13" s="73">
        <v>0.13</v>
      </c>
      <c r="K13" s="73">
        <v>0.13</v>
      </c>
      <c r="L13" s="73">
        <v>0.13</v>
      </c>
      <c r="M13" s="73">
        <v>0.13</v>
      </c>
      <c r="N13" s="73">
        <v>0.13</v>
      </c>
      <c r="O13" s="73">
        <v>0.13</v>
      </c>
      <c r="P13" s="73">
        <v>0.13</v>
      </c>
      <c r="Q13" s="73">
        <v>0.13</v>
      </c>
      <c r="R13" s="73">
        <v>0.13</v>
      </c>
      <c r="S13" s="73">
        <v>0.13</v>
      </c>
      <c r="T13" s="73">
        <v>0.13</v>
      </c>
      <c r="U13" s="73">
        <v>0.13</v>
      </c>
      <c r="V13" s="73">
        <v>0.13</v>
      </c>
      <c r="W13" s="73">
        <v>0.13</v>
      </c>
      <c r="X13" s="73">
        <v>0.11</v>
      </c>
      <c r="Y13" s="73">
        <v>0.11</v>
      </c>
      <c r="Z13" s="73">
        <v>0.11</v>
      </c>
      <c r="AA13" s="73">
        <v>0.11</v>
      </c>
      <c r="AB13" s="73">
        <v>0.11</v>
      </c>
      <c r="AC13" s="73">
        <v>0.11</v>
      </c>
      <c r="AD13" s="73">
        <v>0.11</v>
      </c>
      <c r="AE13" s="73">
        <v>0.11</v>
      </c>
      <c r="AF13" s="73">
        <v>0.11</v>
      </c>
      <c r="AG13" s="73">
        <v>0.11</v>
      </c>
      <c r="AH13" s="73">
        <v>0.11</v>
      </c>
      <c r="AI13" s="73">
        <v>0.11</v>
      </c>
      <c r="AJ13" s="73">
        <v>0.11</v>
      </c>
      <c r="AK13" s="73">
        <v>0.11</v>
      </c>
      <c r="AL13" s="73">
        <v>0.11</v>
      </c>
      <c r="AM13" s="73">
        <v>0.10034602076124567</v>
      </c>
      <c r="AN13" s="73">
        <v>0.1</v>
      </c>
      <c r="AO13" s="73">
        <v>0.1</v>
      </c>
      <c r="AP13" s="73">
        <v>0.12</v>
      </c>
      <c r="AQ13" s="73">
        <v>0.1</v>
      </c>
      <c r="AR13" s="73">
        <v>6.9767441860465115E-2</v>
      </c>
      <c r="AS13" s="73">
        <v>0.125</v>
      </c>
      <c r="AT13" s="73">
        <v>5.1724137931034482E-2</v>
      </c>
      <c r="AU13" s="73">
        <v>8.6206896551724144E-2</v>
      </c>
      <c r="AV13" s="73">
        <v>0.1</v>
      </c>
      <c r="AW13" s="73">
        <v>0.1</v>
      </c>
    </row>
    <row r="14" spans="1:49">
      <c r="A14" s="23" t="s">
        <v>41</v>
      </c>
      <c r="B14" s="22" t="s">
        <v>195</v>
      </c>
      <c r="C14" s="23" t="s">
        <v>196</v>
      </c>
      <c r="D14" s="23" t="s">
        <v>213</v>
      </c>
      <c r="E14" s="38" t="s">
        <v>214</v>
      </c>
      <c r="F14" s="24"/>
      <c r="G14" s="39"/>
      <c r="H14" s="73">
        <v>0.09</v>
      </c>
      <c r="I14" s="73">
        <v>0.09</v>
      </c>
      <c r="J14" s="73">
        <v>0.09</v>
      </c>
      <c r="K14" s="73">
        <v>0.09</v>
      </c>
      <c r="L14" s="73">
        <v>0.09</v>
      </c>
      <c r="M14" s="73">
        <v>0.09</v>
      </c>
      <c r="N14" s="73">
        <v>0.09</v>
      </c>
      <c r="O14" s="73">
        <v>0.09</v>
      </c>
      <c r="P14" s="73">
        <v>0.09</v>
      </c>
      <c r="Q14" s="73">
        <v>0.09</v>
      </c>
      <c r="R14" s="73">
        <v>0.09</v>
      </c>
      <c r="S14" s="73">
        <v>0.09</v>
      </c>
      <c r="T14" s="73">
        <v>0.09</v>
      </c>
      <c r="U14" s="73">
        <v>0.09</v>
      </c>
      <c r="V14" s="73">
        <v>0.09</v>
      </c>
      <c r="W14" s="73">
        <v>0.09</v>
      </c>
      <c r="X14" s="73">
        <v>0.19</v>
      </c>
      <c r="Y14" s="73">
        <v>0.19</v>
      </c>
      <c r="Z14" s="73">
        <v>0.19</v>
      </c>
      <c r="AA14" s="73">
        <v>0.19</v>
      </c>
      <c r="AB14" s="73">
        <v>0.19</v>
      </c>
      <c r="AC14" s="73">
        <v>0.19</v>
      </c>
      <c r="AD14" s="73">
        <v>0.19</v>
      </c>
      <c r="AE14" s="73">
        <v>0.19</v>
      </c>
      <c r="AF14" s="73">
        <v>0.19</v>
      </c>
      <c r="AG14" s="73">
        <v>0.19</v>
      </c>
      <c r="AH14" s="73">
        <v>0.19</v>
      </c>
      <c r="AI14" s="73">
        <v>0.19</v>
      </c>
      <c r="AJ14" s="73">
        <v>0.19</v>
      </c>
      <c r="AK14" s="73">
        <v>0.19</v>
      </c>
      <c r="AL14" s="73">
        <v>0.19</v>
      </c>
      <c r="AM14" s="73">
        <v>3.4602076124567477E-2</v>
      </c>
      <c r="AN14" s="73">
        <v>0.13750000000000001</v>
      </c>
      <c r="AO14" s="73">
        <v>0.13750000000000001</v>
      </c>
      <c r="AP14" s="73">
        <v>0.08</v>
      </c>
      <c r="AQ14" s="73">
        <v>0.21875</v>
      </c>
      <c r="AR14" s="73">
        <v>0.19379844961240311</v>
      </c>
      <c r="AS14" s="73">
        <v>0.125</v>
      </c>
      <c r="AT14" s="73">
        <v>0.25862068965517243</v>
      </c>
      <c r="AU14" s="73">
        <v>0.25862068965517243</v>
      </c>
      <c r="AV14" s="73">
        <v>0.21428571428571427</v>
      </c>
      <c r="AW14" s="73">
        <v>0.25714285714285712</v>
      </c>
    </row>
    <row r="15" spans="1:49">
      <c r="A15" s="23" t="s">
        <v>41</v>
      </c>
      <c r="B15" s="22" t="s">
        <v>195</v>
      </c>
      <c r="C15" s="23" t="s">
        <v>196</v>
      </c>
      <c r="D15" s="23" t="s">
        <v>215</v>
      </c>
      <c r="E15" s="38" t="s">
        <v>216</v>
      </c>
      <c r="F15" s="24"/>
      <c r="G15" s="39"/>
      <c r="H15" s="73">
        <v>0.06</v>
      </c>
      <c r="I15" s="73">
        <v>0.06</v>
      </c>
      <c r="J15" s="73">
        <v>0.06</v>
      </c>
      <c r="K15" s="73">
        <v>0.06</v>
      </c>
      <c r="L15" s="73">
        <v>0.06</v>
      </c>
      <c r="M15" s="73">
        <v>0.06</v>
      </c>
      <c r="N15" s="73">
        <v>0.06</v>
      </c>
      <c r="O15" s="73">
        <v>0.06</v>
      </c>
      <c r="P15" s="73">
        <v>0.06</v>
      </c>
      <c r="Q15" s="73">
        <v>0.06</v>
      </c>
      <c r="R15" s="73">
        <v>0.06</v>
      </c>
      <c r="S15" s="73">
        <v>0.06</v>
      </c>
      <c r="T15" s="73">
        <v>0.06</v>
      </c>
      <c r="U15" s="73">
        <v>0.06</v>
      </c>
      <c r="V15" s="73">
        <v>0.06</v>
      </c>
      <c r="W15" s="73">
        <v>0.06</v>
      </c>
      <c r="X15" s="73">
        <v>0.03</v>
      </c>
      <c r="Y15" s="73">
        <v>0.03</v>
      </c>
      <c r="Z15" s="73">
        <v>0.03</v>
      </c>
      <c r="AA15" s="73">
        <v>0.03</v>
      </c>
      <c r="AB15" s="73">
        <v>0.03</v>
      </c>
      <c r="AC15" s="73">
        <v>0.03</v>
      </c>
      <c r="AD15" s="73">
        <v>0.03</v>
      </c>
      <c r="AE15" s="73">
        <v>0.03</v>
      </c>
      <c r="AF15" s="73">
        <v>0.03</v>
      </c>
      <c r="AG15" s="73">
        <v>0.03</v>
      </c>
      <c r="AH15" s="73">
        <v>0.03</v>
      </c>
      <c r="AI15" s="73">
        <v>0.03</v>
      </c>
      <c r="AJ15" s="73">
        <v>0.03</v>
      </c>
      <c r="AK15" s="73">
        <v>0.03</v>
      </c>
      <c r="AL15" s="73">
        <v>0.03</v>
      </c>
      <c r="AM15" s="73">
        <v>4.8442906574394463E-2</v>
      </c>
      <c r="AN15" s="73">
        <v>0.05</v>
      </c>
      <c r="AO15" s="73">
        <v>0.05</v>
      </c>
      <c r="AP15" s="73">
        <v>0.06</v>
      </c>
      <c r="AQ15" s="73">
        <v>1.2500000000000001E-2</v>
      </c>
      <c r="AR15" s="73">
        <v>4.6511627906976744E-2</v>
      </c>
      <c r="AS15" s="73">
        <v>0</v>
      </c>
      <c r="AT15" s="73">
        <v>1.7241379310344827E-2</v>
      </c>
      <c r="AU15" s="73">
        <v>2.5862068965517241E-2</v>
      </c>
      <c r="AV15" s="73">
        <v>5.7142857142857141E-2</v>
      </c>
      <c r="AW15" s="73">
        <v>5.7142857142857141E-2</v>
      </c>
    </row>
    <row r="16" spans="1:49">
      <c r="A16" s="23" t="s">
        <v>41</v>
      </c>
      <c r="B16" s="22" t="s">
        <v>195</v>
      </c>
      <c r="C16" s="23" t="s">
        <v>196</v>
      </c>
      <c r="D16" s="23" t="s">
        <v>217</v>
      </c>
      <c r="E16" s="38" t="s">
        <v>218</v>
      </c>
      <c r="F16" s="24"/>
      <c r="G16" s="39"/>
      <c r="H16" s="73">
        <v>0.08</v>
      </c>
      <c r="I16" s="73">
        <v>0.08</v>
      </c>
      <c r="J16" s="73">
        <v>0.08</v>
      </c>
      <c r="K16" s="73">
        <v>0.08</v>
      </c>
      <c r="L16" s="73">
        <v>0.08</v>
      </c>
      <c r="M16" s="73">
        <v>0.08</v>
      </c>
      <c r="N16" s="73">
        <v>0.08</v>
      </c>
      <c r="O16" s="73">
        <v>0.08</v>
      </c>
      <c r="P16" s="73">
        <v>0.08</v>
      </c>
      <c r="Q16" s="73">
        <v>0.08</v>
      </c>
      <c r="R16" s="73">
        <v>0.08</v>
      </c>
      <c r="S16" s="73">
        <v>0.08</v>
      </c>
      <c r="T16" s="73">
        <v>0.08</v>
      </c>
      <c r="U16" s="73">
        <v>0.08</v>
      </c>
      <c r="V16" s="73">
        <v>0.08</v>
      </c>
      <c r="W16" s="73">
        <v>0.08</v>
      </c>
      <c r="X16" s="73">
        <v>0.05</v>
      </c>
      <c r="Y16" s="73">
        <v>0.05</v>
      </c>
      <c r="Z16" s="73">
        <v>0.05</v>
      </c>
      <c r="AA16" s="73">
        <v>0.05</v>
      </c>
      <c r="AB16" s="73">
        <v>0.05</v>
      </c>
      <c r="AC16" s="73">
        <v>0.05</v>
      </c>
      <c r="AD16" s="73">
        <v>0.05</v>
      </c>
      <c r="AE16" s="73">
        <v>0.05</v>
      </c>
      <c r="AF16" s="73">
        <v>0.05</v>
      </c>
      <c r="AG16" s="73">
        <v>0.05</v>
      </c>
      <c r="AH16" s="73">
        <v>0.05</v>
      </c>
      <c r="AI16" s="73">
        <v>0.05</v>
      </c>
      <c r="AJ16" s="73">
        <v>0.05</v>
      </c>
      <c r="AK16" s="73">
        <v>0.05</v>
      </c>
      <c r="AL16" s="73">
        <v>0.05</v>
      </c>
      <c r="AM16" s="73">
        <v>5.8823529411764705E-2</v>
      </c>
      <c r="AN16" s="73">
        <v>6.25E-2</v>
      </c>
      <c r="AO16" s="73">
        <v>6.25E-2</v>
      </c>
      <c r="AP16" s="73">
        <v>5.9850374064837904E-2</v>
      </c>
      <c r="AQ16" s="73">
        <v>6.25E-2</v>
      </c>
      <c r="AR16" s="73">
        <v>6.2015503875968991E-2</v>
      </c>
      <c r="AS16" s="73">
        <v>0</v>
      </c>
      <c r="AT16" s="73">
        <v>2.5862068965517241E-2</v>
      </c>
      <c r="AU16" s="73">
        <v>8.6206896551724144E-2</v>
      </c>
      <c r="AV16" s="73">
        <v>5.7142857142857141E-2</v>
      </c>
      <c r="AW16" s="73">
        <v>5.7142857142857141E-2</v>
      </c>
    </row>
    <row r="17" spans="1:49" s="53" customFormat="1">
      <c r="A17" s="54"/>
      <c r="B17" s="49"/>
      <c r="C17" s="48"/>
      <c r="D17" s="48"/>
      <c r="E17" s="50"/>
      <c r="F17" s="51"/>
      <c r="G17" s="52"/>
      <c r="H17" s="74">
        <f>SUM(H6:H16)</f>
        <v>0.99999999999999989</v>
      </c>
      <c r="I17" s="74">
        <f t="shared" ref="I17:AW17" si="1">SUM(I6:I16)</f>
        <v>0.99999999999999989</v>
      </c>
      <c r="J17" s="74">
        <f t="shared" si="1"/>
        <v>0.99999999999999989</v>
      </c>
      <c r="K17" s="74">
        <f t="shared" si="1"/>
        <v>0.99999999999999989</v>
      </c>
      <c r="L17" s="74">
        <f t="shared" si="1"/>
        <v>0.99999999999999989</v>
      </c>
      <c r="M17" s="74">
        <f t="shared" si="1"/>
        <v>0.99999999999999989</v>
      </c>
      <c r="N17" s="74">
        <f t="shared" si="1"/>
        <v>0.99999999999999989</v>
      </c>
      <c r="O17" s="74">
        <f t="shared" si="1"/>
        <v>0.99999999999999989</v>
      </c>
      <c r="P17" s="74">
        <f t="shared" si="1"/>
        <v>0.99999999999999989</v>
      </c>
      <c r="Q17" s="74">
        <f t="shared" si="1"/>
        <v>0.99999999999999989</v>
      </c>
      <c r="R17" s="74">
        <f t="shared" si="1"/>
        <v>0.99999999999999989</v>
      </c>
      <c r="S17" s="74">
        <f t="shared" si="1"/>
        <v>0.99999999999999989</v>
      </c>
      <c r="T17" s="74">
        <f t="shared" si="1"/>
        <v>0.99999999999999989</v>
      </c>
      <c r="U17" s="74">
        <f t="shared" si="1"/>
        <v>0.99999999999999989</v>
      </c>
      <c r="V17" s="74">
        <f t="shared" si="1"/>
        <v>0.99999999999999989</v>
      </c>
      <c r="W17" s="74">
        <f t="shared" si="1"/>
        <v>0.99999999999999989</v>
      </c>
      <c r="X17" s="74">
        <f t="shared" si="1"/>
        <v>1</v>
      </c>
      <c r="Y17" s="74">
        <f t="shared" si="1"/>
        <v>1</v>
      </c>
      <c r="Z17" s="74">
        <f t="shared" si="1"/>
        <v>1</v>
      </c>
      <c r="AA17" s="74">
        <f t="shared" si="1"/>
        <v>1</v>
      </c>
      <c r="AB17" s="74">
        <f t="shared" si="1"/>
        <v>1</v>
      </c>
      <c r="AC17" s="74">
        <f t="shared" si="1"/>
        <v>1</v>
      </c>
      <c r="AD17" s="74">
        <f t="shared" si="1"/>
        <v>1</v>
      </c>
      <c r="AE17" s="74">
        <f t="shared" si="1"/>
        <v>1</v>
      </c>
      <c r="AF17" s="74">
        <f t="shared" si="1"/>
        <v>1</v>
      </c>
      <c r="AG17" s="74">
        <f t="shared" si="1"/>
        <v>1</v>
      </c>
      <c r="AH17" s="74">
        <f t="shared" si="1"/>
        <v>1</v>
      </c>
      <c r="AI17" s="74">
        <f t="shared" si="1"/>
        <v>1</v>
      </c>
      <c r="AJ17" s="74">
        <f t="shared" si="1"/>
        <v>1</v>
      </c>
      <c r="AK17" s="74">
        <f t="shared" si="1"/>
        <v>1</v>
      </c>
      <c r="AL17" s="74">
        <f t="shared" si="1"/>
        <v>1</v>
      </c>
      <c r="AM17" s="74">
        <f t="shared" si="1"/>
        <v>1</v>
      </c>
      <c r="AN17" s="74">
        <f t="shared" si="1"/>
        <v>1.0000000000000002</v>
      </c>
      <c r="AO17" s="74">
        <f t="shared" si="1"/>
        <v>1.0000000000000002</v>
      </c>
      <c r="AP17" s="74">
        <f t="shared" si="1"/>
        <v>0.99967581047381548</v>
      </c>
      <c r="AQ17" s="74">
        <f t="shared" si="1"/>
        <v>1</v>
      </c>
      <c r="AR17" s="74">
        <f t="shared" si="1"/>
        <v>1</v>
      </c>
      <c r="AS17" s="74">
        <f t="shared" si="1"/>
        <v>1</v>
      </c>
      <c r="AT17" s="74">
        <f t="shared" si="1"/>
        <v>1</v>
      </c>
      <c r="AU17" s="74">
        <f t="shared" si="1"/>
        <v>1</v>
      </c>
      <c r="AV17" s="74">
        <f t="shared" si="1"/>
        <v>1</v>
      </c>
      <c r="AW17" s="74">
        <f t="shared" si="1"/>
        <v>1</v>
      </c>
    </row>
    <row r="18" spans="1:49">
      <c r="A18" s="40" t="s">
        <v>42</v>
      </c>
      <c r="B18" s="41" t="s">
        <v>223</v>
      </c>
      <c r="C18" s="42" t="s">
        <v>224</v>
      </c>
      <c r="D18" s="26" t="s">
        <v>225</v>
      </c>
      <c r="E18" s="26" t="s">
        <v>226</v>
      </c>
      <c r="F18" s="24"/>
      <c r="G18" s="43"/>
      <c r="H18" s="73">
        <v>0.47674418604651164</v>
      </c>
      <c r="I18" s="73">
        <v>0.4854368932038835</v>
      </c>
      <c r="J18" s="73">
        <v>0.4854368932038835</v>
      </c>
      <c r="K18" s="73">
        <v>0.47619047619047616</v>
      </c>
      <c r="L18" s="73">
        <v>0.53398058252427183</v>
      </c>
      <c r="M18" s="73">
        <v>0.48571428571428571</v>
      </c>
      <c r="N18" s="73">
        <v>0.50574712643678166</v>
      </c>
      <c r="O18" s="73">
        <v>0.47572815533980584</v>
      </c>
      <c r="P18" s="73">
        <v>0.48888888888888887</v>
      </c>
      <c r="Q18" s="73">
        <v>0.5</v>
      </c>
      <c r="R18" s="73">
        <v>0.47368421052631576</v>
      </c>
      <c r="S18" s="73">
        <v>0.47101449275362317</v>
      </c>
      <c r="T18" s="73">
        <v>0.45833333333333331</v>
      </c>
      <c r="U18" s="73">
        <v>0.47674418604651164</v>
      </c>
      <c r="V18" s="73">
        <v>0.5</v>
      </c>
      <c r="W18" s="73">
        <v>0.47933884297520662</v>
      </c>
      <c r="X18" s="73">
        <v>0.5</v>
      </c>
      <c r="Y18" s="73">
        <v>0.5</v>
      </c>
      <c r="Z18" s="73">
        <v>0.48571428571428571</v>
      </c>
      <c r="AA18" s="73">
        <v>0.6071428571428571</v>
      </c>
      <c r="AB18" s="73">
        <v>0.45161290322580644</v>
      </c>
      <c r="AC18" s="73">
        <v>0.45714285714285713</v>
      </c>
      <c r="AD18" s="73">
        <v>0.48571428571428571</v>
      </c>
      <c r="AE18" s="73">
        <v>0.5</v>
      </c>
      <c r="AF18" s="73">
        <v>0.51428571428571423</v>
      </c>
      <c r="AG18" s="73">
        <v>0.49640287769784175</v>
      </c>
      <c r="AH18" s="73">
        <v>0.48920863309352519</v>
      </c>
      <c r="AI18" s="73">
        <v>0.5</v>
      </c>
      <c r="AJ18" s="73">
        <v>0.48571428571428571</v>
      </c>
      <c r="AK18" s="73">
        <v>0.5</v>
      </c>
      <c r="AL18" s="73">
        <v>0.48571428571428571</v>
      </c>
      <c r="AM18" s="73">
        <v>0.47619047619047616</v>
      </c>
      <c r="AN18" s="73">
        <v>0.52941176470588236</v>
      </c>
      <c r="AO18" s="73">
        <v>0.52941176470588236</v>
      </c>
      <c r="AP18" s="73">
        <v>0.55714285714285716</v>
      </c>
      <c r="AQ18" s="73">
        <v>0.4</v>
      </c>
      <c r="AR18" s="73">
        <v>0.42857142857142855</v>
      </c>
      <c r="AS18" s="73">
        <v>0.5</v>
      </c>
      <c r="AT18" s="73">
        <v>0.54285714285714282</v>
      </c>
      <c r="AU18" s="73">
        <v>0.5</v>
      </c>
      <c r="AV18" s="73">
        <v>0.52941176470588236</v>
      </c>
      <c r="AW18" s="73">
        <v>0.5</v>
      </c>
    </row>
    <row r="19" spans="1:49">
      <c r="A19" s="40" t="s">
        <v>42</v>
      </c>
      <c r="B19" s="41" t="s">
        <v>223</v>
      </c>
      <c r="C19" s="42" t="s">
        <v>224</v>
      </c>
      <c r="D19" s="26" t="s">
        <v>227</v>
      </c>
      <c r="E19" s="26" t="s">
        <v>228</v>
      </c>
      <c r="F19" s="24"/>
      <c r="G19" s="43"/>
      <c r="H19" s="73">
        <v>0.27906976744186046</v>
      </c>
      <c r="I19" s="73">
        <v>0.26213592233009708</v>
      </c>
      <c r="J19" s="73">
        <v>0.26213592233009708</v>
      </c>
      <c r="K19" s="73">
        <v>0.2857142857142857</v>
      </c>
      <c r="L19" s="73">
        <v>0.23300970873786409</v>
      </c>
      <c r="M19" s="73">
        <v>0.25714285714285712</v>
      </c>
      <c r="N19" s="73">
        <v>0.27586206896551724</v>
      </c>
      <c r="O19" s="73">
        <v>0.29126213592233008</v>
      </c>
      <c r="P19" s="73">
        <v>0.26666666666666666</v>
      </c>
      <c r="Q19" s="73">
        <v>0.28260869565217389</v>
      </c>
      <c r="R19" s="73">
        <v>0.26315789473684209</v>
      </c>
      <c r="S19" s="73">
        <v>0.27536231884057971</v>
      </c>
      <c r="T19" s="73">
        <v>0.29166666666666669</v>
      </c>
      <c r="U19" s="73">
        <v>0.26744186046511625</v>
      </c>
      <c r="V19" s="73">
        <v>0.27142857142857141</v>
      </c>
      <c r="W19" s="73">
        <v>0.27272727272727271</v>
      </c>
      <c r="X19" s="73">
        <v>0.26436781609195403</v>
      </c>
      <c r="Y19" s="73">
        <v>0.25</v>
      </c>
      <c r="Z19" s="73">
        <v>0.25714285714285712</v>
      </c>
      <c r="AA19" s="73">
        <v>0.21428571428571427</v>
      </c>
      <c r="AB19" s="73">
        <v>0.29032258064516131</v>
      </c>
      <c r="AC19" s="73">
        <v>0.2857142857142857</v>
      </c>
      <c r="AD19" s="73">
        <v>0.31428571428571428</v>
      </c>
      <c r="AE19" s="73">
        <v>0.26923076923076922</v>
      </c>
      <c r="AF19" s="73">
        <v>0.25714285714285712</v>
      </c>
      <c r="AG19" s="73">
        <v>0.26618705035971224</v>
      </c>
      <c r="AH19" s="73">
        <v>0.25899280575539568</v>
      </c>
      <c r="AI19" s="73">
        <v>0.27142857142857141</v>
      </c>
      <c r="AJ19" s="73">
        <v>0.25714285714285712</v>
      </c>
      <c r="AK19" s="73">
        <v>0.33333333333333331</v>
      </c>
      <c r="AL19" s="73">
        <v>0.25714285714285712</v>
      </c>
      <c r="AM19" s="73">
        <v>0.26984126984126983</v>
      </c>
      <c r="AN19" s="73">
        <v>0.29411764705882354</v>
      </c>
      <c r="AO19" s="73">
        <v>0.29411764705882354</v>
      </c>
      <c r="AP19" s="73">
        <v>0.25714285714285712</v>
      </c>
      <c r="AQ19" s="73">
        <v>0.31428571428571428</v>
      </c>
      <c r="AR19" s="73">
        <v>0.2857142857142857</v>
      </c>
      <c r="AS19" s="73">
        <v>0.5</v>
      </c>
      <c r="AT19" s="73">
        <v>0.2857142857142857</v>
      </c>
      <c r="AU19" s="73">
        <v>0.25</v>
      </c>
      <c r="AV19" s="73">
        <v>0.23529411764705882</v>
      </c>
      <c r="AW19" s="73">
        <v>0.25</v>
      </c>
    </row>
    <row r="20" spans="1:49">
      <c r="A20" s="40" t="s">
        <v>42</v>
      </c>
      <c r="B20" s="41" t="s">
        <v>223</v>
      </c>
      <c r="C20" s="42" t="s">
        <v>224</v>
      </c>
      <c r="D20" s="26" t="s">
        <v>229</v>
      </c>
      <c r="E20" s="26" t="s">
        <v>230</v>
      </c>
      <c r="F20" s="24"/>
      <c r="G20" s="43"/>
      <c r="H20" s="73">
        <v>0.2441860465116279</v>
      </c>
      <c r="I20" s="73">
        <v>0.25242718446601942</v>
      </c>
      <c r="J20" s="73">
        <v>0.25242718446601942</v>
      </c>
      <c r="K20" s="73">
        <v>0.23809523809523808</v>
      </c>
      <c r="L20" s="73">
        <v>0.23300970873786409</v>
      </c>
      <c r="M20" s="73">
        <v>0.25714285714285712</v>
      </c>
      <c r="N20" s="73">
        <v>0.21839080459770116</v>
      </c>
      <c r="O20" s="73">
        <v>0.23300970873786409</v>
      </c>
      <c r="P20" s="73">
        <v>0.24444444444444444</v>
      </c>
      <c r="Q20" s="73">
        <v>0.21739130434782608</v>
      </c>
      <c r="R20" s="73">
        <v>0.26315789473684209</v>
      </c>
      <c r="S20" s="73">
        <v>0.25362318840579712</v>
      </c>
      <c r="T20" s="73">
        <v>0.25</v>
      </c>
      <c r="U20" s="73">
        <v>0.2558139534883721</v>
      </c>
      <c r="V20" s="73">
        <v>0.22857142857142856</v>
      </c>
      <c r="W20" s="73">
        <v>0.24793388429752067</v>
      </c>
      <c r="X20" s="73">
        <v>0.23563218390804597</v>
      </c>
      <c r="Y20" s="73">
        <v>0.25</v>
      </c>
      <c r="Z20" s="73">
        <v>0.25714285714285712</v>
      </c>
      <c r="AA20" s="73">
        <v>0.17857142857142858</v>
      </c>
      <c r="AB20" s="73">
        <v>0.25806451612903225</v>
      </c>
      <c r="AC20" s="73">
        <v>0.25714285714285712</v>
      </c>
      <c r="AD20" s="73">
        <v>0.2</v>
      </c>
      <c r="AE20" s="73">
        <v>0.23076923076923078</v>
      </c>
      <c r="AF20" s="73">
        <v>0.22857142857142856</v>
      </c>
      <c r="AG20" s="73">
        <v>0.23741007194244604</v>
      </c>
      <c r="AH20" s="73">
        <v>0.25179856115107913</v>
      </c>
      <c r="AI20" s="73">
        <v>0.22857142857142856</v>
      </c>
      <c r="AJ20" s="73">
        <v>0.25714285714285712</v>
      </c>
      <c r="AK20" s="73">
        <v>0.16666666666666666</v>
      </c>
      <c r="AL20" s="73">
        <v>0.25714285714285712</v>
      </c>
      <c r="AM20" s="73">
        <v>0.25396825396825395</v>
      </c>
      <c r="AN20" s="73">
        <v>0.17647058823529413</v>
      </c>
      <c r="AO20" s="73">
        <v>0.17647058823529413</v>
      </c>
      <c r="AP20" s="73">
        <v>0.18571428571428572</v>
      </c>
      <c r="AQ20" s="73">
        <v>0.2857142857142857</v>
      </c>
      <c r="AR20" s="73">
        <v>0.2857142857142857</v>
      </c>
      <c r="AS20" s="73">
        <v>0</v>
      </c>
      <c r="AT20" s="73">
        <v>0.17142857142857143</v>
      </c>
      <c r="AU20" s="73">
        <v>0.25</v>
      </c>
      <c r="AV20" s="73">
        <v>0.23529411764705882</v>
      </c>
      <c r="AW20" s="73">
        <v>0.25</v>
      </c>
    </row>
    <row r="21" spans="1:49" s="53" customFormat="1">
      <c r="A21" s="55"/>
      <c r="B21" s="56"/>
      <c r="C21" s="57"/>
      <c r="D21" s="58"/>
      <c r="E21" s="58"/>
      <c r="F21" s="51"/>
      <c r="G21" s="59"/>
      <c r="H21" s="74">
        <f>SUM(H18:H20)</f>
        <v>1</v>
      </c>
      <c r="I21" s="74">
        <f t="shared" ref="I21:AW21" si="2">SUM(I18:I20)</f>
        <v>1</v>
      </c>
      <c r="J21" s="74">
        <f t="shared" si="2"/>
        <v>1</v>
      </c>
      <c r="K21" s="74">
        <f t="shared" si="2"/>
        <v>1</v>
      </c>
      <c r="L21" s="74">
        <f t="shared" si="2"/>
        <v>1</v>
      </c>
      <c r="M21" s="74">
        <f t="shared" si="2"/>
        <v>1</v>
      </c>
      <c r="N21" s="74">
        <f t="shared" si="2"/>
        <v>1</v>
      </c>
      <c r="O21" s="74">
        <f t="shared" si="2"/>
        <v>1</v>
      </c>
      <c r="P21" s="74">
        <f t="shared" si="2"/>
        <v>1</v>
      </c>
      <c r="Q21" s="74">
        <f t="shared" si="2"/>
        <v>0.99999999999999989</v>
      </c>
      <c r="R21" s="74">
        <f t="shared" si="2"/>
        <v>1</v>
      </c>
      <c r="S21" s="74">
        <f t="shared" si="2"/>
        <v>1</v>
      </c>
      <c r="T21" s="74">
        <f t="shared" si="2"/>
        <v>1</v>
      </c>
      <c r="U21" s="74">
        <f t="shared" si="2"/>
        <v>1</v>
      </c>
      <c r="V21" s="74">
        <f t="shared" si="2"/>
        <v>0.99999999999999989</v>
      </c>
      <c r="W21" s="74">
        <f t="shared" si="2"/>
        <v>1</v>
      </c>
      <c r="X21" s="74">
        <f t="shared" si="2"/>
        <v>1</v>
      </c>
      <c r="Y21" s="74">
        <f t="shared" si="2"/>
        <v>1</v>
      </c>
      <c r="Z21" s="74">
        <f t="shared" si="2"/>
        <v>1</v>
      </c>
      <c r="AA21" s="74">
        <f t="shared" si="2"/>
        <v>1</v>
      </c>
      <c r="AB21" s="74">
        <f t="shared" si="2"/>
        <v>1</v>
      </c>
      <c r="AC21" s="74">
        <f t="shared" si="2"/>
        <v>1</v>
      </c>
      <c r="AD21" s="74">
        <f t="shared" si="2"/>
        <v>1</v>
      </c>
      <c r="AE21" s="74">
        <f t="shared" si="2"/>
        <v>1</v>
      </c>
      <c r="AF21" s="74">
        <f t="shared" si="2"/>
        <v>0.99999999999999989</v>
      </c>
      <c r="AG21" s="74">
        <f t="shared" si="2"/>
        <v>1</v>
      </c>
      <c r="AH21" s="74">
        <f t="shared" si="2"/>
        <v>1</v>
      </c>
      <c r="AI21" s="74">
        <f t="shared" si="2"/>
        <v>0.99999999999999989</v>
      </c>
      <c r="AJ21" s="74">
        <f t="shared" si="2"/>
        <v>1</v>
      </c>
      <c r="AK21" s="74">
        <f t="shared" si="2"/>
        <v>0.99999999999999989</v>
      </c>
      <c r="AL21" s="74">
        <f t="shared" si="2"/>
        <v>1</v>
      </c>
      <c r="AM21" s="74">
        <f t="shared" si="2"/>
        <v>1</v>
      </c>
      <c r="AN21" s="74">
        <f t="shared" si="2"/>
        <v>1</v>
      </c>
      <c r="AO21" s="74">
        <f t="shared" si="2"/>
        <v>1</v>
      </c>
      <c r="AP21" s="74">
        <f t="shared" si="2"/>
        <v>1</v>
      </c>
      <c r="AQ21" s="74">
        <f t="shared" si="2"/>
        <v>1</v>
      </c>
      <c r="AR21" s="74">
        <f t="shared" si="2"/>
        <v>0.99999999999999989</v>
      </c>
      <c r="AS21" s="74">
        <f t="shared" si="2"/>
        <v>1</v>
      </c>
      <c r="AT21" s="74">
        <f t="shared" si="2"/>
        <v>1</v>
      </c>
      <c r="AU21" s="74">
        <f t="shared" si="2"/>
        <v>1</v>
      </c>
      <c r="AV21" s="74">
        <f t="shared" si="2"/>
        <v>1</v>
      </c>
      <c r="AW21" s="74">
        <f t="shared" si="2"/>
        <v>1</v>
      </c>
    </row>
    <row r="22" spans="1:49">
      <c r="A22" s="47" t="s">
        <v>43</v>
      </c>
      <c r="B22" s="41" t="s">
        <v>223</v>
      </c>
      <c r="C22" s="42" t="s">
        <v>224</v>
      </c>
      <c r="D22" s="26" t="s">
        <v>241</v>
      </c>
      <c r="E22" s="26" t="s">
        <v>242</v>
      </c>
      <c r="F22" s="24"/>
      <c r="G22" s="43"/>
      <c r="H22" s="73">
        <v>0.17733990147783252</v>
      </c>
      <c r="I22" s="73">
        <v>0.18106995884773663</v>
      </c>
      <c r="J22" s="73">
        <v>0.18106995884773663</v>
      </c>
      <c r="K22" s="73">
        <v>0.18367346938775511</v>
      </c>
      <c r="L22" s="73">
        <v>0.18930041152263374</v>
      </c>
      <c r="M22" s="73">
        <v>0.18292682926829268</v>
      </c>
      <c r="N22" s="73">
        <v>0.18048780487804877</v>
      </c>
      <c r="O22" s="73">
        <v>0.18930041152263374</v>
      </c>
      <c r="P22" s="73">
        <v>0.18691588785046728</v>
      </c>
      <c r="Q22" s="73">
        <v>0.18098159509202455</v>
      </c>
      <c r="R22" s="73">
        <v>0.17777777777777778</v>
      </c>
      <c r="S22" s="73">
        <v>0.18153846153846154</v>
      </c>
      <c r="T22" s="73">
        <v>0.17543859649122806</v>
      </c>
      <c r="U22" s="73">
        <v>0.17733990147783252</v>
      </c>
      <c r="V22" s="73">
        <v>0.17682926829268292</v>
      </c>
      <c r="W22" s="73">
        <v>0.18245614035087721</v>
      </c>
      <c r="X22" s="73">
        <v>0.17560975609756097</v>
      </c>
      <c r="Y22" s="73">
        <v>0.18461538461538463</v>
      </c>
      <c r="Z22" s="73">
        <v>0.18292682926829268</v>
      </c>
      <c r="AA22" s="73">
        <v>0.21212121212121213</v>
      </c>
      <c r="AB22" s="73">
        <v>0.20270270270270271</v>
      </c>
      <c r="AC22" s="73">
        <v>0.21951219512195122</v>
      </c>
      <c r="AD22" s="73">
        <v>0.1951219512195122</v>
      </c>
      <c r="AE22" s="73">
        <v>0.2032520325203252</v>
      </c>
      <c r="AF22" s="73">
        <v>0.1951219512195122</v>
      </c>
      <c r="AG22" s="73">
        <v>0.1798780487804878</v>
      </c>
      <c r="AH22" s="73">
        <v>0.18902439024390244</v>
      </c>
      <c r="AI22" s="73">
        <v>0.17682926829268292</v>
      </c>
      <c r="AJ22" s="73">
        <v>0.18902439024390244</v>
      </c>
      <c r="AK22" s="73">
        <v>0.2413793103448276</v>
      </c>
      <c r="AL22" s="73">
        <v>0.18292682926829268</v>
      </c>
      <c r="AM22" s="73">
        <v>0.1891891891891892</v>
      </c>
      <c r="AN22" s="73">
        <v>0.21951219512195122</v>
      </c>
      <c r="AO22" s="73">
        <v>0.1951219512195122</v>
      </c>
      <c r="AP22" s="73">
        <v>0.18902439024390244</v>
      </c>
      <c r="AQ22" s="73">
        <v>0.2073170731707317</v>
      </c>
      <c r="AR22" s="73">
        <v>0.21212121212121213</v>
      </c>
      <c r="AS22" s="73">
        <v>0.25</v>
      </c>
      <c r="AT22" s="73">
        <v>0.1951219512195122</v>
      </c>
      <c r="AU22" s="73">
        <v>0.21212121212121213</v>
      </c>
      <c r="AV22" s="73">
        <v>0.1951219512195122</v>
      </c>
      <c r="AW22" s="73">
        <v>0.21621621621621623</v>
      </c>
    </row>
    <row r="23" spans="1:49">
      <c r="A23" s="47" t="s">
        <v>43</v>
      </c>
      <c r="B23" s="41" t="s">
        <v>223</v>
      </c>
      <c r="C23" s="42" t="s">
        <v>224</v>
      </c>
      <c r="D23" s="26" t="s">
        <v>243</v>
      </c>
      <c r="E23" s="26" t="s">
        <v>244</v>
      </c>
      <c r="F23" s="24"/>
      <c r="G23" s="43"/>
      <c r="H23" s="73">
        <v>0.17733990147783252</v>
      </c>
      <c r="I23" s="73">
        <v>0.1728395061728395</v>
      </c>
      <c r="J23" s="73">
        <v>0.1728395061728395</v>
      </c>
      <c r="K23" s="73">
        <v>0.16326530612244897</v>
      </c>
      <c r="L23" s="73">
        <v>0.16872427983539096</v>
      </c>
      <c r="M23" s="73">
        <v>0.17073170731707318</v>
      </c>
      <c r="N23" s="73">
        <v>0.16585365853658537</v>
      </c>
      <c r="O23" s="73">
        <v>0.15637860082304528</v>
      </c>
      <c r="P23" s="73">
        <v>0.16822429906542055</v>
      </c>
      <c r="Q23" s="73">
        <v>0.16871165644171779</v>
      </c>
      <c r="R23" s="73">
        <v>0.17777777777777778</v>
      </c>
      <c r="S23" s="73">
        <v>0.16615384615384615</v>
      </c>
      <c r="T23" s="73">
        <v>0.17543859649122806</v>
      </c>
      <c r="U23" s="73">
        <v>0.16748768472906403</v>
      </c>
      <c r="V23" s="73">
        <v>0.16463414634146342</v>
      </c>
      <c r="W23" s="73">
        <v>0.1649122807017544</v>
      </c>
      <c r="X23" s="73">
        <v>0.16585365853658537</v>
      </c>
      <c r="Y23" s="73">
        <v>0.18461538461538463</v>
      </c>
      <c r="Z23" s="73">
        <v>0.18292682926829268</v>
      </c>
      <c r="AA23" s="73">
        <v>0.21212121212121213</v>
      </c>
      <c r="AB23" s="73">
        <v>0.1891891891891892</v>
      </c>
      <c r="AC23" s="73">
        <v>0.1951219512195122</v>
      </c>
      <c r="AD23" s="73">
        <v>0.15853658536585366</v>
      </c>
      <c r="AE23" s="73">
        <v>0.15447154471544716</v>
      </c>
      <c r="AF23" s="73">
        <v>0.15853658536585366</v>
      </c>
      <c r="AG23" s="73">
        <v>0.17073170731707318</v>
      </c>
      <c r="AH23" s="73">
        <v>0.1676829268292683</v>
      </c>
      <c r="AI23" s="73">
        <v>0.17073170731707318</v>
      </c>
      <c r="AJ23" s="73">
        <v>0.16463414634146342</v>
      </c>
      <c r="AK23" s="73">
        <v>0.17241379310344829</v>
      </c>
      <c r="AL23" s="73">
        <v>0.15853658536585366</v>
      </c>
      <c r="AM23" s="73">
        <v>0.1554054054054054</v>
      </c>
      <c r="AN23" s="73">
        <v>0.17073170731707318</v>
      </c>
      <c r="AO23" s="73">
        <v>0.17073170731707318</v>
      </c>
      <c r="AP23" s="73">
        <v>0.15853658536585366</v>
      </c>
      <c r="AQ23" s="73">
        <v>0.17073170731707318</v>
      </c>
      <c r="AR23" s="73">
        <v>0.16666666666666666</v>
      </c>
      <c r="AS23" s="73">
        <v>0.25</v>
      </c>
      <c r="AT23" s="73">
        <v>0.18292682926829268</v>
      </c>
      <c r="AU23" s="73">
        <v>0.18181818181818182</v>
      </c>
      <c r="AV23" s="73">
        <v>0.17073170731707318</v>
      </c>
      <c r="AW23" s="73">
        <v>0.1891891891891892</v>
      </c>
    </row>
    <row r="24" spans="1:49">
      <c r="A24" s="47" t="s">
        <v>43</v>
      </c>
      <c r="B24" s="41" t="s">
        <v>223</v>
      </c>
      <c r="C24" s="42" t="s">
        <v>224</v>
      </c>
      <c r="D24" s="26" t="s">
        <v>245</v>
      </c>
      <c r="E24" s="26" t="s">
        <v>246</v>
      </c>
      <c r="F24" s="24"/>
      <c r="G24" s="43"/>
      <c r="H24" s="73">
        <v>0.23645320197044334</v>
      </c>
      <c r="I24" s="73">
        <v>0.23456790123456789</v>
      </c>
      <c r="J24" s="73">
        <v>0.23456790123456789</v>
      </c>
      <c r="K24" s="73">
        <v>0.22448979591836735</v>
      </c>
      <c r="L24" s="73">
        <v>0.23045267489711935</v>
      </c>
      <c r="M24" s="73">
        <v>0.23170731707317074</v>
      </c>
      <c r="N24" s="73">
        <v>0.23414634146341465</v>
      </c>
      <c r="O24" s="73">
        <v>0.23045267489711935</v>
      </c>
      <c r="P24" s="73">
        <v>0.21495327102803738</v>
      </c>
      <c r="Q24" s="73">
        <v>0.23312883435582821</v>
      </c>
      <c r="R24" s="73">
        <v>0.22222222222222221</v>
      </c>
      <c r="S24" s="73">
        <v>0.23076923076923078</v>
      </c>
      <c r="T24" s="73">
        <v>0.21052631578947367</v>
      </c>
      <c r="U24" s="73">
        <v>0.22660098522167488</v>
      </c>
      <c r="V24" s="73">
        <v>0.23780487804878048</v>
      </c>
      <c r="W24" s="73">
        <v>0.23157894736842105</v>
      </c>
      <c r="X24" s="73">
        <v>0.23902439024390243</v>
      </c>
      <c r="Y24" s="73">
        <v>0.2153846153846154</v>
      </c>
      <c r="Z24" s="73">
        <v>0.21951219512195122</v>
      </c>
      <c r="AA24" s="73">
        <v>0.21212121212121213</v>
      </c>
      <c r="AB24" s="73">
        <v>0.20270270270270271</v>
      </c>
      <c r="AC24" s="73">
        <v>0.1951219512195122</v>
      </c>
      <c r="AD24" s="73">
        <v>0.21951219512195122</v>
      </c>
      <c r="AE24" s="73">
        <v>0.21951219512195122</v>
      </c>
      <c r="AF24" s="73">
        <v>0.23170731707317074</v>
      </c>
      <c r="AG24" s="73">
        <v>0.23170731707317074</v>
      </c>
      <c r="AH24" s="73">
        <v>0.22560975609756098</v>
      </c>
      <c r="AI24" s="73">
        <v>0.23170731707317074</v>
      </c>
      <c r="AJ24" s="73">
        <v>0.22560975609756098</v>
      </c>
      <c r="AK24" s="73">
        <v>0.20689655172413793</v>
      </c>
      <c r="AL24" s="73">
        <v>0.23170731707317074</v>
      </c>
      <c r="AM24" s="73">
        <v>0.22297297297297297</v>
      </c>
      <c r="AN24" s="73">
        <v>0.1951219512195122</v>
      </c>
      <c r="AO24" s="73">
        <v>0.21951219512195122</v>
      </c>
      <c r="AP24" s="73">
        <v>0.21341463414634146</v>
      </c>
      <c r="AQ24" s="73">
        <v>0.23170731707317074</v>
      </c>
      <c r="AR24" s="73">
        <v>0.22727272727272727</v>
      </c>
      <c r="AS24" s="73">
        <v>0.25</v>
      </c>
      <c r="AT24" s="73">
        <v>0.21951219512195122</v>
      </c>
      <c r="AU24" s="73">
        <v>0.21212121212121213</v>
      </c>
      <c r="AV24" s="73">
        <v>0.1951219512195122</v>
      </c>
      <c r="AW24" s="73">
        <v>0.1891891891891892</v>
      </c>
    </row>
    <row r="25" spans="1:49">
      <c r="A25" s="47" t="s">
        <v>43</v>
      </c>
      <c r="B25" s="41" t="s">
        <v>223</v>
      </c>
      <c r="C25" s="42" t="s">
        <v>224</v>
      </c>
      <c r="D25" s="26" t="s">
        <v>247</v>
      </c>
      <c r="E25" s="26" t="s">
        <v>248</v>
      </c>
      <c r="F25" s="24"/>
      <c r="G25" s="43"/>
      <c r="H25" s="73">
        <v>0.26600985221674878</v>
      </c>
      <c r="I25" s="73">
        <v>0.27572016460905352</v>
      </c>
      <c r="J25" s="73">
        <v>0.27572016460905352</v>
      </c>
      <c r="K25" s="73">
        <v>0.2857142857142857</v>
      </c>
      <c r="L25" s="73">
        <v>0.2880658436213992</v>
      </c>
      <c r="M25" s="73">
        <v>0.27439024390243905</v>
      </c>
      <c r="N25" s="73">
        <v>0.27317073170731709</v>
      </c>
      <c r="O25" s="73">
        <v>0.27983539094650206</v>
      </c>
      <c r="P25" s="73">
        <v>0.28037383177570091</v>
      </c>
      <c r="Q25" s="73">
        <v>0.27300613496932513</v>
      </c>
      <c r="R25" s="73">
        <v>0.27777777777777779</v>
      </c>
      <c r="S25" s="73">
        <v>0.27692307692307694</v>
      </c>
      <c r="T25" s="73">
        <v>0.2982456140350877</v>
      </c>
      <c r="U25" s="73">
        <v>0.28078817733990147</v>
      </c>
      <c r="V25" s="73">
        <v>0.28048780487804881</v>
      </c>
      <c r="W25" s="73">
        <v>0.27719298245614032</v>
      </c>
      <c r="X25" s="73">
        <v>0.28048780487804881</v>
      </c>
      <c r="Y25" s="73">
        <v>0.26153846153846155</v>
      </c>
      <c r="Z25" s="73">
        <v>0.25609756097560976</v>
      </c>
      <c r="AA25" s="73">
        <v>0.21212121212121213</v>
      </c>
      <c r="AB25" s="73">
        <v>0.28378378378378377</v>
      </c>
      <c r="AC25" s="73">
        <v>0.25609756097560976</v>
      </c>
      <c r="AD25" s="73">
        <v>0.26829268292682928</v>
      </c>
      <c r="AE25" s="73">
        <v>0.28455284552845528</v>
      </c>
      <c r="AF25" s="73">
        <v>0.28048780487804881</v>
      </c>
      <c r="AG25" s="73">
        <v>0.27134146341463417</v>
      </c>
      <c r="AH25" s="73">
        <v>0.2652439024390244</v>
      </c>
      <c r="AI25" s="73">
        <v>0.27439024390243905</v>
      </c>
      <c r="AJ25" s="73">
        <v>0.26829268292682928</v>
      </c>
      <c r="AK25" s="73">
        <v>0.2413793103448276</v>
      </c>
      <c r="AL25" s="73">
        <v>0.28658536585365851</v>
      </c>
      <c r="AM25" s="73">
        <v>0.28378378378378377</v>
      </c>
      <c r="AN25" s="73">
        <v>0.24390243902439024</v>
      </c>
      <c r="AO25" s="73">
        <v>0.26829268292682928</v>
      </c>
      <c r="AP25" s="73">
        <v>0.28048780487804881</v>
      </c>
      <c r="AQ25" s="73">
        <v>0.26829268292682928</v>
      </c>
      <c r="AR25" s="73">
        <v>0.27272727272727271</v>
      </c>
      <c r="AS25" s="73">
        <v>0.25</v>
      </c>
      <c r="AT25" s="73">
        <v>0.24390243902439024</v>
      </c>
      <c r="AU25" s="73">
        <v>0.25757575757575757</v>
      </c>
      <c r="AV25" s="73">
        <v>0.29268292682926828</v>
      </c>
      <c r="AW25" s="73">
        <v>0.27027027027027029</v>
      </c>
    </row>
    <row r="26" spans="1:49">
      <c r="A26" s="47" t="s">
        <v>43</v>
      </c>
      <c r="B26" s="41" t="s">
        <v>223</v>
      </c>
      <c r="C26" s="42" t="s">
        <v>224</v>
      </c>
      <c r="D26" s="26" t="s">
        <v>249</v>
      </c>
      <c r="E26" s="26" t="s">
        <v>250</v>
      </c>
      <c r="F26" s="24"/>
      <c r="G26" s="43"/>
      <c r="H26" s="73">
        <v>0.14285714285714285</v>
      </c>
      <c r="I26" s="73">
        <v>0.13580246913580246</v>
      </c>
      <c r="J26" s="73">
        <v>0.13580246913580246</v>
      </c>
      <c r="K26" s="73">
        <v>0.14285714285714285</v>
      </c>
      <c r="L26" s="73">
        <v>0.12345679012345678</v>
      </c>
      <c r="M26" s="73">
        <v>0.1402439024390244</v>
      </c>
      <c r="N26" s="73">
        <v>0.14634146341463414</v>
      </c>
      <c r="O26" s="73">
        <v>0.1440329218106996</v>
      </c>
      <c r="P26" s="73">
        <v>0.14953271028037382</v>
      </c>
      <c r="Q26" s="73">
        <v>0.14417177914110429</v>
      </c>
      <c r="R26" s="73">
        <v>0.14444444444444443</v>
      </c>
      <c r="S26" s="73">
        <v>0.14461538461538462</v>
      </c>
      <c r="T26" s="73">
        <v>0.14035087719298245</v>
      </c>
      <c r="U26" s="73">
        <v>0.14778325123152711</v>
      </c>
      <c r="V26" s="73">
        <v>0.1402439024390244</v>
      </c>
      <c r="W26" s="73">
        <v>0.14385964912280702</v>
      </c>
      <c r="X26" s="73">
        <v>0.13902439024390245</v>
      </c>
      <c r="Y26" s="73">
        <v>0.15384615384615385</v>
      </c>
      <c r="Z26" s="73">
        <v>0.15853658536585366</v>
      </c>
      <c r="AA26" s="73">
        <v>0.15151515151515152</v>
      </c>
      <c r="AB26" s="73">
        <v>0.12162162162162163</v>
      </c>
      <c r="AC26" s="73">
        <v>0.13414634146341464</v>
      </c>
      <c r="AD26" s="73">
        <v>0.15853658536585366</v>
      </c>
      <c r="AE26" s="73">
        <v>0.13821138211382114</v>
      </c>
      <c r="AF26" s="73">
        <v>0.13414634146341464</v>
      </c>
      <c r="AG26" s="73">
        <v>0.14634146341463414</v>
      </c>
      <c r="AH26" s="73">
        <v>0.1524390243902439</v>
      </c>
      <c r="AI26" s="73">
        <v>0.14634146341463414</v>
      </c>
      <c r="AJ26" s="73">
        <v>0.1524390243902439</v>
      </c>
      <c r="AK26" s="73">
        <v>0.13793103448275862</v>
      </c>
      <c r="AL26" s="73">
        <v>0.1402439024390244</v>
      </c>
      <c r="AM26" s="73">
        <v>0.14864864864864866</v>
      </c>
      <c r="AN26" s="73">
        <v>0.17073170731707318</v>
      </c>
      <c r="AO26" s="73">
        <v>0.14634146341463414</v>
      </c>
      <c r="AP26" s="73">
        <v>0.15853658536585366</v>
      </c>
      <c r="AQ26" s="73">
        <v>0.12195121951219512</v>
      </c>
      <c r="AR26" s="73">
        <v>0.12121212121212122</v>
      </c>
      <c r="AS26" s="73">
        <v>0</v>
      </c>
      <c r="AT26" s="73">
        <v>0.15853658536585366</v>
      </c>
      <c r="AU26" s="73">
        <v>0.13636363636363635</v>
      </c>
      <c r="AV26" s="73">
        <v>0.14634146341463414</v>
      </c>
      <c r="AW26" s="73">
        <v>0.13513513513513514</v>
      </c>
    </row>
    <row r="27" spans="1:49" s="53" customFormat="1">
      <c r="A27" s="55"/>
      <c r="B27" s="56"/>
      <c r="C27" s="57"/>
      <c r="D27" s="58"/>
      <c r="E27" s="58"/>
      <c r="F27" s="51"/>
      <c r="G27" s="59"/>
      <c r="H27" s="74">
        <f>SUM(H22:H26)</f>
        <v>1</v>
      </c>
      <c r="I27" s="74">
        <f t="shared" ref="I27:AW27" si="3">SUM(I22:I26)</f>
        <v>1</v>
      </c>
      <c r="J27" s="74">
        <f t="shared" si="3"/>
        <v>1</v>
      </c>
      <c r="K27" s="74">
        <f t="shared" si="3"/>
        <v>1</v>
      </c>
      <c r="L27" s="74">
        <f t="shared" si="3"/>
        <v>1</v>
      </c>
      <c r="M27" s="74">
        <f t="shared" si="3"/>
        <v>1</v>
      </c>
      <c r="N27" s="74">
        <f t="shared" si="3"/>
        <v>1</v>
      </c>
      <c r="O27" s="74">
        <f t="shared" si="3"/>
        <v>1</v>
      </c>
      <c r="P27" s="74">
        <f t="shared" si="3"/>
        <v>1</v>
      </c>
      <c r="Q27" s="74">
        <f t="shared" si="3"/>
        <v>1</v>
      </c>
      <c r="R27" s="74">
        <f t="shared" si="3"/>
        <v>1</v>
      </c>
      <c r="S27" s="74">
        <f t="shared" si="3"/>
        <v>1</v>
      </c>
      <c r="T27" s="74">
        <f t="shared" si="3"/>
        <v>1</v>
      </c>
      <c r="U27" s="74">
        <f t="shared" si="3"/>
        <v>1</v>
      </c>
      <c r="V27" s="74">
        <f t="shared" si="3"/>
        <v>1</v>
      </c>
      <c r="W27" s="74">
        <f t="shared" si="3"/>
        <v>1</v>
      </c>
      <c r="X27" s="74">
        <f t="shared" si="3"/>
        <v>1</v>
      </c>
      <c r="Y27" s="74">
        <f t="shared" si="3"/>
        <v>1</v>
      </c>
      <c r="Z27" s="74">
        <f t="shared" si="3"/>
        <v>1</v>
      </c>
      <c r="AA27" s="74">
        <f t="shared" si="3"/>
        <v>1</v>
      </c>
      <c r="AB27" s="74">
        <f t="shared" si="3"/>
        <v>1</v>
      </c>
      <c r="AC27" s="74">
        <f t="shared" si="3"/>
        <v>1</v>
      </c>
      <c r="AD27" s="74">
        <f t="shared" si="3"/>
        <v>1</v>
      </c>
      <c r="AE27" s="74">
        <f t="shared" si="3"/>
        <v>1</v>
      </c>
      <c r="AF27" s="74">
        <f t="shared" si="3"/>
        <v>1</v>
      </c>
      <c r="AG27" s="74">
        <f t="shared" si="3"/>
        <v>1</v>
      </c>
      <c r="AH27" s="74">
        <f t="shared" si="3"/>
        <v>1</v>
      </c>
      <c r="AI27" s="74">
        <f t="shared" si="3"/>
        <v>1</v>
      </c>
      <c r="AJ27" s="74">
        <f t="shared" si="3"/>
        <v>1</v>
      </c>
      <c r="AK27" s="74">
        <f t="shared" si="3"/>
        <v>1</v>
      </c>
      <c r="AL27" s="74">
        <f t="shared" si="3"/>
        <v>0.99999999999999989</v>
      </c>
      <c r="AM27" s="74">
        <f t="shared" si="3"/>
        <v>1</v>
      </c>
      <c r="AN27" s="74">
        <f t="shared" si="3"/>
        <v>1</v>
      </c>
      <c r="AO27" s="74">
        <f t="shared" si="3"/>
        <v>1</v>
      </c>
      <c r="AP27" s="74">
        <f t="shared" si="3"/>
        <v>1</v>
      </c>
      <c r="AQ27" s="74">
        <f t="shared" si="3"/>
        <v>1</v>
      </c>
      <c r="AR27" s="74">
        <f t="shared" si="3"/>
        <v>1</v>
      </c>
      <c r="AS27" s="74">
        <f t="shared" si="3"/>
        <v>1</v>
      </c>
      <c r="AT27" s="74">
        <f t="shared" si="3"/>
        <v>1</v>
      </c>
      <c r="AU27" s="74">
        <f t="shared" si="3"/>
        <v>1</v>
      </c>
      <c r="AV27" s="74">
        <f t="shared" si="3"/>
        <v>1</v>
      </c>
      <c r="AW27" s="74">
        <f t="shared" si="3"/>
        <v>1</v>
      </c>
    </row>
    <row r="28" spans="1:49">
      <c r="A28" s="44" t="s">
        <v>44</v>
      </c>
      <c r="B28" s="42" t="s">
        <v>223</v>
      </c>
      <c r="C28" s="42" t="s">
        <v>224</v>
      </c>
      <c r="D28" s="44" t="s">
        <v>231</v>
      </c>
      <c r="E28" s="45" t="s">
        <v>232</v>
      </c>
      <c r="F28" s="24"/>
      <c r="G28" s="43"/>
      <c r="H28" s="73">
        <v>0.2930232558139535</v>
      </c>
      <c r="I28" s="73">
        <v>0.28294573643410853</v>
      </c>
      <c r="J28" s="73">
        <v>0.28294573643410853</v>
      </c>
      <c r="K28" s="73">
        <v>0.28846153846153844</v>
      </c>
      <c r="L28" s="73">
        <v>0.29457364341085274</v>
      </c>
      <c r="M28" s="73">
        <v>0.27586206896551724</v>
      </c>
      <c r="N28" s="73">
        <v>0.29493087557603687</v>
      </c>
      <c r="O28" s="73">
        <v>0.28294573643410853</v>
      </c>
      <c r="P28" s="73">
        <v>0.27433628318584069</v>
      </c>
      <c r="Q28" s="73">
        <v>0.29275362318840581</v>
      </c>
      <c r="R28" s="73">
        <v>0.28421052631578947</v>
      </c>
      <c r="S28" s="73">
        <v>0.28488372093023256</v>
      </c>
      <c r="T28" s="73">
        <v>0.29508196721311475</v>
      </c>
      <c r="U28" s="73">
        <v>0.28372093023255812</v>
      </c>
      <c r="V28" s="73">
        <v>0.28735632183908044</v>
      </c>
      <c r="W28" s="73">
        <v>0.2857142857142857</v>
      </c>
      <c r="X28" s="73">
        <v>0.28341013824884792</v>
      </c>
      <c r="Y28" s="73">
        <v>0.28985507246376813</v>
      </c>
      <c r="Z28" s="73">
        <v>0.28735632183908044</v>
      </c>
      <c r="AA28" s="73">
        <v>0.2318840579710145</v>
      </c>
      <c r="AB28" s="73">
        <v>0.20512820512820512</v>
      </c>
      <c r="AC28" s="73">
        <v>0.27586206896551724</v>
      </c>
      <c r="AD28" s="73">
        <v>0.27586206896551724</v>
      </c>
      <c r="AE28" s="73">
        <v>0.27692307692307694</v>
      </c>
      <c r="AF28" s="73">
        <v>0.26436781609195403</v>
      </c>
      <c r="AG28" s="73">
        <v>0.27953890489913547</v>
      </c>
      <c r="AH28" s="73">
        <v>0.2737752161383285</v>
      </c>
      <c r="AI28" s="73">
        <v>0.28160919540229884</v>
      </c>
      <c r="AJ28" s="73">
        <v>0.27011494252873564</v>
      </c>
      <c r="AK28" s="73">
        <v>0.3</v>
      </c>
      <c r="AL28" s="73">
        <v>0.25287356321839083</v>
      </c>
      <c r="AM28" s="73">
        <v>0.26282051282051283</v>
      </c>
      <c r="AN28" s="73">
        <v>0.2558139534883721</v>
      </c>
      <c r="AO28" s="73">
        <v>0.30232558139534882</v>
      </c>
      <c r="AP28" s="73">
        <v>0.2988505747126437</v>
      </c>
      <c r="AQ28" s="73">
        <v>0.25287356321839083</v>
      </c>
      <c r="AR28" s="73">
        <v>0.24637681159420291</v>
      </c>
      <c r="AS28" s="73">
        <v>0.5</v>
      </c>
      <c r="AT28" s="73">
        <v>0.31034482758620691</v>
      </c>
      <c r="AU28" s="73">
        <v>0.2608695652173913</v>
      </c>
      <c r="AV28" s="73">
        <v>0.2558139534883721</v>
      </c>
      <c r="AW28" s="73">
        <v>0.30769230769230771</v>
      </c>
    </row>
    <row r="29" spans="1:49">
      <c r="A29" s="44" t="s">
        <v>44</v>
      </c>
      <c r="B29" s="42" t="s">
        <v>223</v>
      </c>
      <c r="C29" s="42" t="s">
        <v>224</v>
      </c>
      <c r="D29" s="44" t="s">
        <v>233</v>
      </c>
      <c r="E29" s="45" t="s">
        <v>234</v>
      </c>
      <c r="F29" s="24"/>
      <c r="G29" s="43"/>
      <c r="H29" s="73">
        <v>0.20465116279069767</v>
      </c>
      <c r="I29" s="73">
        <v>0.22093023255813954</v>
      </c>
      <c r="J29" s="73">
        <v>0.22093023255813954</v>
      </c>
      <c r="K29" s="73">
        <v>0.23076923076923078</v>
      </c>
      <c r="L29" s="73">
        <v>0.20542635658914729</v>
      </c>
      <c r="M29" s="73">
        <v>0.22413793103448276</v>
      </c>
      <c r="N29" s="73">
        <v>0.20276497695852536</v>
      </c>
      <c r="O29" s="73">
        <v>0.21705426356589147</v>
      </c>
      <c r="P29" s="73">
        <v>0.23008849557522124</v>
      </c>
      <c r="Q29" s="73">
        <v>0.2</v>
      </c>
      <c r="R29" s="73">
        <v>0.22105263157894736</v>
      </c>
      <c r="S29" s="73">
        <v>0.20348837209302326</v>
      </c>
      <c r="T29" s="73">
        <v>0.19672131147540983</v>
      </c>
      <c r="U29" s="73">
        <v>0.21860465116279071</v>
      </c>
      <c r="V29" s="73">
        <v>0.21264367816091953</v>
      </c>
      <c r="W29" s="73">
        <v>0.20265780730897009</v>
      </c>
      <c r="X29" s="73">
        <v>0.21428571428571427</v>
      </c>
      <c r="Y29" s="73">
        <v>0.33333333333333331</v>
      </c>
      <c r="Z29" s="73">
        <v>0.33333333333333331</v>
      </c>
      <c r="AA29" s="73">
        <v>0.28985507246376813</v>
      </c>
      <c r="AB29" s="73">
        <v>0.25641025641025639</v>
      </c>
      <c r="AC29" s="73">
        <v>0.2988505747126437</v>
      </c>
      <c r="AD29" s="73">
        <v>0.2988505747126437</v>
      </c>
      <c r="AE29" s="73">
        <v>0.2153846153846154</v>
      </c>
      <c r="AF29" s="73">
        <v>0.19540229885057472</v>
      </c>
      <c r="AG29" s="73">
        <v>0.20461095100864554</v>
      </c>
      <c r="AH29" s="73">
        <v>0.19596541786743515</v>
      </c>
      <c r="AI29" s="73">
        <v>0.20689655172413793</v>
      </c>
      <c r="AJ29" s="73">
        <v>0.20114942528735633</v>
      </c>
      <c r="AK29" s="73">
        <v>0.26666666666666666</v>
      </c>
      <c r="AL29" s="73">
        <v>0.22413793103448276</v>
      </c>
      <c r="AM29" s="73">
        <v>0.23717948717948717</v>
      </c>
      <c r="AN29" s="73">
        <v>0.23255813953488372</v>
      </c>
      <c r="AO29" s="73">
        <v>0.23255813953488372</v>
      </c>
      <c r="AP29" s="73">
        <v>0.21839080459770116</v>
      </c>
      <c r="AQ29" s="73">
        <v>0.25287356321839083</v>
      </c>
      <c r="AR29" s="73">
        <v>0.24637681159420291</v>
      </c>
      <c r="AS29" s="73">
        <v>0.25</v>
      </c>
      <c r="AT29" s="73">
        <v>0.2988505747126437</v>
      </c>
      <c r="AU29" s="73">
        <v>0.28985507246376813</v>
      </c>
      <c r="AV29" s="73">
        <v>0.27906976744186046</v>
      </c>
      <c r="AW29" s="73">
        <v>0.30769230769230771</v>
      </c>
    </row>
    <row r="30" spans="1:49">
      <c r="A30" s="44" t="s">
        <v>44</v>
      </c>
      <c r="B30" s="42" t="s">
        <v>223</v>
      </c>
      <c r="C30" s="42" t="s">
        <v>224</v>
      </c>
      <c r="D30" s="44" t="s">
        <v>235</v>
      </c>
      <c r="E30" s="45" t="s">
        <v>236</v>
      </c>
      <c r="F30" s="24"/>
      <c r="G30" s="43"/>
      <c r="H30" s="73">
        <v>0.18139534883720931</v>
      </c>
      <c r="I30" s="73">
        <v>0.18217054263565891</v>
      </c>
      <c r="J30" s="73">
        <v>0.18217054263565891</v>
      </c>
      <c r="K30" s="73">
        <v>0.17307692307692307</v>
      </c>
      <c r="L30" s="73">
        <v>0.18217054263565891</v>
      </c>
      <c r="M30" s="73">
        <v>0.18390804597701149</v>
      </c>
      <c r="N30" s="73">
        <v>0.17972350230414746</v>
      </c>
      <c r="O30" s="73">
        <v>0.18217054263565891</v>
      </c>
      <c r="P30" s="73">
        <v>0.17699115044247787</v>
      </c>
      <c r="Q30" s="73">
        <v>0.17971014492753623</v>
      </c>
      <c r="R30" s="73">
        <v>0.17894736842105263</v>
      </c>
      <c r="S30" s="73">
        <v>0.18313953488372092</v>
      </c>
      <c r="T30" s="73">
        <v>0.18032786885245902</v>
      </c>
      <c r="U30" s="73">
        <v>0.18604651162790697</v>
      </c>
      <c r="V30" s="73">
        <v>0.17816091954022989</v>
      </c>
      <c r="W30" s="73">
        <v>0.18272425249169436</v>
      </c>
      <c r="X30" s="73">
        <v>0.17972350230414746</v>
      </c>
      <c r="Y30" s="73">
        <v>0.15942028985507245</v>
      </c>
      <c r="Z30" s="73">
        <v>0.16091954022988506</v>
      </c>
      <c r="AA30" s="73">
        <v>0.15942028985507245</v>
      </c>
      <c r="AB30" s="73">
        <v>0.17948717948717949</v>
      </c>
      <c r="AC30" s="73">
        <v>0.17241379310344829</v>
      </c>
      <c r="AD30" s="73">
        <v>0.18390804597701149</v>
      </c>
      <c r="AE30" s="73">
        <v>0.2153846153846154</v>
      </c>
      <c r="AF30" s="73">
        <v>0.21839080459770116</v>
      </c>
      <c r="AG30" s="73">
        <v>0.19020172910662825</v>
      </c>
      <c r="AH30" s="73">
        <v>0.19020172910662825</v>
      </c>
      <c r="AI30" s="73">
        <v>0.18965517241379309</v>
      </c>
      <c r="AJ30" s="73">
        <v>0.18965517241379309</v>
      </c>
      <c r="AK30" s="73">
        <v>0.16666666666666666</v>
      </c>
      <c r="AL30" s="73">
        <v>0.20114942528735633</v>
      </c>
      <c r="AM30" s="73">
        <v>0.20512820512820512</v>
      </c>
      <c r="AN30" s="73">
        <v>0.23255813953488372</v>
      </c>
      <c r="AO30" s="73">
        <v>0.20930232558139536</v>
      </c>
      <c r="AP30" s="73">
        <v>0.20114942528735633</v>
      </c>
      <c r="AQ30" s="73">
        <v>0.17241379310344829</v>
      </c>
      <c r="AR30" s="73">
        <v>0.18840579710144928</v>
      </c>
      <c r="AS30" s="73">
        <v>0.25</v>
      </c>
      <c r="AT30" s="73">
        <v>0.13793103448275862</v>
      </c>
      <c r="AU30" s="73">
        <v>0.15942028985507245</v>
      </c>
      <c r="AV30" s="73">
        <v>0.16279069767441862</v>
      </c>
      <c r="AW30" s="73">
        <v>0.15384615384615385</v>
      </c>
    </row>
    <row r="31" spans="1:49">
      <c r="A31" s="44" t="s">
        <v>44</v>
      </c>
      <c r="B31" s="46" t="s">
        <v>223</v>
      </c>
      <c r="C31" s="42" t="s">
        <v>224</v>
      </c>
      <c r="D31" s="44" t="s">
        <v>237</v>
      </c>
      <c r="E31" s="45" t="s">
        <v>238</v>
      </c>
      <c r="F31" s="24"/>
      <c r="G31" s="43"/>
      <c r="H31" s="73">
        <v>0.16744186046511628</v>
      </c>
      <c r="I31" s="73">
        <v>0.16279069767441862</v>
      </c>
      <c r="J31" s="73">
        <v>0.16279069767441862</v>
      </c>
      <c r="K31" s="73">
        <v>0.15384615384615385</v>
      </c>
      <c r="L31" s="73">
        <v>0.15891472868217055</v>
      </c>
      <c r="M31" s="73">
        <v>0.16666666666666666</v>
      </c>
      <c r="N31" s="73">
        <v>0.17050691244239632</v>
      </c>
      <c r="O31" s="73">
        <v>0.15891472868217055</v>
      </c>
      <c r="P31" s="73">
        <v>0.15929203539823009</v>
      </c>
      <c r="Q31" s="73">
        <v>0.17391304347826086</v>
      </c>
      <c r="R31" s="73">
        <v>0.15789473684210525</v>
      </c>
      <c r="S31" s="73">
        <v>0.16569767441860464</v>
      </c>
      <c r="T31" s="73">
        <v>0.16393442622950818</v>
      </c>
      <c r="U31" s="73">
        <v>0.15813953488372093</v>
      </c>
      <c r="V31" s="73">
        <v>0.16666666666666666</v>
      </c>
      <c r="W31" s="73">
        <v>0.16611295681063123</v>
      </c>
      <c r="X31" s="73">
        <v>0.17050691244239632</v>
      </c>
      <c r="Y31" s="73">
        <v>0.11594202898550725</v>
      </c>
      <c r="Z31" s="73">
        <v>0.11494252873563218</v>
      </c>
      <c r="AA31" s="73">
        <v>0.15942028985507245</v>
      </c>
      <c r="AB31" s="73">
        <v>0.17948717948717949</v>
      </c>
      <c r="AC31" s="73">
        <v>0.12643678160919541</v>
      </c>
      <c r="AD31" s="73">
        <v>0.12643678160919541</v>
      </c>
      <c r="AE31" s="73">
        <v>0.14615384615384616</v>
      </c>
      <c r="AF31" s="73">
        <v>0.16091954022988506</v>
      </c>
      <c r="AG31" s="73">
        <v>0.16426512968299711</v>
      </c>
      <c r="AH31" s="73">
        <v>0.1729106628242075</v>
      </c>
      <c r="AI31" s="73">
        <v>0.16091954022988506</v>
      </c>
      <c r="AJ31" s="73">
        <v>0.17241379310344829</v>
      </c>
      <c r="AK31" s="73">
        <v>0.13333333333333333</v>
      </c>
      <c r="AL31" s="73">
        <v>0.16091954022988506</v>
      </c>
      <c r="AM31" s="73">
        <v>0.14743589743589744</v>
      </c>
      <c r="AN31" s="73">
        <v>0.13953488372093023</v>
      </c>
      <c r="AO31" s="73">
        <v>0.13953488372093023</v>
      </c>
      <c r="AP31" s="73">
        <v>0.15517241379310345</v>
      </c>
      <c r="AQ31" s="73">
        <v>0.16091954022988506</v>
      </c>
      <c r="AR31" s="73">
        <v>0.15942028985507245</v>
      </c>
      <c r="AS31" s="73">
        <v>0</v>
      </c>
      <c r="AT31" s="73">
        <v>0.13793103448275862</v>
      </c>
      <c r="AU31" s="73">
        <v>0.15942028985507245</v>
      </c>
      <c r="AV31" s="73">
        <v>0.16279069767441862</v>
      </c>
      <c r="AW31" s="73">
        <v>0.12820512820512819</v>
      </c>
    </row>
    <row r="32" spans="1:49">
      <c r="A32" s="44" t="s">
        <v>44</v>
      </c>
      <c r="B32" s="46" t="s">
        <v>223</v>
      </c>
      <c r="C32" s="42" t="s">
        <v>224</v>
      </c>
      <c r="D32" s="44" t="s">
        <v>239</v>
      </c>
      <c r="E32" s="45" t="s">
        <v>240</v>
      </c>
      <c r="F32" s="24"/>
      <c r="G32" s="43"/>
      <c r="H32" s="73">
        <v>0.15348837209302327</v>
      </c>
      <c r="I32" s="73">
        <v>0.15116279069767441</v>
      </c>
      <c r="J32" s="73">
        <v>0.15116279069767441</v>
      </c>
      <c r="K32" s="73">
        <v>0.15384615384615385</v>
      </c>
      <c r="L32" s="73">
        <v>0.15891472868217055</v>
      </c>
      <c r="M32" s="73">
        <v>0.14942528735632185</v>
      </c>
      <c r="N32" s="73">
        <v>0.15207373271889402</v>
      </c>
      <c r="O32" s="73">
        <v>0.15891472868217055</v>
      </c>
      <c r="P32" s="73">
        <v>0.15929203539823009</v>
      </c>
      <c r="Q32" s="73">
        <v>0.15362318840579711</v>
      </c>
      <c r="R32" s="73">
        <v>0.15789473684210525</v>
      </c>
      <c r="S32" s="73">
        <v>0.16279069767441862</v>
      </c>
      <c r="T32" s="73">
        <v>0.16393442622950818</v>
      </c>
      <c r="U32" s="73">
        <v>0.15348837209302327</v>
      </c>
      <c r="V32" s="73">
        <v>0.15517241379310345</v>
      </c>
      <c r="W32" s="73">
        <v>0.16279069767441862</v>
      </c>
      <c r="X32" s="73">
        <v>0.15207373271889402</v>
      </c>
      <c r="Y32" s="73">
        <v>0.10144927536231885</v>
      </c>
      <c r="Z32" s="73">
        <v>0.10344827586206896</v>
      </c>
      <c r="AA32" s="73">
        <v>0.15942028985507245</v>
      </c>
      <c r="AB32" s="73">
        <v>0.17948717948717949</v>
      </c>
      <c r="AC32" s="73">
        <v>0.12643678160919541</v>
      </c>
      <c r="AD32" s="73">
        <v>0.11494252873563218</v>
      </c>
      <c r="AE32" s="73">
        <v>0.14615384615384616</v>
      </c>
      <c r="AF32" s="73">
        <v>0.16091954022988506</v>
      </c>
      <c r="AG32" s="73">
        <v>0.16138328530259366</v>
      </c>
      <c r="AH32" s="73">
        <v>0.16714697406340057</v>
      </c>
      <c r="AI32" s="73">
        <v>0.16091954022988506</v>
      </c>
      <c r="AJ32" s="73">
        <v>0.16666666666666666</v>
      </c>
      <c r="AK32" s="73">
        <v>0.13333333333333333</v>
      </c>
      <c r="AL32" s="73">
        <v>0.16091954022988506</v>
      </c>
      <c r="AM32" s="73">
        <v>0.14743589743589744</v>
      </c>
      <c r="AN32" s="73">
        <v>0.13953488372093023</v>
      </c>
      <c r="AO32" s="73">
        <v>0.11627906976744186</v>
      </c>
      <c r="AP32" s="73">
        <v>0.12643678160919541</v>
      </c>
      <c r="AQ32" s="73">
        <v>0.16091954022988506</v>
      </c>
      <c r="AR32" s="73">
        <v>0.15942028985507245</v>
      </c>
      <c r="AS32" s="73">
        <v>0</v>
      </c>
      <c r="AT32" s="73">
        <v>0.11494252873563218</v>
      </c>
      <c r="AU32" s="73">
        <v>0.13043478260869565</v>
      </c>
      <c r="AV32" s="73">
        <v>0.13953488372093023</v>
      </c>
      <c r="AW32" s="73">
        <v>0.10256410256410256</v>
      </c>
    </row>
    <row r="33" spans="1:50" s="53" customFormat="1">
      <c r="A33" s="60"/>
      <c r="B33" s="61"/>
      <c r="C33" s="57"/>
      <c r="D33" s="60"/>
      <c r="E33" s="62"/>
      <c r="F33" s="51"/>
      <c r="G33" s="59"/>
      <c r="H33" s="74">
        <f>SUM(H28:H32)</f>
        <v>0.99999999999999989</v>
      </c>
      <c r="I33" s="74">
        <f t="shared" ref="I33:AW33" si="4">SUM(I28:I32)</f>
        <v>1</v>
      </c>
      <c r="J33" s="74">
        <f t="shared" si="4"/>
        <v>1</v>
      </c>
      <c r="K33" s="74">
        <f t="shared" si="4"/>
        <v>1</v>
      </c>
      <c r="L33" s="74">
        <f t="shared" si="4"/>
        <v>1</v>
      </c>
      <c r="M33" s="74">
        <f t="shared" si="4"/>
        <v>1</v>
      </c>
      <c r="N33" s="74">
        <f t="shared" si="4"/>
        <v>1</v>
      </c>
      <c r="O33" s="74">
        <f t="shared" si="4"/>
        <v>1</v>
      </c>
      <c r="P33" s="74">
        <f t="shared" si="4"/>
        <v>1</v>
      </c>
      <c r="Q33" s="74">
        <f t="shared" si="4"/>
        <v>1</v>
      </c>
      <c r="R33" s="74">
        <f t="shared" si="4"/>
        <v>1</v>
      </c>
      <c r="S33" s="74">
        <f t="shared" si="4"/>
        <v>1</v>
      </c>
      <c r="T33" s="74">
        <f t="shared" si="4"/>
        <v>0.99999999999999989</v>
      </c>
      <c r="U33" s="74">
        <f t="shared" si="4"/>
        <v>1</v>
      </c>
      <c r="V33" s="74">
        <f t="shared" si="4"/>
        <v>0.99999999999999989</v>
      </c>
      <c r="W33" s="74">
        <f t="shared" si="4"/>
        <v>1</v>
      </c>
      <c r="X33" s="74">
        <f t="shared" si="4"/>
        <v>1</v>
      </c>
      <c r="Y33" s="74">
        <f t="shared" si="4"/>
        <v>0.99999999999999989</v>
      </c>
      <c r="Z33" s="74">
        <f t="shared" si="4"/>
        <v>0.99999999999999989</v>
      </c>
      <c r="AA33" s="74">
        <f t="shared" si="4"/>
        <v>1</v>
      </c>
      <c r="AB33" s="74">
        <f t="shared" si="4"/>
        <v>1</v>
      </c>
      <c r="AC33" s="74">
        <f t="shared" si="4"/>
        <v>1</v>
      </c>
      <c r="AD33" s="74">
        <f t="shared" si="4"/>
        <v>0.99999999999999989</v>
      </c>
      <c r="AE33" s="74">
        <f t="shared" si="4"/>
        <v>1</v>
      </c>
      <c r="AF33" s="74">
        <f t="shared" si="4"/>
        <v>1</v>
      </c>
      <c r="AG33" s="74">
        <f t="shared" si="4"/>
        <v>1</v>
      </c>
      <c r="AH33" s="74">
        <f t="shared" si="4"/>
        <v>1</v>
      </c>
      <c r="AI33" s="74">
        <f t="shared" si="4"/>
        <v>1</v>
      </c>
      <c r="AJ33" s="74">
        <f t="shared" si="4"/>
        <v>1</v>
      </c>
      <c r="AK33" s="74">
        <f t="shared" si="4"/>
        <v>0.99999999999999989</v>
      </c>
      <c r="AL33" s="74">
        <f t="shared" si="4"/>
        <v>1</v>
      </c>
      <c r="AM33" s="74">
        <f t="shared" si="4"/>
        <v>1</v>
      </c>
      <c r="AN33" s="74">
        <f t="shared" si="4"/>
        <v>1</v>
      </c>
      <c r="AO33" s="74">
        <f t="shared" si="4"/>
        <v>1</v>
      </c>
      <c r="AP33" s="74">
        <f t="shared" si="4"/>
        <v>1</v>
      </c>
      <c r="AQ33" s="74">
        <f t="shared" si="4"/>
        <v>1</v>
      </c>
      <c r="AR33" s="74">
        <f t="shared" si="4"/>
        <v>1</v>
      </c>
      <c r="AS33" s="74">
        <f t="shared" si="4"/>
        <v>1</v>
      </c>
      <c r="AT33" s="74">
        <f t="shared" si="4"/>
        <v>1.0000000000000002</v>
      </c>
      <c r="AU33" s="74">
        <f t="shared" si="4"/>
        <v>1</v>
      </c>
      <c r="AV33" s="74">
        <f t="shared" si="4"/>
        <v>1.0000000000000002</v>
      </c>
      <c r="AW33" s="74">
        <f t="shared" si="4"/>
        <v>1</v>
      </c>
    </row>
    <row r="34" spans="1:50">
      <c r="A34" s="27" t="s">
        <v>45</v>
      </c>
      <c r="B34" s="22" t="s">
        <v>40</v>
      </c>
      <c r="C34" s="23" t="s">
        <v>40</v>
      </c>
      <c r="D34" s="28" t="s">
        <v>154</v>
      </c>
      <c r="E34" s="27" t="s">
        <v>155</v>
      </c>
      <c r="F34" s="24"/>
      <c r="G34" s="25"/>
      <c r="H34" s="73">
        <v>7.7669902912621352E-2</v>
      </c>
      <c r="I34" s="73">
        <v>0.23333333333333334</v>
      </c>
      <c r="J34" s="73">
        <v>0.17499999999999999</v>
      </c>
      <c r="K34" s="73">
        <v>0.29166666666666669</v>
      </c>
      <c r="L34" s="73">
        <v>5.7851239669421489E-2</v>
      </c>
      <c r="M34" s="73">
        <v>6.097560975609756E-2</v>
      </c>
      <c r="N34" s="73">
        <v>0.11881188118811881</v>
      </c>
      <c r="O34" s="73">
        <v>6.6666666666666666E-2</v>
      </c>
      <c r="P34" s="73">
        <v>0.13461538461538461</v>
      </c>
      <c r="Q34" s="73">
        <v>0.11801242236024845</v>
      </c>
      <c r="R34" s="73">
        <v>0.23076923076923078</v>
      </c>
      <c r="S34" s="73">
        <v>0.2814814814814815</v>
      </c>
      <c r="T34" s="73">
        <v>0.16</v>
      </c>
      <c r="U34" s="73">
        <v>0.13793103448275862</v>
      </c>
      <c r="V34" s="73">
        <v>0.14084507042253522</v>
      </c>
      <c r="W34" s="73">
        <v>0.2661290322580645</v>
      </c>
      <c r="X34" s="73">
        <v>0.27976190476190477</v>
      </c>
      <c r="Y34" s="73">
        <v>0.5</v>
      </c>
      <c r="Z34" s="73">
        <v>0.41666666666666669</v>
      </c>
      <c r="AA34" s="73">
        <v>0.44444444444444442</v>
      </c>
      <c r="AB34" s="73">
        <v>9.0909090909090912E-2</v>
      </c>
      <c r="AC34" s="73">
        <v>7.6923076923076927E-2</v>
      </c>
      <c r="AD34" s="73">
        <v>0.23076923076923078</v>
      </c>
      <c r="AE34" s="73">
        <v>0.13207547169811321</v>
      </c>
      <c r="AF34" s="73">
        <v>0.31428571428571428</v>
      </c>
      <c r="AG34" s="73">
        <v>0.17142857142857143</v>
      </c>
      <c r="AH34" s="73">
        <v>0.17142857142857143</v>
      </c>
      <c r="AI34" s="73">
        <v>0.323943661971831</v>
      </c>
      <c r="AJ34" s="73">
        <v>0.323943661971831</v>
      </c>
      <c r="AK34" s="73">
        <v>0.22222222222222221</v>
      </c>
      <c r="AL34" s="73">
        <v>0.12857142857142856</v>
      </c>
      <c r="AM34" s="73">
        <v>0.1111111111111111</v>
      </c>
      <c r="AN34" s="73">
        <v>0.3888888888888889</v>
      </c>
      <c r="AO34" s="73">
        <v>0.52941176470588236</v>
      </c>
      <c r="AP34" s="73">
        <v>0.39436619718309857</v>
      </c>
      <c r="AQ34" s="73">
        <v>0.22222222222222221</v>
      </c>
      <c r="AR34" s="73">
        <v>0.25</v>
      </c>
      <c r="AS34" s="73">
        <v>0.16666666666666666</v>
      </c>
      <c r="AT34" s="73">
        <v>0.16666666666666666</v>
      </c>
      <c r="AU34" s="73">
        <v>0.16666666666666666</v>
      </c>
      <c r="AV34" s="73">
        <v>0.33333333333333331</v>
      </c>
      <c r="AW34" s="73">
        <v>0</v>
      </c>
    </row>
    <row r="35" spans="1:50">
      <c r="A35" s="27" t="s">
        <v>45</v>
      </c>
      <c r="B35" s="22" t="s">
        <v>40</v>
      </c>
      <c r="C35" s="23" t="s">
        <v>40</v>
      </c>
      <c r="D35" s="28" t="s">
        <v>156</v>
      </c>
      <c r="E35" s="27" t="s">
        <v>157</v>
      </c>
      <c r="F35" s="24"/>
      <c r="G35" s="25"/>
      <c r="H35" s="73">
        <v>0.34834951456310675</v>
      </c>
      <c r="I35" s="73">
        <v>0.30999999999999994</v>
      </c>
      <c r="J35" s="73">
        <v>0.42666666666666664</v>
      </c>
      <c r="K35" s="73">
        <v>0.29333333333333328</v>
      </c>
      <c r="L35" s="73">
        <v>0.50545454545454538</v>
      </c>
      <c r="M35" s="73">
        <v>0.50878048780487806</v>
      </c>
      <c r="N35" s="73">
        <v>0.42534653465346534</v>
      </c>
      <c r="O35" s="73">
        <v>0.45166666666666661</v>
      </c>
      <c r="P35" s="73">
        <v>0.45999999999999996</v>
      </c>
      <c r="Q35" s="73">
        <v>0.42583850931677014</v>
      </c>
      <c r="R35" s="73">
        <v>0.31897435897435894</v>
      </c>
      <c r="S35" s="73">
        <v>0.23407407407407407</v>
      </c>
      <c r="T35" s="73">
        <v>0.48</v>
      </c>
      <c r="U35" s="73">
        <v>0.36229885057471262</v>
      </c>
      <c r="V35" s="73">
        <v>0.35436619718309853</v>
      </c>
      <c r="W35" s="73">
        <v>0.34709677419354834</v>
      </c>
      <c r="X35" s="73">
        <v>0.23380952380952383</v>
      </c>
      <c r="Y35" s="73">
        <v>0.16000000000000003</v>
      </c>
      <c r="Z35" s="73">
        <v>0.29333333333333328</v>
      </c>
      <c r="AA35" s="73">
        <v>0.29333333333333328</v>
      </c>
      <c r="AB35" s="73">
        <v>0.32363636363636361</v>
      </c>
      <c r="AC35" s="73">
        <v>0.3446153846153846</v>
      </c>
      <c r="AD35" s="73">
        <v>0.1907692307692308</v>
      </c>
      <c r="AE35" s="73">
        <v>0.54490566037735844</v>
      </c>
      <c r="AF35" s="73">
        <v>0.41714285714285709</v>
      </c>
      <c r="AG35" s="73">
        <v>0.45999999999999996</v>
      </c>
      <c r="AH35" s="73">
        <v>0.45999999999999996</v>
      </c>
      <c r="AI35" s="73">
        <v>0.42478873239436615</v>
      </c>
      <c r="AJ35" s="73">
        <v>0.42478873239436615</v>
      </c>
      <c r="AK35" s="73">
        <v>0.40444444444444438</v>
      </c>
      <c r="AL35" s="73">
        <v>0.51714285714285713</v>
      </c>
      <c r="AM35" s="73">
        <v>0.46793650793650787</v>
      </c>
      <c r="AN35" s="73">
        <v>0.40444444444444438</v>
      </c>
      <c r="AO35" s="73">
        <v>0.31294117647058822</v>
      </c>
      <c r="AP35" s="73">
        <v>0.38253521126760559</v>
      </c>
      <c r="AQ35" s="73">
        <v>0.62666666666666659</v>
      </c>
      <c r="AR35" s="73">
        <v>0.58499999999999996</v>
      </c>
      <c r="AS35" s="73">
        <v>0.29333333333333328</v>
      </c>
      <c r="AT35" s="73">
        <v>0.29333333333333328</v>
      </c>
      <c r="AU35" s="73">
        <v>0.29333333333333328</v>
      </c>
      <c r="AV35" s="73">
        <v>0.29333333333333328</v>
      </c>
      <c r="AW35" s="73">
        <v>0.29333333333333328</v>
      </c>
    </row>
    <row r="36" spans="1:50">
      <c r="A36" s="27" t="s">
        <v>45</v>
      </c>
      <c r="B36" s="22" t="s">
        <v>40</v>
      </c>
      <c r="C36" s="23" t="s">
        <v>40</v>
      </c>
      <c r="D36" s="28" t="s">
        <v>158</v>
      </c>
      <c r="E36" s="27" t="s">
        <v>159</v>
      </c>
      <c r="F36" s="24"/>
      <c r="G36" s="25"/>
      <c r="H36" s="73">
        <v>0.57398058252427187</v>
      </c>
      <c r="I36" s="73">
        <v>0.45666666666666672</v>
      </c>
      <c r="J36" s="73">
        <v>0.39833333333333337</v>
      </c>
      <c r="K36" s="73">
        <v>0.41500000000000004</v>
      </c>
      <c r="L36" s="73">
        <v>0.4366942148760331</v>
      </c>
      <c r="M36" s="73">
        <v>0.43024390243902444</v>
      </c>
      <c r="N36" s="73">
        <v>0.45584158415841586</v>
      </c>
      <c r="O36" s="73">
        <v>0.48166666666666669</v>
      </c>
      <c r="P36" s="73">
        <v>0.4053846153846154</v>
      </c>
      <c r="Q36" s="73">
        <v>0.45614906832298141</v>
      </c>
      <c r="R36" s="73">
        <v>0.45025641025641028</v>
      </c>
      <c r="S36" s="73">
        <v>0.48444444444444446</v>
      </c>
      <c r="T36" s="73">
        <v>0.36000000000000004</v>
      </c>
      <c r="U36" s="73">
        <v>0.49977011494252876</v>
      </c>
      <c r="V36" s="73">
        <v>0.50478873239436617</v>
      </c>
      <c r="W36" s="73">
        <v>0.38677419354838716</v>
      </c>
      <c r="X36" s="73">
        <v>0.48642857142857149</v>
      </c>
      <c r="Y36" s="73">
        <v>0.34</v>
      </c>
      <c r="Z36" s="73">
        <v>0.29000000000000004</v>
      </c>
      <c r="AA36" s="73">
        <v>0.26222222222222219</v>
      </c>
      <c r="AB36" s="73">
        <v>0.58545454545454545</v>
      </c>
      <c r="AC36" s="73">
        <v>0.57846153846153847</v>
      </c>
      <c r="AD36" s="73">
        <v>0.57846153846153847</v>
      </c>
      <c r="AE36" s="73">
        <v>0.32301886792452833</v>
      </c>
      <c r="AF36" s="73">
        <v>0.26857142857142857</v>
      </c>
      <c r="AG36" s="73">
        <v>0.36857142857142861</v>
      </c>
      <c r="AH36" s="73">
        <v>0.36857142857142861</v>
      </c>
      <c r="AI36" s="73">
        <v>0.25126760563380279</v>
      </c>
      <c r="AJ36" s="73">
        <v>0.25126760563380279</v>
      </c>
      <c r="AK36" s="73">
        <v>0.37333333333333335</v>
      </c>
      <c r="AL36" s="73">
        <v>0.35428571428571431</v>
      </c>
      <c r="AM36" s="73">
        <v>0.42095238095238097</v>
      </c>
      <c r="AN36" s="73">
        <v>0.20666666666666664</v>
      </c>
      <c r="AO36" s="73">
        <v>0.15764705882352939</v>
      </c>
      <c r="AP36" s="73">
        <v>0.22309859154929576</v>
      </c>
      <c r="AQ36" s="73">
        <v>0.15111111111111108</v>
      </c>
      <c r="AR36" s="73">
        <v>0.16499999999999998</v>
      </c>
      <c r="AS36" s="73">
        <v>0.54</v>
      </c>
      <c r="AT36" s="73">
        <v>0.54</v>
      </c>
      <c r="AU36" s="73">
        <v>0.54</v>
      </c>
      <c r="AV36" s="73">
        <v>0.37333333333333335</v>
      </c>
      <c r="AW36" s="73">
        <v>0.70666666666666667</v>
      </c>
    </row>
    <row r="37" spans="1:50" s="53" customFormat="1">
      <c r="A37" s="63"/>
      <c r="B37" s="49"/>
      <c r="C37" s="48"/>
      <c r="D37" s="64"/>
      <c r="E37" s="63"/>
      <c r="F37" s="51"/>
      <c r="G37" s="65"/>
      <c r="H37" s="74">
        <f>SUM(H34:H36)</f>
        <v>1</v>
      </c>
      <c r="I37" s="74">
        <f t="shared" ref="I37:AW37" si="5">SUM(I34:I36)</f>
        <v>1</v>
      </c>
      <c r="J37" s="74">
        <f t="shared" si="5"/>
        <v>1</v>
      </c>
      <c r="K37" s="74">
        <f t="shared" si="5"/>
        <v>1</v>
      </c>
      <c r="L37" s="74">
        <f t="shared" si="5"/>
        <v>1</v>
      </c>
      <c r="M37" s="74">
        <f t="shared" si="5"/>
        <v>1</v>
      </c>
      <c r="N37" s="74">
        <f t="shared" si="5"/>
        <v>1</v>
      </c>
      <c r="O37" s="74">
        <f t="shared" si="5"/>
        <v>1</v>
      </c>
      <c r="P37" s="74">
        <f t="shared" si="5"/>
        <v>1</v>
      </c>
      <c r="Q37" s="74">
        <f t="shared" si="5"/>
        <v>1</v>
      </c>
      <c r="R37" s="74">
        <f t="shared" si="5"/>
        <v>1</v>
      </c>
      <c r="S37" s="74">
        <f t="shared" si="5"/>
        <v>1</v>
      </c>
      <c r="T37" s="74">
        <f t="shared" si="5"/>
        <v>1</v>
      </c>
      <c r="U37" s="74">
        <f t="shared" si="5"/>
        <v>1</v>
      </c>
      <c r="V37" s="74">
        <f t="shared" si="5"/>
        <v>0.99999999999999989</v>
      </c>
      <c r="W37" s="74">
        <f t="shared" si="5"/>
        <v>1</v>
      </c>
      <c r="X37" s="74">
        <f t="shared" si="5"/>
        <v>1</v>
      </c>
      <c r="Y37" s="74">
        <f t="shared" si="5"/>
        <v>1</v>
      </c>
      <c r="Z37" s="74">
        <f t="shared" si="5"/>
        <v>1</v>
      </c>
      <c r="AA37" s="74">
        <f t="shared" si="5"/>
        <v>0.99999999999999978</v>
      </c>
      <c r="AB37" s="74">
        <f t="shared" si="5"/>
        <v>1</v>
      </c>
      <c r="AC37" s="74">
        <f t="shared" si="5"/>
        <v>1</v>
      </c>
      <c r="AD37" s="74">
        <f t="shared" si="5"/>
        <v>1</v>
      </c>
      <c r="AE37" s="74">
        <f t="shared" si="5"/>
        <v>1</v>
      </c>
      <c r="AF37" s="74">
        <f t="shared" si="5"/>
        <v>0.99999999999999989</v>
      </c>
      <c r="AG37" s="74">
        <f t="shared" si="5"/>
        <v>1</v>
      </c>
      <c r="AH37" s="74">
        <f t="shared" si="5"/>
        <v>1</v>
      </c>
      <c r="AI37" s="74">
        <f t="shared" si="5"/>
        <v>1</v>
      </c>
      <c r="AJ37" s="74">
        <f t="shared" si="5"/>
        <v>1</v>
      </c>
      <c r="AK37" s="74">
        <f t="shared" si="5"/>
        <v>1</v>
      </c>
      <c r="AL37" s="74">
        <f t="shared" si="5"/>
        <v>1</v>
      </c>
      <c r="AM37" s="74">
        <f t="shared" si="5"/>
        <v>1</v>
      </c>
      <c r="AN37" s="74">
        <f t="shared" si="5"/>
        <v>0.99999999999999989</v>
      </c>
      <c r="AO37" s="74">
        <f t="shared" si="5"/>
        <v>0.99999999999999989</v>
      </c>
      <c r="AP37" s="74">
        <f t="shared" si="5"/>
        <v>1</v>
      </c>
      <c r="AQ37" s="74">
        <f t="shared" si="5"/>
        <v>0.99999999999999989</v>
      </c>
      <c r="AR37" s="74">
        <f t="shared" si="5"/>
        <v>1</v>
      </c>
      <c r="AS37" s="74">
        <f t="shared" si="5"/>
        <v>1</v>
      </c>
      <c r="AT37" s="74">
        <f t="shared" si="5"/>
        <v>1</v>
      </c>
      <c r="AU37" s="74">
        <f t="shared" si="5"/>
        <v>1</v>
      </c>
      <c r="AV37" s="74">
        <f t="shared" si="5"/>
        <v>1</v>
      </c>
      <c r="AW37" s="74">
        <f t="shared" si="5"/>
        <v>1</v>
      </c>
    </row>
    <row r="38" spans="1:50">
      <c r="A38" s="21" t="s">
        <v>46</v>
      </c>
      <c r="B38" s="22" t="s">
        <v>40</v>
      </c>
      <c r="C38" s="23" t="s">
        <v>40</v>
      </c>
      <c r="D38" s="21" t="s">
        <v>128</v>
      </c>
      <c r="E38" s="21" t="s">
        <v>129</v>
      </c>
      <c r="F38" s="24"/>
      <c r="G38" s="25"/>
      <c r="H38" s="73">
        <v>0.21000000000000002</v>
      </c>
      <c r="I38" s="73">
        <v>0.30473684210526314</v>
      </c>
      <c r="J38" s="73">
        <v>0.37842105263157894</v>
      </c>
      <c r="K38" s="73">
        <v>0.16</v>
      </c>
      <c r="L38" s="73">
        <v>0.21000000000000002</v>
      </c>
      <c r="M38" s="73">
        <v>0.21312500000000001</v>
      </c>
      <c r="N38" s="73">
        <v>0.30113924050632912</v>
      </c>
      <c r="O38" s="73">
        <v>0.23340425531914893</v>
      </c>
      <c r="P38" s="73">
        <v>0.24809523809523809</v>
      </c>
      <c r="Q38" s="73">
        <v>0.24809523809523809</v>
      </c>
      <c r="R38" s="73">
        <v>0.13500000000000001</v>
      </c>
      <c r="S38" s="73">
        <v>0.34636363636363637</v>
      </c>
      <c r="T38" s="73">
        <v>0.21000000000000002</v>
      </c>
      <c r="U38" s="73">
        <v>0.33857142857142858</v>
      </c>
      <c r="V38" s="73">
        <v>0.54448275862068962</v>
      </c>
      <c r="W38" s="73">
        <v>0.24762376237623762</v>
      </c>
      <c r="X38" s="73">
        <v>0.34333333333333332</v>
      </c>
      <c r="Y38" s="73">
        <v>0.27086956521739131</v>
      </c>
      <c r="Z38" s="73">
        <v>0.29571428571428571</v>
      </c>
      <c r="AA38" s="73">
        <v>0.32818181818181819</v>
      </c>
      <c r="AB38" s="73">
        <v>0.27923076923076923</v>
      </c>
      <c r="AC38" s="73">
        <v>0.29571428571428571</v>
      </c>
      <c r="AD38" s="73">
        <v>0.22428571428571428</v>
      </c>
      <c r="AE38" s="73">
        <v>0.26</v>
      </c>
      <c r="AF38" s="73">
        <v>0.21689655172413794</v>
      </c>
      <c r="AG38" s="73">
        <v>0.22929824561403508</v>
      </c>
      <c r="AH38" s="73">
        <v>0.35513274336283185</v>
      </c>
      <c r="AI38" s="73">
        <v>0.20298245614035088</v>
      </c>
      <c r="AJ38" s="73">
        <v>0.20298245614035088</v>
      </c>
      <c r="AK38" s="73">
        <v>0.51</v>
      </c>
      <c r="AL38" s="73">
        <v>0.25561403508771929</v>
      </c>
      <c r="AM38" s="73">
        <v>0.33075471698113207</v>
      </c>
      <c r="AN38" s="73">
        <v>0.22428571428571428</v>
      </c>
      <c r="AO38" s="73">
        <v>0.51</v>
      </c>
      <c r="AP38" s="73">
        <v>0.23413793103448277</v>
      </c>
      <c r="AQ38" s="73">
        <v>0.26806451612903226</v>
      </c>
      <c r="AR38" s="73">
        <v>0.26</v>
      </c>
      <c r="AS38" s="73">
        <v>0.01</v>
      </c>
      <c r="AT38" s="73">
        <v>0.29571428571428571</v>
      </c>
      <c r="AU38" s="73">
        <v>0.30411764705882355</v>
      </c>
      <c r="AV38" s="73">
        <v>0.28272727272727272</v>
      </c>
      <c r="AW38" s="73">
        <v>0.34333333333333332</v>
      </c>
    </row>
    <row r="39" spans="1:50">
      <c r="A39" s="21" t="s">
        <v>46</v>
      </c>
      <c r="B39" s="22" t="s">
        <v>40</v>
      </c>
      <c r="C39" s="23" t="s">
        <v>40</v>
      </c>
      <c r="D39" s="21" t="s">
        <v>130</v>
      </c>
      <c r="E39" s="21" t="s">
        <v>131</v>
      </c>
      <c r="F39" s="24"/>
      <c r="G39" s="25"/>
      <c r="H39" s="73">
        <v>0.50749999999999995</v>
      </c>
      <c r="I39" s="73">
        <v>0.34631578947368424</v>
      </c>
      <c r="J39" s="73">
        <v>0.29368421052631583</v>
      </c>
      <c r="K39" s="73">
        <v>0.62</v>
      </c>
      <c r="L39" s="73">
        <v>0.49368421052631578</v>
      </c>
      <c r="M39" s="73">
        <v>0.48875000000000002</v>
      </c>
      <c r="N39" s="73">
        <v>0.38708860759493674</v>
      </c>
      <c r="O39" s="73">
        <v>0.50936170212765952</v>
      </c>
      <c r="P39" s="73">
        <v>0.35333333333333333</v>
      </c>
      <c r="Q39" s="73">
        <v>0.35333333333333333</v>
      </c>
      <c r="R39" s="73">
        <v>0.55125000000000002</v>
      </c>
      <c r="S39" s="73">
        <v>0.29272727272727272</v>
      </c>
      <c r="T39" s="73">
        <v>0.37</v>
      </c>
      <c r="U39" s="73">
        <v>0.32</v>
      </c>
      <c r="V39" s="73">
        <v>0.31310344827586206</v>
      </c>
      <c r="W39" s="73">
        <v>0.37643564356435644</v>
      </c>
      <c r="X39" s="73">
        <v>0.29536231884057973</v>
      </c>
      <c r="Y39" s="73">
        <v>0.36782608695652175</v>
      </c>
      <c r="Z39" s="73">
        <v>0.48428571428571432</v>
      </c>
      <c r="AA39" s="73">
        <v>0.47454545454545455</v>
      </c>
      <c r="AB39" s="73">
        <v>0.44307692307692309</v>
      </c>
      <c r="AC39" s="73">
        <v>0.55571428571428572</v>
      </c>
      <c r="AD39" s="73">
        <v>0.48428571428571432</v>
      </c>
      <c r="AE39" s="73">
        <v>0.40636363636363637</v>
      </c>
      <c r="AF39" s="73">
        <v>0.43379310344827587</v>
      </c>
      <c r="AG39" s="73">
        <v>0.41473684210526318</v>
      </c>
      <c r="AH39" s="73">
        <v>0.38283185840707967</v>
      </c>
      <c r="AI39" s="73">
        <v>0.44105263157894736</v>
      </c>
      <c r="AJ39" s="73">
        <v>0.44105263157894736</v>
      </c>
      <c r="AK39" s="73">
        <v>0.02</v>
      </c>
      <c r="AL39" s="73">
        <v>0.42350877192982456</v>
      </c>
      <c r="AM39" s="73">
        <v>0.34075471698113208</v>
      </c>
      <c r="AN39" s="73">
        <v>0.37714285714285717</v>
      </c>
      <c r="AO39" s="73">
        <v>0.16285714285714284</v>
      </c>
      <c r="AP39" s="73">
        <v>0.39931034482758621</v>
      </c>
      <c r="AQ39" s="73">
        <v>0.31032258064516133</v>
      </c>
      <c r="AR39" s="73">
        <v>0.3116666666666667</v>
      </c>
      <c r="AS39" s="73">
        <v>0.02</v>
      </c>
      <c r="AT39" s="73">
        <v>0.49619047619047618</v>
      </c>
      <c r="AU39" s="73">
        <v>0.43176470588235294</v>
      </c>
      <c r="AV39" s="73">
        <v>0.47454545454545455</v>
      </c>
      <c r="AW39" s="73">
        <v>0.46444444444444444</v>
      </c>
    </row>
    <row r="40" spans="1:50">
      <c r="A40" s="21" t="s">
        <v>46</v>
      </c>
      <c r="B40" s="22" t="s">
        <v>40</v>
      </c>
      <c r="C40" s="23" t="s">
        <v>40</v>
      </c>
      <c r="D40" s="21" t="s">
        <v>132</v>
      </c>
      <c r="E40" s="21" t="s">
        <v>133</v>
      </c>
      <c r="F40" s="24"/>
      <c r="G40" s="25"/>
      <c r="H40" s="73">
        <v>0.28249999999999997</v>
      </c>
      <c r="I40" s="73">
        <v>0.34894736842105262</v>
      </c>
      <c r="J40" s="73">
        <v>0.32789473684210524</v>
      </c>
      <c r="K40" s="73">
        <v>0.22</v>
      </c>
      <c r="L40" s="73">
        <v>0.2963157894736842</v>
      </c>
      <c r="M40" s="73">
        <v>0.29812499999999997</v>
      </c>
      <c r="N40" s="73">
        <v>0.31177215189873414</v>
      </c>
      <c r="O40" s="73">
        <v>0.25723404255319149</v>
      </c>
      <c r="P40" s="73">
        <v>0.39857142857142852</v>
      </c>
      <c r="Q40" s="73">
        <v>0.39857142857142852</v>
      </c>
      <c r="R40" s="73">
        <v>0.31374999999999997</v>
      </c>
      <c r="S40" s="73">
        <v>0.3609090909090909</v>
      </c>
      <c r="T40" s="73">
        <v>0.42</v>
      </c>
      <c r="U40" s="73">
        <v>0.34142857142857141</v>
      </c>
      <c r="V40" s="73">
        <v>0.14241379310344829</v>
      </c>
      <c r="W40" s="73">
        <v>0.37594059405940594</v>
      </c>
      <c r="X40" s="73">
        <v>0.36130434782608695</v>
      </c>
      <c r="Y40" s="73">
        <v>0.36130434782608695</v>
      </c>
      <c r="Z40" s="73">
        <v>0.22</v>
      </c>
      <c r="AA40" s="73">
        <v>0.19727272727272727</v>
      </c>
      <c r="AB40" s="73">
        <v>0.27769230769230768</v>
      </c>
      <c r="AC40" s="73">
        <v>0.14857142857142858</v>
      </c>
      <c r="AD40" s="73">
        <v>0.29142857142857143</v>
      </c>
      <c r="AE40" s="73">
        <v>0.33363636363636362</v>
      </c>
      <c r="AF40" s="73">
        <v>0.34931034482758616</v>
      </c>
      <c r="AG40" s="73">
        <v>0.35596491228070171</v>
      </c>
      <c r="AH40" s="73">
        <v>0.26203539823008848</v>
      </c>
      <c r="AI40" s="73">
        <v>0.35596491228070171</v>
      </c>
      <c r="AJ40" s="73">
        <v>0.35596491228070171</v>
      </c>
      <c r="AK40" s="73">
        <v>0.47</v>
      </c>
      <c r="AL40" s="73">
        <v>0.32087719298245609</v>
      </c>
      <c r="AM40" s="73">
        <v>0.3284905660377358</v>
      </c>
      <c r="AN40" s="73">
        <v>0.39857142857142852</v>
      </c>
      <c r="AO40" s="73">
        <v>0.32714285714285712</v>
      </c>
      <c r="AP40" s="73">
        <v>0.36655172413793102</v>
      </c>
      <c r="AQ40" s="73">
        <v>0.42161290322580641</v>
      </c>
      <c r="AR40" s="73">
        <v>0.42833333333333329</v>
      </c>
      <c r="AS40" s="73">
        <v>0.97</v>
      </c>
      <c r="AT40" s="73">
        <v>0.20809523809523808</v>
      </c>
      <c r="AU40" s="73">
        <v>0.26411764705882351</v>
      </c>
      <c r="AV40" s="73">
        <v>0.24272727272727271</v>
      </c>
      <c r="AW40" s="73">
        <v>0.19222222222222221</v>
      </c>
    </row>
    <row r="41" spans="1:50" s="53" customFormat="1">
      <c r="A41" s="66"/>
      <c r="B41" s="49"/>
      <c r="C41" s="48"/>
      <c r="D41" s="66"/>
      <c r="E41" s="66"/>
      <c r="F41" s="51"/>
      <c r="G41" s="65"/>
      <c r="H41" s="74">
        <f>SUM(H38:H40)</f>
        <v>1</v>
      </c>
      <c r="I41" s="74">
        <f t="shared" ref="I41:AW41" si="6">SUM(I38:I40)</f>
        <v>1</v>
      </c>
      <c r="J41" s="74">
        <f t="shared" si="6"/>
        <v>1</v>
      </c>
      <c r="K41" s="74">
        <f t="shared" si="6"/>
        <v>1</v>
      </c>
      <c r="L41" s="74">
        <f t="shared" si="6"/>
        <v>1</v>
      </c>
      <c r="M41" s="74">
        <f t="shared" si="6"/>
        <v>1</v>
      </c>
      <c r="N41" s="74">
        <f t="shared" si="6"/>
        <v>1</v>
      </c>
      <c r="O41" s="74">
        <f t="shared" si="6"/>
        <v>0.99999999999999989</v>
      </c>
      <c r="P41" s="74">
        <f t="shared" si="6"/>
        <v>1</v>
      </c>
      <c r="Q41" s="74">
        <f t="shared" si="6"/>
        <v>1</v>
      </c>
      <c r="R41" s="74">
        <f t="shared" si="6"/>
        <v>1</v>
      </c>
      <c r="S41" s="74">
        <f t="shared" si="6"/>
        <v>1</v>
      </c>
      <c r="T41" s="74">
        <f t="shared" si="6"/>
        <v>1</v>
      </c>
      <c r="U41" s="74">
        <f t="shared" si="6"/>
        <v>1</v>
      </c>
      <c r="V41" s="74">
        <f t="shared" si="6"/>
        <v>0.99999999999999989</v>
      </c>
      <c r="W41" s="74">
        <f t="shared" si="6"/>
        <v>1</v>
      </c>
      <c r="X41" s="74">
        <f t="shared" si="6"/>
        <v>1</v>
      </c>
      <c r="Y41" s="74">
        <f t="shared" si="6"/>
        <v>1</v>
      </c>
      <c r="Z41" s="74">
        <f t="shared" si="6"/>
        <v>1</v>
      </c>
      <c r="AA41" s="74">
        <f t="shared" si="6"/>
        <v>1</v>
      </c>
      <c r="AB41" s="74">
        <f t="shared" si="6"/>
        <v>1</v>
      </c>
      <c r="AC41" s="74">
        <f t="shared" si="6"/>
        <v>1</v>
      </c>
      <c r="AD41" s="74">
        <f t="shared" si="6"/>
        <v>1</v>
      </c>
      <c r="AE41" s="74">
        <f t="shared" si="6"/>
        <v>1</v>
      </c>
      <c r="AF41" s="74">
        <f t="shared" si="6"/>
        <v>1</v>
      </c>
      <c r="AG41" s="74">
        <f t="shared" si="6"/>
        <v>1</v>
      </c>
      <c r="AH41" s="74">
        <f t="shared" si="6"/>
        <v>1</v>
      </c>
      <c r="AI41" s="74">
        <f t="shared" si="6"/>
        <v>0.99999999999999989</v>
      </c>
      <c r="AJ41" s="74">
        <f t="shared" si="6"/>
        <v>0.99999999999999989</v>
      </c>
      <c r="AK41" s="74">
        <f t="shared" si="6"/>
        <v>1</v>
      </c>
      <c r="AL41" s="74">
        <f t="shared" si="6"/>
        <v>1</v>
      </c>
      <c r="AM41" s="74">
        <f t="shared" si="6"/>
        <v>1</v>
      </c>
      <c r="AN41" s="74">
        <f t="shared" si="6"/>
        <v>1</v>
      </c>
      <c r="AO41" s="74">
        <f t="shared" si="6"/>
        <v>1</v>
      </c>
      <c r="AP41" s="74">
        <f t="shared" si="6"/>
        <v>1</v>
      </c>
      <c r="AQ41" s="74">
        <f t="shared" si="6"/>
        <v>1</v>
      </c>
      <c r="AR41" s="74">
        <f t="shared" si="6"/>
        <v>1</v>
      </c>
      <c r="AS41" s="74">
        <f t="shared" si="6"/>
        <v>1</v>
      </c>
      <c r="AT41" s="74">
        <f t="shared" si="6"/>
        <v>1</v>
      </c>
      <c r="AU41" s="74">
        <f t="shared" si="6"/>
        <v>1</v>
      </c>
      <c r="AV41" s="74">
        <f t="shared" si="6"/>
        <v>1</v>
      </c>
      <c r="AW41" s="74">
        <f t="shared" si="6"/>
        <v>0.99999999999999989</v>
      </c>
    </row>
    <row r="42" spans="1:50">
      <c r="A42" s="21" t="s">
        <v>47</v>
      </c>
      <c r="B42" s="22" t="s">
        <v>40</v>
      </c>
      <c r="C42" s="23" t="s">
        <v>98</v>
      </c>
      <c r="D42" s="21" t="s">
        <v>115</v>
      </c>
      <c r="E42" s="21" t="s">
        <v>265</v>
      </c>
      <c r="F42" s="24"/>
      <c r="G42" s="25"/>
      <c r="H42" s="73">
        <v>0.27</v>
      </c>
      <c r="I42" s="73">
        <v>0.27</v>
      </c>
      <c r="J42" s="73">
        <v>0.27</v>
      </c>
      <c r="K42" s="73">
        <v>0.27</v>
      </c>
      <c r="L42" s="73">
        <v>0.27</v>
      </c>
      <c r="M42" s="73">
        <v>0.27</v>
      </c>
      <c r="N42" s="73">
        <v>0.27</v>
      </c>
      <c r="O42" s="73">
        <v>0.27</v>
      </c>
      <c r="P42" s="73">
        <v>0.27</v>
      </c>
      <c r="Q42" s="73">
        <v>0.27</v>
      </c>
      <c r="R42" s="73">
        <v>0.27</v>
      </c>
      <c r="S42" s="73">
        <v>0.27</v>
      </c>
      <c r="T42" s="73">
        <v>0.27</v>
      </c>
      <c r="U42" s="73">
        <v>0.27</v>
      </c>
      <c r="V42" s="73">
        <v>0.27</v>
      </c>
      <c r="W42" s="73">
        <v>0.27</v>
      </c>
      <c r="X42" s="73">
        <v>0.27</v>
      </c>
      <c r="Y42" s="73">
        <v>0.27</v>
      </c>
      <c r="Z42" s="73">
        <v>0.20408163265306123</v>
      </c>
      <c r="AA42" s="73">
        <v>0.20512820512820515</v>
      </c>
      <c r="AB42" s="73">
        <v>0.2</v>
      </c>
      <c r="AC42" s="73">
        <v>0.20408163265306123</v>
      </c>
      <c r="AD42" s="73">
        <v>0.20408163265306123</v>
      </c>
      <c r="AE42" s="73">
        <v>0.27</v>
      </c>
      <c r="AF42" s="73">
        <v>0.27</v>
      </c>
      <c r="AG42" s="73">
        <v>0.27</v>
      </c>
      <c r="AH42" s="73">
        <v>0.27</v>
      </c>
      <c r="AI42" s="73">
        <v>0.27</v>
      </c>
      <c r="AJ42" s="73">
        <v>0.27</v>
      </c>
      <c r="AK42" s="73">
        <v>0.27</v>
      </c>
      <c r="AL42" s="73">
        <v>0.27</v>
      </c>
      <c r="AM42" s="73">
        <v>0.27</v>
      </c>
      <c r="AN42" s="73">
        <v>0.26923076923076922</v>
      </c>
      <c r="AO42" s="73">
        <v>0.26923076923076922</v>
      </c>
      <c r="AP42" s="73">
        <v>0.27</v>
      </c>
      <c r="AQ42" s="73">
        <v>0.21568627450980393</v>
      </c>
      <c r="AR42" s="73">
        <v>0.21951219512195122</v>
      </c>
      <c r="AS42" s="73">
        <v>0.33333333333333331</v>
      </c>
      <c r="AT42" s="73">
        <v>0.21568627450980393</v>
      </c>
      <c r="AU42" s="73">
        <v>0.21951219512195122</v>
      </c>
      <c r="AV42" s="73">
        <v>0.19230769230769232</v>
      </c>
      <c r="AW42" s="73">
        <v>0.21739130434782608</v>
      </c>
    </row>
    <row r="43" spans="1:50">
      <c r="A43" s="21" t="s">
        <v>47</v>
      </c>
      <c r="B43" s="22" t="s">
        <v>40</v>
      </c>
      <c r="C43" s="23" t="s">
        <v>98</v>
      </c>
      <c r="D43" s="21" t="s">
        <v>116</v>
      </c>
      <c r="E43" s="21" t="s">
        <v>266</v>
      </c>
      <c r="F43" s="24"/>
      <c r="G43" s="25"/>
      <c r="H43" s="73">
        <v>0.22</v>
      </c>
      <c r="I43" s="73">
        <v>0.22</v>
      </c>
      <c r="J43" s="73">
        <v>0.22</v>
      </c>
      <c r="K43" s="73">
        <v>0.22</v>
      </c>
      <c r="L43" s="73">
        <v>0.22</v>
      </c>
      <c r="M43" s="73">
        <v>0.22</v>
      </c>
      <c r="N43" s="73">
        <v>0.22</v>
      </c>
      <c r="O43" s="73">
        <v>0.22</v>
      </c>
      <c r="P43" s="73">
        <v>0.22</v>
      </c>
      <c r="Q43" s="73">
        <v>0.22</v>
      </c>
      <c r="R43" s="73">
        <v>0.22</v>
      </c>
      <c r="S43" s="73">
        <v>0.22</v>
      </c>
      <c r="T43" s="73">
        <v>0.22</v>
      </c>
      <c r="U43" s="73">
        <v>0.22</v>
      </c>
      <c r="V43" s="73">
        <v>0.22</v>
      </c>
      <c r="W43" s="73">
        <v>0.22</v>
      </c>
      <c r="X43" s="73">
        <v>0.22</v>
      </c>
      <c r="Y43" s="73">
        <v>0.22</v>
      </c>
      <c r="Z43" s="73">
        <v>0.3</v>
      </c>
      <c r="AA43" s="73">
        <v>0.3</v>
      </c>
      <c r="AB43" s="73">
        <v>0.3</v>
      </c>
      <c r="AC43" s="73">
        <v>0.3</v>
      </c>
      <c r="AD43" s="73">
        <v>0.3</v>
      </c>
      <c r="AE43" s="73">
        <v>0.21</v>
      </c>
      <c r="AF43" s="73">
        <v>0.21</v>
      </c>
      <c r="AG43" s="73">
        <v>0.21</v>
      </c>
      <c r="AH43" s="73">
        <v>0.21</v>
      </c>
      <c r="AI43" s="73">
        <v>0.21</v>
      </c>
      <c r="AJ43" s="73">
        <v>0.21</v>
      </c>
      <c r="AK43" s="73">
        <v>0.21</v>
      </c>
      <c r="AL43" s="73">
        <v>0.21</v>
      </c>
      <c r="AM43" s="73">
        <v>0.21</v>
      </c>
      <c r="AN43" s="73">
        <v>0.26923076923076922</v>
      </c>
      <c r="AO43" s="73">
        <v>0.26923076923076922</v>
      </c>
      <c r="AP43" s="73">
        <v>0.26</v>
      </c>
      <c r="AQ43" s="73">
        <v>0.35294117647058826</v>
      </c>
      <c r="AR43" s="73">
        <v>0.34146341463414637</v>
      </c>
      <c r="AS43" s="73">
        <v>0.33333333333333331</v>
      </c>
      <c r="AT43" s="73">
        <v>0.35294117647058826</v>
      </c>
      <c r="AU43" s="73">
        <v>0.34146341463414637</v>
      </c>
      <c r="AV43" s="73">
        <v>0.34615384615384615</v>
      </c>
      <c r="AW43" s="73">
        <v>0.34782608695652173</v>
      </c>
    </row>
    <row r="44" spans="1:50">
      <c r="A44" s="21" t="s">
        <v>47</v>
      </c>
      <c r="B44" s="22" t="s">
        <v>40</v>
      </c>
      <c r="C44" s="23" t="s">
        <v>98</v>
      </c>
      <c r="D44" s="21" t="s">
        <v>117</v>
      </c>
      <c r="E44" s="21" t="s">
        <v>118</v>
      </c>
      <c r="F44" s="24"/>
      <c r="G44" s="25"/>
      <c r="H44" s="73">
        <v>0.26</v>
      </c>
      <c r="I44" s="73">
        <v>0.26</v>
      </c>
      <c r="J44" s="73">
        <v>0.26</v>
      </c>
      <c r="K44" s="73">
        <v>0.26</v>
      </c>
      <c r="L44" s="73">
        <v>0.26</v>
      </c>
      <c r="M44" s="73">
        <v>0.26</v>
      </c>
      <c r="N44" s="73">
        <v>0.26</v>
      </c>
      <c r="O44" s="73">
        <v>0.26</v>
      </c>
      <c r="P44" s="73">
        <v>0.26</v>
      </c>
      <c r="Q44" s="73">
        <v>0.26</v>
      </c>
      <c r="R44" s="73">
        <v>0.26</v>
      </c>
      <c r="S44" s="73">
        <v>0.26</v>
      </c>
      <c r="T44" s="73">
        <v>0.26</v>
      </c>
      <c r="U44" s="73">
        <v>0.26</v>
      </c>
      <c r="V44" s="73">
        <v>0.26</v>
      </c>
      <c r="W44" s="73">
        <v>0.26</v>
      </c>
      <c r="X44" s="73">
        <v>0.26</v>
      </c>
      <c r="Y44" s="73">
        <v>0.26</v>
      </c>
      <c r="Z44" s="73">
        <v>0.17</v>
      </c>
      <c r="AA44" s="73">
        <v>0.17</v>
      </c>
      <c r="AB44" s="73">
        <v>0.17</v>
      </c>
      <c r="AC44" s="73">
        <v>0.17</v>
      </c>
      <c r="AD44" s="73">
        <v>0.17</v>
      </c>
      <c r="AE44" s="73">
        <v>0.24</v>
      </c>
      <c r="AF44" s="73">
        <v>0.24</v>
      </c>
      <c r="AG44" s="73">
        <v>0.24</v>
      </c>
      <c r="AH44" s="73">
        <v>0.24</v>
      </c>
      <c r="AI44" s="73">
        <v>0.24</v>
      </c>
      <c r="AJ44" s="73">
        <v>0.24</v>
      </c>
      <c r="AK44" s="73">
        <v>0.24</v>
      </c>
      <c r="AL44" s="73">
        <v>0.24</v>
      </c>
      <c r="AM44" s="73">
        <v>0.24</v>
      </c>
      <c r="AN44" s="73">
        <v>0.23076923076923078</v>
      </c>
      <c r="AO44" s="73">
        <v>0.23076923076923078</v>
      </c>
      <c r="AP44" s="73">
        <v>0.23</v>
      </c>
      <c r="AQ44" s="73">
        <v>0.17647058823529413</v>
      </c>
      <c r="AR44" s="73">
        <v>0.17073170731707318</v>
      </c>
      <c r="AS44" s="73">
        <v>0</v>
      </c>
      <c r="AT44" s="73">
        <v>0.17647058823529413</v>
      </c>
      <c r="AU44" s="73">
        <v>0.17073170731707318</v>
      </c>
      <c r="AV44" s="73">
        <v>0.19230769230769232</v>
      </c>
      <c r="AW44" s="73">
        <v>0.17391304347826086</v>
      </c>
    </row>
    <row r="45" spans="1:50">
      <c r="A45" s="21" t="s">
        <v>47</v>
      </c>
      <c r="B45" s="22" t="s">
        <v>40</v>
      </c>
      <c r="C45" s="23" t="s">
        <v>98</v>
      </c>
      <c r="D45" s="21" t="s">
        <v>119</v>
      </c>
      <c r="E45" s="21" t="s">
        <v>120</v>
      </c>
      <c r="F45" s="24"/>
      <c r="G45" s="25"/>
      <c r="H45" s="73">
        <v>0.25</v>
      </c>
      <c r="I45" s="73">
        <v>0.25</v>
      </c>
      <c r="J45" s="73">
        <v>0.25</v>
      </c>
      <c r="K45" s="73">
        <v>0.25</v>
      </c>
      <c r="L45" s="73">
        <v>0.25</v>
      </c>
      <c r="M45" s="73">
        <v>0.25</v>
      </c>
      <c r="N45" s="73">
        <v>0.25</v>
      </c>
      <c r="O45" s="73">
        <v>0.25</v>
      </c>
      <c r="P45" s="73">
        <v>0.25</v>
      </c>
      <c r="Q45" s="73">
        <v>0.25</v>
      </c>
      <c r="R45" s="73">
        <v>0.25</v>
      </c>
      <c r="S45" s="73">
        <v>0.25</v>
      </c>
      <c r="T45" s="73">
        <v>0.25</v>
      </c>
      <c r="U45" s="73">
        <v>0.25</v>
      </c>
      <c r="V45" s="73">
        <v>0.25</v>
      </c>
      <c r="W45" s="73">
        <v>0.25</v>
      </c>
      <c r="X45" s="73">
        <v>0.25</v>
      </c>
      <c r="Y45" s="73">
        <v>0.25</v>
      </c>
      <c r="Z45" s="73">
        <v>0.33</v>
      </c>
      <c r="AA45" s="73">
        <v>0.33</v>
      </c>
      <c r="AB45" s="73">
        <v>0.33</v>
      </c>
      <c r="AC45" s="73">
        <v>0.33</v>
      </c>
      <c r="AD45" s="73">
        <v>0.33</v>
      </c>
      <c r="AE45" s="73">
        <v>0.28000000000000003</v>
      </c>
      <c r="AF45" s="73">
        <v>0.28000000000000003</v>
      </c>
      <c r="AG45" s="73">
        <v>0.28000000000000003</v>
      </c>
      <c r="AH45" s="73">
        <v>0.28000000000000003</v>
      </c>
      <c r="AI45" s="73">
        <v>0.28000000000000003</v>
      </c>
      <c r="AJ45" s="73">
        <v>0.28000000000000003</v>
      </c>
      <c r="AK45" s="73">
        <v>0.28000000000000003</v>
      </c>
      <c r="AL45" s="73">
        <v>0.28000000000000003</v>
      </c>
      <c r="AM45" s="73">
        <v>0.28000000000000003</v>
      </c>
      <c r="AN45" s="73">
        <v>0.23076923076923078</v>
      </c>
      <c r="AO45" s="73">
        <v>0.23076923076923078</v>
      </c>
      <c r="AP45" s="73">
        <v>0.24</v>
      </c>
      <c r="AQ45" s="73">
        <v>0.25490196078431371</v>
      </c>
      <c r="AR45" s="73">
        <v>0.26829268292682928</v>
      </c>
      <c r="AS45" s="73">
        <v>0.33333333333333331</v>
      </c>
      <c r="AT45" s="73">
        <v>0.25490196078431371</v>
      </c>
      <c r="AU45" s="73">
        <v>0.26829268292682928</v>
      </c>
      <c r="AV45" s="73">
        <v>0.26923076923076922</v>
      </c>
      <c r="AW45" s="73">
        <v>0.2608695652173913</v>
      </c>
    </row>
    <row r="46" spans="1:50" s="53" customFormat="1">
      <c r="A46" s="66"/>
      <c r="B46" s="49"/>
      <c r="C46" s="48"/>
      <c r="D46" s="66"/>
      <c r="E46" s="66"/>
      <c r="F46" s="51"/>
      <c r="G46" s="65"/>
      <c r="H46" s="74">
        <f>SUM(H42:H45)</f>
        <v>1</v>
      </c>
      <c r="I46" s="74">
        <f t="shared" ref="I46:AW46" si="7">SUM(I42:I45)</f>
        <v>1</v>
      </c>
      <c r="J46" s="74">
        <f t="shared" si="7"/>
        <v>1</v>
      </c>
      <c r="K46" s="74">
        <f t="shared" si="7"/>
        <v>1</v>
      </c>
      <c r="L46" s="74">
        <f t="shared" si="7"/>
        <v>1</v>
      </c>
      <c r="M46" s="74">
        <f t="shared" si="7"/>
        <v>1</v>
      </c>
      <c r="N46" s="74">
        <f t="shared" si="7"/>
        <v>1</v>
      </c>
      <c r="O46" s="74">
        <f t="shared" si="7"/>
        <v>1</v>
      </c>
      <c r="P46" s="74">
        <f t="shared" si="7"/>
        <v>1</v>
      </c>
      <c r="Q46" s="74">
        <f t="shared" si="7"/>
        <v>1</v>
      </c>
      <c r="R46" s="74">
        <f t="shared" si="7"/>
        <v>1</v>
      </c>
      <c r="S46" s="74">
        <f t="shared" si="7"/>
        <v>1</v>
      </c>
      <c r="T46" s="74">
        <f t="shared" si="7"/>
        <v>1</v>
      </c>
      <c r="U46" s="74">
        <f t="shared" si="7"/>
        <v>1</v>
      </c>
      <c r="V46" s="74">
        <f t="shared" si="7"/>
        <v>1</v>
      </c>
      <c r="W46" s="74">
        <f t="shared" si="7"/>
        <v>1</v>
      </c>
      <c r="X46" s="74">
        <f t="shared" si="7"/>
        <v>1</v>
      </c>
      <c r="Y46" s="74">
        <f t="shared" si="7"/>
        <v>1</v>
      </c>
      <c r="Z46" s="74">
        <f t="shared" si="7"/>
        <v>1.0040816326530613</v>
      </c>
      <c r="AA46" s="74">
        <f t="shared" si="7"/>
        <v>1.0051282051282051</v>
      </c>
      <c r="AB46" s="74">
        <f t="shared" si="7"/>
        <v>1</v>
      </c>
      <c r="AC46" s="74">
        <f t="shared" si="7"/>
        <v>1.0040816326530613</v>
      </c>
      <c r="AD46" s="74">
        <f t="shared" si="7"/>
        <v>1.0040816326530613</v>
      </c>
      <c r="AE46" s="74">
        <f t="shared" si="7"/>
        <v>1</v>
      </c>
      <c r="AF46" s="74">
        <f t="shared" si="7"/>
        <v>1</v>
      </c>
      <c r="AG46" s="74">
        <f t="shared" si="7"/>
        <v>1</v>
      </c>
      <c r="AH46" s="74">
        <f t="shared" si="7"/>
        <v>1</v>
      </c>
      <c r="AI46" s="74">
        <f t="shared" si="7"/>
        <v>1</v>
      </c>
      <c r="AJ46" s="74">
        <f t="shared" si="7"/>
        <v>1</v>
      </c>
      <c r="AK46" s="74">
        <f t="shared" si="7"/>
        <v>1</v>
      </c>
      <c r="AL46" s="74">
        <f t="shared" si="7"/>
        <v>1</v>
      </c>
      <c r="AM46" s="74">
        <f t="shared" si="7"/>
        <v>1</v>
      </c>
      <c r="AN46" s="74">
        <f t="shared" si="7"/>
        <v>1</v>
      </c>
      <c r="AO46" s="74">
        <f t="shared" si="7"/>
        <v>1</v>
      </c>
      <c r="AP46" s="74">
        <f t="shared" si="7"/>
        <v>1</v>
      </c>
      <c r="AQ46" s="74">
        <f t="shared" si="7"/>
        <v>1</v>
      </c>
      <c r="AR46" s="74">
        <f t="shared" si="7"/>
        <v>1</v>
      </c>
      <c r="AS46" s="74">
        <f t="shared" si="7"/>
        <v>1</v>
      </c>
      <c r="AT46" s="74">
        <f t="shared" si="7"/>
        <v>1</v>
      </c>
      <c r="AU46" s="74">
        <f t="shared" si="7"/>
        <v>1</v>
      </c>
      <c r="AV46" s="74">
        <f t="shared" si="7"/>
        <v>1</v>
      </c>
      <c r="AW46" s="74">
        <f t="shared" si="7"/>
        <v>1</v>
      </c>
      <c r="AX46" s="74"/>
    </row>
    <row r="47" spans="1:50">
      <c r="A47" s="21" t="s">
        <v>48</v>
      </c>
      <c r="B47" s="22" t="s">
        <v>40</v>
      </c>
      <c r="C47" s="23" t="s">
        <v>69</v>
      </c>
      <c r="D47" s="21" t="s">
        <v>86</v>
      </c>
      <c r="E47" s="21" t="s">
        <v>87</v>
      </c>
      <c r="F47" s="24"/>
      <c r="G47" s="25"/>
      <c r="H47" s="73">
        <v>0.15</v>
      </c>
      <c r="I47" s="73">
        <v>0.15</v>
      </c>
      <c r="J47" s="73">
        <v>0.15</v>
      </c>
      <c r="K47" s="73">
        <v>0.15</v>
      </c>
      <c r="L47" s="73">
        <v>0.15</v>
      </c>
      <c r="M47" s="73">
        <v>0.15</v>
      </c>
      <c r="N47" s="73">
        <v>0.15</v>
      </c>
      <c r="O47" s="73">
        <v>0.15</v>
      </c>
      <c r="P47" s="73">
        <v>0.15</v>
      </c>
      <c r="Q47" s="73">
        <v>0.15</v>
      </c>
      <c r="R47" s="73">
        <v>0.15</v>
      </c>
      <c r="S47" s="73">
        <v>0.15</v>
      </c>
      <c r="T47" s="73">
        <v>0.15</v>
      </c>
      <c r="U47" s="73">
        <v>0.15</v>
      </c>
      <c r="V47" s="73">
        <v>0.15</v>
      </c>
      <c r="W47" s="73">
        <v>0.15</v>
      </c>
      <c r="X47" s="73">
        <v>0.14814814814814814</v>
      </c>
      <c r="Y47" s="73">
        <v>0.33333333333333331</v>
      </c>
      <c r="Z47" s="73">
        <v>0.14285714285714285</v>
      </c>
      <c r="AA47" s="73">
        <v>0.14285714285714285</v>
      </c>
      <c r="AB47" s="73">
        <v>0.14285714285714285</v>
      </c>
      <c r="AC47" s="73">
        <v>0.13333333333333333</v>
      </c>
      <c r="AD47" s="73">
        <v>0.21428571428571427</v>
      </c>
      <c r="AE47" s="73">
        <v>0.15079365079365079</v>
      </c>
      <c r="AF47" s="73">
        <v>0.15476190476190477</v>
      </c>
      <c r="AG47" s="73">
        <v>0.14414414414414414</v>
      </c>
      <c r="AH47" s="73">
        <v>0.1407185628742515</v>
      </c>
      <c r="AI47" s="73">
        <v>0.14201183431952663</v>
      </c>
      <c r="AJ47" s="73">
        <v>0.14705882352941177</v>
      </c>
      <c r="AK47" s="73">
        <v>0.6428571428571429</v>
      </c>
      <c r="AL47" s="73">
        <v>0.14880952380952381</v>
      </c>
      <c r="AM47" s="73">
        <v>0.15</v>
      </c>
      <c r="AN47" s="73">
        <v>0.15</v>
      </c>
      <c r="AO47" s="73">
        <v>0.15</v>
      </c>
      <c r="AP47" s="73">
        <v>0.15</v>
      </c>
      <c r="AQ47" s="73">
        <v>0.06</v>
      </c>
      <c r="AR47" s="73">
        <v>0.06</v>
      </c>
      <c r="AS47" s="73">
        <v>0.06</v>
      </c>
      <c r="AT47" s="73">
        <v>0.06</v>
      </c>
      <c r="AU47" s="73">
        <v>0.06</v>
      </c>
      <c r="AV47" s="73">
        <v>0.06</v>
      </c>
      <c r="AW47" s="73">
        <v>0.06</v>
      </c>
    </row>
    <row r="48" spans="1:50">
      <c r="A48" s="21" t="s">
        <v>48</v>
      </c>
      <c r="B48" s="22" t="s">
        <v>40</v>
      </c>
      <c r="C48" s="23" t="s">
        <v>69</v>
      </c>
      <c r="D48" s="21" t="s">
        <v>88</v>
      </c>
      <c r="E48" s="21" t="s">
        <v>89</v>
      </c>
      <c r="F48" s="24"/>
      <c r="G48" s="25"/>
      <c r="H48" s="73">
        <v>0.19323671497584541</v>
      </c>
      <c r="I48" s="73">
        <v>0.19323671497584541</v>
      </c>
      <c r="J48" s="73">
        <v>0.19323671497584541</v>
      </c>
      <c r="K48" s="73">
        <v>0.19323671497584541</v>
      </c>
      <c r="L48" s="73">
        <v>0.19323671497584541</v>
      </c>
      <c r="M48" s="73">
        <v>0.19323671497584541</v>
      </c>
      <c r="N48" s="73">
        <v>0.19323671497584541</v>
      </c>
      <c r="O48" s="73">
        <v>0.19323671497584541</v>
      </c>
      <c r="P48" s="73">
        <v>0.19323671497584541</v>
      </c>
      <c r="Q48" s="73">
        <v>0.19323671497584541</v>
      </c>
      <c r="R48" s="73">
        <v>0.19323671497584541</v>
      </c>
      <c r="S48" s="73">
        <v>0.19323671497584541</v>
      </c>
      <c r="T48" s="73">
        <v>0.19323671497584541</v>
      </c>
      <c r="U48" s="73">
        <v>0.19323671497584541</v>
      </c>
      <c r="V48" s="73">
        <v>0.19323671497584541</v>
      </c>
      <c r="W48" s="73">
        <v>0.19323671497584541</v>
      </c>
      <c r="X48" s="73">
        <v>0.12839506172839507</v>
      </c>
      <c r="Y48" s="73">
        <v>8.3333333333333329E-2</v>
      </c>
      <c r="Z48" s="73">
        <v>7.1428571428571425E-2</v>
      </c>
      <c r="AA48" s="73">
        <v>7.1428571428571425E-2</v>
      </c>
      <c r="AB48" s="73">
        <v>7.1428571428571425E-2</v>
      </c>
      <c r="AC48" s="73">
        <v>6.6666666666666666E-2</v>
      </c>
      <c r="AD48" s="73">
        <v>7.1428571428571425E-2</v>
      </c>
      <c r="AE48" s="73">
        <v>0.20634920634920634</v>
      </c>
      <c r="AF48" s="73">
        <v>0.19047619047619047</v>
      </c>
      <c r="AG48" s="73">
        <v>0.18018018018018017</v>
      </c>
      <c r="AH48" s="73">
        <v>0.1377245508982036</v>
      </c>
      <c r="AI48" s="73">
        <v>0.13609467455621302</v>
      </c>
      <c r="AJ48" s="73">
        <v>0.18235294117647058</v>
      </c>
      <c r="AK48" s="73">
        <v>0.05</v>
      </c>
      <c r="AL48" s="73">
        <v>0.15476190476190477</v>
      </c>
      <c r="AM48" s="73">
        <v>0.19323671497584541</v>
      </c>
      <c r="AN48" s="73">
        <v>0.19323671497584541</v>
      </c>
      <c r="AO48" s="73">
        <v>0.19323671497584541</v>
      </c>
      <c r="AP48" s="73">
        <v>0.19323671497584541</v>
      </c>
      <c r="AQ48" s="73">
        <v>3.4482758620689655E-2</v>
      </c>
      <c r="AR48" s="73">
        <v>3.4482758620689655E-2</v>
      </c>
      <c r="AS48" s="73">
        <v>3.4482758620689655E-2</v>
      </c>
      <c r="AT48" s="73">
        <v>3.4482758620689655E-2</v>
      </c>
      <c r="AU48" s="73">
        <v>3.4482758620689655E-2</v>
      </c>
      <c r="AV48" s="73">
        <v>3.4482758620689655E-2</v>
      </c>
      <c r="AW48" s="73">
        <v>3.4482758620689655E-2</v>
      </c>
    </row>
    <row r="49" spans="1:49">
      <c r="A49" s="21" t="s">
        <v>48</v>
      </c>
      <c r="B49" s="22" t="s">
        <v>40</v>
      </c>
      <c r="C49" s="23" t="s">
        <v>69</v>
      </c>
      <c r="D49" s="21" t="s">
        <v>90</v>
      </c>
      <c r="E49" s="21" t="s">
        <v>91</v>
      </c>
      <c r="F49" s="24"/>
      <c r="G49" s="25"/>
      <c r="H49" s="73">
        <v>0.18840579710144928</v>
      </c>
      <c r="I49" s="73">
        <v>0.18840579710144928</v>
      </c>
      <c r="J49" s="73">
        <v>0.18840579710144928</v>
      </c>
      <c r="K49" s="73">
        <v>0.18840579710144928</v>
      </c>
      <c r="L49" s="73">
        <v>0.18840579710144928</v>
      </c>
      <c r="M49" s="73">
        <v>0.18840579710144928</v>
      </c>
      <c r="N49" s="73">
        <v>0.18840579710144928</v>
      </c>
      <c r="O49" s="73">
        <v>0.18840579710144928</v>
      </c>
      <c r="P49" s="73">
        <v>0.18840579710144928</v>
      </c>
      <c r="Q49" s="73">
        <v>0.18840579710144928</v>
      </c>
      <c r="R49" s="73">
        <v>0.18840579710144928</v>
      </c>
      <c r="S49" s="73">
        <v>0.18840579710144928</v>
      </c>
      <c r="T49" s="73">
        <v>0.18840579710144928</v>
      </c>
      <c r="U49" s="73">
        <v>0.18840579710144928</v>
      </c>
      <c r="V49" s="73">
        <v>0.18840579710144928</v>
      </c>
      <c r="W49" s="73">
        <v>0.18840579710144928</v>
      </c>
      <c r="X49" s="73">
        <v>0.20493827160493827</v>
      </c>
      <c r="Y49" s="73">
        <v>0.33333333333333331</v>
      </c>
      <c r="Z49" s="73">
        <v>0.59</v>
      </c>
      <c r="AA49" s="73">
        <v>0.59</v>
      </c>
      <c r="AB49" s="73">
        <v>0.59</v>
      </c>
      <c r="AC49" s="73">
        <v>0.46666666666666667</v>
      </c>
      <c r="AD49" s="73">
        <v>0.54</v>
      </c>
      <c r="AE49" s="73">
        <v>0.16666666666666666</v>
      </c>
      <c r="AF49" s="73">
        <v>0.21428571428571427</v>
      </c>
      <c r="AG49" s="73">
        <v>0.15615615615615616</v>
      </c>
      <c r="AH49" s="73">
        <v>0.16167664670658682</v>
      </c>
      <c r="AI49" s="73">
        <v>0.15976331360946747</v>
      </c>
      <c r="AJ49" s="73">
        <v>0.15294117647058825</v>
      </c>
      <c r="AK49" s="73">
        <v>0.16</v>
      </c>
      <c r="AL49" s="73">
        <v>0.16071428571428573</v>
      </c>
      <c r="AM49" s="73">
        <v>0.18840579710144928</v>
      </c>
      <c r="AN49" s="73">
        <v>0.18840579710144928</v>
      </c>
      <c r="AO49" s="73">
        <v>0.18840579710144928</v>
      </c>
      <c r="AP49" s="73">
        <v>0.18840579710144928</v>
      </c>
      <c r="AQ49" s="73">
        <v>0.13793103448275862</v>
      </c>
      <c r="AR49" s="73">
        <v>0.13793103448275862</v>
      </c>
      <c r="AS49" s="73">
        <v>0.13793103448275862</v>
      </c>
      <c r="AT49" s="73">
        <v>0.13793103448275862</v>
      </c>
      <c r="AU49" s="73">
        <v>0.13793103448275862</v>
      </c>
      <c r="AV49" s="73">
        <v>0.13793103448275862</v>
      </c>
      <c r="AW49" s="73">
        <v>0.13793103448275862</v>
      </c>
    </row>
    <row r="50" spans="1:49">
      <c r="A50" s="21" t="s">
        <v>48</v>
      </c>
      <c r="B50" s="22" t="s">
        <v>40</v>
      </c>
      <c r="C50" s="23" t="s">
        <v>69</v>
      </c>
      <c r="D50" s="21" t="s">
        <v>92</v>
      </c>
      <c r="E50" s="21" t="s">
        <v>93</v>
      </c>
      <c r="F50" s="24"/>
      <c r="G50" s="25"/>
      <c r="H50" s="73">
        <v>0.21</v>
      </c>
      <c r="I50" s="73">
        <v>0.21</v>
      </c>
      <c r="J50" s="73">
        <v>0.21</v>
      </c>
      <c r="K50" s="73">
        <v>0.21</v>
      </c>
      <c r="L50" s="73">
        <v>0.21</v>
      </c>
      <c r="M50" s="73">
        <v>0.21</v>
      </c>
      <c r="N50" s="73">
        <v>0.21</v>
      </c>
      <c r="O50" s="73">
        <v>0.21</v>
      </c>
      <c r="P50" s="73">
        <v>0.21</v>
      </c>
      <c r="Q50" s="73">
        <v>0.21</v>
      </c>
      <c r="R50" s="73">
        <v>0.21</v>
      </c>
      <c r="S50" s="73">
        <v>0.21</v>
      </c>
      <c r="T50" s="73">
        <v>0.21</v>
      </c>
      <c r="U50" s="73">
        <v>0.21</v>
      </c>
      <c r="V50" s="73">
        <v>0.21</v>
      </c>
      <c r="W50" s="73">
        <v>0.21</v>
      </c>
      <c r="X50" s="73">
        <v>0.13333333333333333</v>
      </c>
      <c r="Y50" s="73">
        <v>8.3333333333333329E-2</v>
      </c>
      <c r="Z50" s="73">
        <v>7.1428571428571425E-2</v>
      </c>
      <c r="AA50" s="73">
        <v>7.1428571428571425E-2</v>
      </c>
      <c r="AB50" s="73">
        <v>7.1428571428571425E-2</v>
      </c>
      <c r="AC50" s="73">
        <v>0.2</v>
      </c>
      <c r="AD50" s="73">
        <v>0.05</v>
      </c>
      <c r="AE50" s="73">
        <v>0.16666666666666666</v>
      </c>
      <c r="AF50" s="73">
        <v>0.13095238095238096</v>
      </c>
      <c r="AG50" s="73">
        <v>0.17717717717717718</v>
      </c>
      <c r="AH50" s="73">
        <v>0.19461077844311378</v>
      </c>
      <c r="AI50" s="73">
        <v>0.19526627218934911</v>
      </c>
      <c r="AJ50" s="73">
        <v>0.17647058823529413</v>
      </c>
      <c r="AK50" s="73">
        <v>0.05</v>
      </c>
      <c r="AL50" s="73">
        <v>0.22619047619047619</v>
      </c>
      <c r="AM50" s="73">
        <v>0.21</v>
      </c>
      <c r="AN50" s="73">
        <v>0.21</v>
      </c>
      <c r="AO50" s="73">
        <v>0.21</v>
      </c>
      <c r="AP50" s="73">
        <v>0.21</v>
      </c>
      <c r="AQ50" s="73">
        <v>0.08</v>
      </c>
      <c r="AR50" s="73">
        <v>0.08</v>
      </c>
      <c r="AS50" s="73">
        <v>0.08</v>
      </c>
      <c r="AT50" s="73">
        <v>0.08</v>
      </c>
      <c r="AU50" s="73">
        <v>0.08</v>
      </c>
      <c r="AV50" s="73">
        <v>0.08</v>
      </c>
      <c r="AW50" s="73">
        <v>0.08</v>
      </c>
    </row>
    <row r="51" spans="1:49">
      <c r="A51" s="26" t="s">
        <v>48</v>
      </c>
      <c r="B51" s="22" t="s">
        <v>40</v>
      </c>
      <c r="C51" s="23" t="s">
        <v>69</v>
      </c>
      <c r="D51" s="26" t="s">
        <v>94</v>
      </c>
      <c r="E51" s="26" t="s">
        <v>95</v>
      </c>
      <c r="F51" s="24"/>
      <c r="G51" s="25"/>
      <c r="H51" s="73">
        <v>0.19806763285024154</v>
      </c>
      <c r="I51" s="73">
        <v>0.19806763285024154</v>
      </c>
      <c r="J51" s="73">
        <v>0.19806763285024154</v>
      </c>
      <c r="K51" s="73">
        <v>0.19806763285024154</v>
      </c>
      <c r="L51" s="73">
        <v>0.19806763285024154</v>
      </c>
      <c r="M51" s="73">
        <v>0.19806763285024154</v>
      </c>
      <c r="N51" s="73">
        <v>0.19806763285024154</v>
      </c>
      <c r="O51" s="73">
        <v>0.19806763285024154</v>
      </c>
      <c r="P51" s="73">
        <v>0.19806763285024154</v>
      </c>
      <c r="Q51" s="73">
        <v>0.19806763285024154</v>
      </c>
      <c r="R51" s="73">
        <v>0.19806763285024154</v>
      </c>
      <c r="S51" s="73">
        <v>0.19806763285024154</v>
      </c>
      <c r="T51" s="73">
        <v>0.19806763285024154</v>
      </c>
      <c r="U51" s="73">
        <v>0.19806763285024154</v>
      </c>
      <c r="V51" s="73">
        <v>0.19806763285024154</v>
      </c>
      <c r="W51" s="73">
        <v>0.19806763285024154</v>
      </c>
      <c r="X51" s="73">
        <v>0.25185185185185183</v>
      </c>
      <c r="Y51" s="73">
        <v>8.3333333333333329E-2</v>
      </c>
      <c r="Z51" s="73">
        <v>0.05</v>
      </c>
      <c r="AA51" s="73">
        <v>0.05</v>
      </c>
      <c r="AB51" s="73">
        <v>0.05</v>
      </c>
      <c r="AC51" s="73">
        <v>6.6666666666666666E-2</v>
      </c>
      <c r="AD51" s="73">
        <v>7.1428571428571425E-2</v>
      </c>
      <c r="AE51" s="73">
        <v>0.16666666666666666</v>
      </c>
      <c r="AF51" s="73">
        <v>0.19047619047619047</v>
      </c>
      <c r="AG51" s="73">
        <v>0.18618618618618618</v>
      </c>
      <c r="AH51" s="73">
        <v>0.21856287425149701</v>
      </c>
      <c r="AI51" s="73">
        <v>0.21893491124260356</v>
      </c>
      <c r="AJ51" s="73">
        <v>0.18235294117647058</v>
      </c>
      <c r="AK51" s="73">
        <v>0.05</v>
      </c>
      <c r="AL51" s="73">
        <v>0.23809523809523808</v>
      </c>
      <c r="AM51" s="73">
        <v>0.19806763285024154</v>
      </c>
      <c r="AN51" s="73">
        <v>0.19806763285024154</v>
      </c>
      <c r="AO51" s="73">
        <v>0.19806763285024154</v>
      </c>
      <c r="AP51" s="73">
        <v>0.19806763285024154</v>
      </c>
      <c r="AQ51" s="73">
        <v>0.65517241379310343</v>
      </c>
      <c r="AR51" s="73">
        <v>0.65517241379310343</v>
      </c>
      <c r="AS51" s="73">
        <v>0.65517241379310343</v>
      </c>
      <c r="AT51" s="73">
        <v>0.65517241379310343</v>
      </c>
      <c r="AU51" s="73">
        <v>0.65517241379310343</v>
      </c>
      <c r="AV51" s="73">
        <v>0.65517241379310343</v>
      </c>
      <c r="AW51" s="73">
        <v>0.65517241379310343</v>
      </c>
    </row>
    <row r="52" spans="1:49">
      <c r="A52" s="26" t="s">
        <v>48</v>
      </c>
      <c r="B52" s="22" t="s">
        <v>40</v>
      </c>
      <c r="C52" s="23" t="s">
        <v>69</v>
      </c>
      <c r="D52" s="26" t="s">
        <v>96</v>
      </c>
      <c r="E52" s="26" t="s">
        <v>97</v>
      </c>
      <c r="F52" s="24"/>
      <c r="G52" s="25"/>
      <c r="H52" s="73">
        <v>6.280193236714976E-2</v>
      </c>
      <c r="I52" s="73">
        <v>6.280193236714976E-2</v>
      </c>
      <c r="J52" s="73">
        <v>6.280193236714976E-2</v>
      </c>
      <c r="K52" s="73">
        <v>6.280193236714976E-2</v>
      </c>
      <c r="L52" s="73">
        <v>6.280193236714976E-2</v>
      </c>
      <c r="M52" s="73">
        <v>6.280193236714976E-2</v>
      </c>
      <c r="N52" s="73">
        <v>6.280193236714976E-2</v>
      </c>
      <c r="O52" s="73">
        <v>6.280193236714976E-2</v>
      </c>
      <c r="P52" s="73">
        <v>6.280193236714976E-2</v>
      </c>
      <c r="Q52" s="73">
        <v>6.280193236714976E-2</v>
      </c>
      <c r="R52" s="73">
        <v>6.280193236714976E-2</v>
      </c>
      <c r="S52" s="73">
        <v>6.280193236714976E-2</v>
      </c>
      <c r="T52" s="73">
        <v>6.280193236714976E-2</v>
      </c>
      <c r="U52" s="73">
        <v>6.280193236714976E-2</v>
      </c>
      <c r="V52" s="73">
        <v>6.280193236714976E-2</v>
      </c>
      <c r="W52" s="73">
        <v>6.280193236714976E-2</v>
      </c>
      <c r="X52" s="73">
        <v>0.13333333333333333</v>
      </c>
      <c r="Y52" s="73">
        <v>8.3333333333333329E-2</v>
      </c>
      <c r="Z52" s="73">
        <v>7.1428571428571425E-2</v>
      </c>
      <c r="AA52" s="73">
        <v>7.1428571428571425E-2</v>
      </c>
      <c r="AB52" s="73">
        <v>7.1428571428571425E-2</v>
      </c>
      <c r="AC52" s="73">
        <v>6.6666666666666666E-2</v>
      </c>
      <c r="AD52" s="73">
        <v>0.05</v>
      </c>
      <c r="AE52" s="73">
        <v>0.14285714285714285</v>
      </c>
      <c r="AF52" s="73">
        <v>0.11904761904761904</v>
      </c>
      <c r="AG52" s="73">
        <v>0.15615615615615616</v>
      </c>
      <c r="AH52" s="73">
        <v>0.1467065868263473</v>
      </c>
      <c r="AI52" s="73">
        <v>0.14792899408284024</v>
      </c>
      <c r="AJ52" s="73">
        <v>0.1588235294117647</v>
      </c>
      <c r="AK52" s="73">
        <v>0.05</v>
      </c>
      <c r="AL52" s="73">
        <v>7.1428571428571425E-2</v>
      </c>
      <c r="AM52" s="73">
        <v>6.280193236714976E-2</v>
      </c>
      <c r="AN52" s="73">
        <v>6.280193236714976E-2</v>
      </c>
      <c r="AO52" s="73">
        <v>6.280193236714976E-2</v>
      </c>
      <c r="AP52" s="73">
        <v>6.280193236714976E-2</v>
      </c>
      <c r="AQ52" s="73">
        <v>3.4482758620689655E-2</v>
      </c>
      <c r="AR52" s="73">
        <v>3.4482758620689655E-2</v>
      </c>
      <c r="AS52" s="73">
        <v>3.4482758620689655E-2</v>
      </c>
      <c r="AT52" s="73">
        <v>3.4482758620689655E-2</v>
      </c>
      <c r="AU52" s="73">
        <v>3.4482758620689655E-2</v>
      </c>
      <c r="AV52" s="73">
        <v>3.4482758620689655E-2</v>
      </c>
      <c r="AW52" s="73">
        <v>3.4482758620689655E-2</v>
      </c>
    </row>
    <row r="53" spans="1:49" s="53" customFormat="1">
      <c r="A53" s="58"/>
      <c r="B53" s="49"/>
      <c r="C53" s="48"/>
      <c r="D53" s="58"/>
      <c r="E53" s="58"/>
      <c r="F53" s="51"/>
      <c r="G53" s="65"/>
      <c r="H53" s="74">
        <f>SUM(H47:H52)</f>
        <v>1.0025120772946861</v>
      </c>
      <c r="I53" s="74">
        <f t="shared" ref="I53:AW53" si="8">SUM(I47:I52)</f>
        <v>1.0025120772946861</v>
      </c>
      <c r="J53" s="74">
        <f t="shared" si="8"/>
        <v>1.0025120772946861</v>
      </c>
      <c r="K53" s="74">
        <f t="shared" si="8"/>
        <v>1.0025120772946861</v>
      </c>
      <c r="L53" s="74">
        <f t="shared" si="8"/>
        <v>1.0025120772946861</v>
      </c>
      <c r="M53" s="74">
        <f t="shared" si="8"/>
        <v>1.0025120772946861</v>
      </c>
      <c r="N53" s="74">
        <f t="shared" si="8"/>
        <v>1.0025120772946861</v>
      </c>
      <c r="O53" s="74">
        <f t="shared" si="8"/>
        <v>1.0025120772946861</v>
      </c>
      <c r="P53" s="74">
        <f t="shared" si="8"/>
        <v>1.0025120772946861</v>
      </c>
      <c r="Q53" s="74">
        <f t="shared" si="8"/>
        <v>1.0025120772946861</v>
      </c>
      <c r="R53" s="74">
        <f t="shared" si="8"/>
        <v>1.0025120772946861</v>
      </c>
      <c r="S53" s="74">
        <f t="shared" si="8"/>
        <v>1.0025120772946861</v>
      </c>
      <c r="T53" s="74">
        <f t="shared" si="8"/>
        <v>1.0025120772946861</v>
      </c>
      <c r="U53" s="74">
        <f t="shared" si="8"/>
        <v>1.0025120772946861</v>
      </c>
      <c r="V53" s="74">
        <f t="shared" si="8"/>
        <v>1.0025120772946861</v>
      </c>
      <c r="W53" s="74">
        <f t="shared" si="8"/>
        <v>1.0025120772946861</v>
      </c>
      <c r="X53" s="74">
        <f t="shared" si="8"/>
        <v>1</v>
      </c>
      <c r="Y53" s="74">
        <f t="shared" si="8"/>
        <v>1</v>
      </c>
      <c r="Z53" s="74">
        <f t="shared" si="8"/>
        <v>0.99714285714285711</v>
      </c>
      <c r="AA53" s="74">
        <f t="shared" si="8"/>
        <v>0.99714285714285711</v>
      </c>
      <c r="AB53" s="74">
        <f t="shared" si="8"/>
        <v>0.99714285714285711</v>
      </c>
      <c r="AC53" s="74">
        <f t="shared" si="8"/>
        <v>1</v>
      </c>
      <c r="AD53" s="74">
        <f t="shared" si="8"/>
        <v>0.99714285714285722</v>
      </c>
      <c r="AE53" s="74">
        <f t="shared" si="8"/>
        <v>0.99999999999999978</v>
      </c>
      <c r="AF53" s="74">
        <f t="shared" si="8"/>
        <v>1</v>
      </c>
      <c r="AG53" s="74">
        <f t="shared" si="8"/>
        <v>1</v>
      </c>
      <c r="AH53" s="74">
        <f t="shared" si="8"/>
        <v>1</v>
      </c>
      <c r="AI53" s="74">
        <f t="shared" si="8"/>
        <v>1</v>
      </c>
      <c r="AJ53" s="74">
        <f t="shared" si="8"/>
        <v>1</v>
      </c>
      <c r="AK53" s="74">
        <f t="shared" si="8"/>
        <v>1.0028571428571431</v>
      </c>
      <c r="AL53" s="74">
        <f t="shared" si="8"/>
        <v>1</v>
      </c>
      <c r="AM53" s="74">
        <f t="shared" si="8"/>
        <v>1.0025120772946861</v>
      </c>
      <c r="AN53" s="74">
        <f t="shared" si="8"/>
        <v>1.0025120772946861</v>
      </c>
      <c r="AO53" s="74">
        <f t="shared" si="8"/>
        <v>1.0025120772946861</v>
      </c>
      <c r="AP53" s="74">
        <f t="shared" si="8"/>
        <v>1.0025120772946861</v>
      </c>
      <c r="AQ53" s="74">
        <f t="shared" si="8"/>
        <v>1.0020689655172415</v>
      </c>
      <c r="AR53" s="74">
        <f t="shared" si="8"/>
        <v>1.0020689655172415</v>
      </c>
      <c r="AS53" s="74">
        <f t="shared" si="8"/>
        <v>1.0020689655172415</v>
      </c>
      <c r="AT53" s="74">
        <f t="shared" si="8"/>
        <v>1.0020689655172415</v>
      </c>
      <c r="AU53" s="74">
        <f t="shared" si="8"/>
        <v>1.0020689655172415</v>
      </c>
      <c r="AV53" s="74">
        <f t="shared" si="8"/>
        <v>1.0020689655172415</v>
      </c>
      <c r="AW53" s="74">
        <f t="shared" si="8"/>
        <v>1.0020689655172415</v>
      </c>
    </row>
    <row r="54" spans="1:49">
      <c r="A54" s="21" t="s">
        <v>49</v>
      </c>
      <c r="B54" s="22" t="s">
        <v>40</v>
      </c>
      <c r="C54" s="23" t="s">
        <v>98</v>
      </c>
      <c r="D54" s="21" t="s">
        <v>107</v>
      </c>
      <c r="E54" s="21" t="s">
        <v>108</v>
      </c>
      <c r="F54" s="24"/>
      <c r="G54" s="25"/>
      <c r="H54" s="73">
        <v>0.24</v>
      </c>
      <c r="I54" s="73">
        <v>0.24</v>
      </c>
      <c r="J54" s="73">
        <v>0.24</v>
      </c>
      <c r="K54" s="73">
        <v>0.24</v>
      </c>
      <c r="L54" s="73">
        <v>0.24</v>
      </c>
      <c r="M54" s="73">
        <v>0.24</v>
      </c>
      <c r="N54" s="73">
        <v>0.24</v>
      </c>
      <c r="O54" s="73">
        <v>0.24</v>
      </c>
      <c r="P54" s="73">
        <v>0.24</v>
      </c>
      <c r="Q54" s="73">
        <v>0.24</v>
      </c>
      <c r="R54" s="73">
        <v>0.24</v>
      </c>
      <c r="S54" s="73">
        <v>0.24</v>
      </c>
      <c r="T54" s="73">
        <v>0.24</v>
      </c>
      <c r="U54" s="73">
        <v>0.24</v>
      </c>
      <c r="V54" s="73">
        <v>0.24</v>
      </c>
      <c r="W54" s="73">
        <v>0.24</v>
      </c>
      <c r="X54" s="73">
        <v>0.24</v>
      </c>
      <c r="Y54" s="73">
        <v>0.24</v>
      </c>
      <c r="Z54" s="73">
        <v>0.33</v>
      </c>
      <c r="AA54" s="73">
        <v>0.33</v>
      </c>
      <c r="AB54" s="73">
        <v>0.33</v>
      </c>
      <c r="AC54" s="73">
        <v>0.33</v>
      </c>
      <c r="AD54" s="73">
        <v>0.33</v>
      </c>
      <c r="AE54" s="73">
        <v>0.33</v>
      </c>
      <c r="AF54" s="73">
        <v>0.33</v>
      </c>
      <c r="AG54" s="73">
        <v>0.33</v>
      </c>
      <c r="AH54" s="73">
        <v>0.33</v>
      </c>
      <c r="AI54" s="73">
        <v>0.33</v>
      </c>
      <c r="AJ54" s="73">
        <v>0.33</v>
      </c>
      <c r="AK54" s="73">
        <v>0.33</v>
      </c>
      <c r="AL54" s="73">
        <v>0.33</v>
      </c>
      <c r="AM54" s="73">
        <v>0.33</v>
      </c>
      <c r="AN54" s="73">
        <v>0.15384615384615385</v>
      </c>
      <c r="AO54" s="73">
        <v>0.15384615384615385</v>
      </c>
      <c r="AP54" s="73">
        <v>0.16346153846153846</v>
      </c>
      <c r="AQ54" s="73">
        <v>0.32926829268292684</v>
      </c>
      <c r="AR54" s="73">
        <v>0.328125</v>
      </c>
      <c r="AS54" s="73">
        <v>0.33333333333333331</v>
      </c>
      <c r="AT54" s="73">
        <v>0.328125</v>
      </c>
      <c r="AU54" s="73">
        <v>0.33333333333333331</v>
      </c>
      <c r="AV54" s="73">
        <v>0.33333333333333331</v>
      </c>
      <c r="AW54" s="73">
        <v>0.33333333333333331</v>
      </c>
    </row>
    <row r="55" spans="1:49">
      <c r="A55" s="21" t="s">
        <v>49</v>
      </c>
      <c r="B55" s="22" t="s">
        <v>40</v>
      </c>
      <c r="C55" s="23" t="s">
        <v>98</v>
      </c>
      <c r="D55" s="21" t="s">
        <v>109</v>
      </c>
      <c r="E55" s="21" t="s">
        <v>110</v>
      </c>
      <c r="F55" s="24"/>
      <c r="G55" s="25"/>
      <c r="H55" s="73">
        <v>0.23</v>
      </c>
      <c r="I55" s="73">
        <v>0.23</v>
      </c>
      <c r="J55" s="73">
        <v>0.23</v>
      </c>
      <c r="K55" s="73">
        <v>0.23</v>
      </c>
      <c r="L55" s="73">
        <v>0.23</v>
      </c>
      <c r="M55" s="73">
        <v>0.23</v>
      </c>
      <c r="N55" s="73">
        <v>0.23</v>
      </c>
      <c r="O55" s="73">
        <v>0.23</v>
      </c>
      <c r="P55" s="73">
        <v>0.23</v>
      </c>
      <c r="Q55" s="73">
        <v>0.23</v>
      </c>
      <c r="R55" s="73">
        <v>0.23</v>
      </c>
      <c r="S55" s="73">
        <v>0.23</v>
      </c>
      <c r="T55" s="73">
        <v>0.23</v>
      </c>
      <c r="U55" s="73">
        <v>0.23</v>
      </c>
      <c r="V55" s="73">
        <v>0.23</v>
      </c>
      <c r="W55" s="73">
        <v>0.23</v>
      </c>
      <c r="X55" s="73">
        <v>0.23</v>
      </c>
      <c r="Y55" s="73">
        <v>0.23</v>
      </c>
      <c r="Z55" s="73">
        <v>0.15</v>
      </c>
      <c r="AA55" s="73">
        <v>0.15</v>
      </c>
      <c r="AB55" s="73">
        <v>0.15</v>
      </c>
      <c r="AC55" s="73">
        <v>0.15</v>
      </c>
      <c r="AD55" s="73">
        <v>0.15</v>
      </c>
      <c r="AE55" s="73">
        <v>0.15</v>
      </c>
      <c r="AF55" s="73">
        <v>0.15</v>
      </c>
      <c r="AG55" s="73">
        <v>0.15</v>
      </c>
      <c r="AH55" s="73">
        <v>0.15</v>
      </c>
      <c r="AI55" s="73">
        <v>0.15</v>
      </c>
      <c r="AJ55" s="73">
        <v>0.15</v>
      </c>
      <c r="AK55" s="73">
        <v>0.15</v>
      </c>
      <c r="AL55" s="73">
        <v>0.15</v>
      </c>
      <c r="AM55" s="73">
        <v>0.15</v>
      </c>
      <c r="AN55" s="73">
        <v>0.30769230769230771</v>
      </c>
      <c r="AO55" s="73">
        <v>0.30769230769230771</v>
      </c>
      <c r="AP55" s="73">
        <v>0.28846153846153844</v>
      </c>
      <c r="AQ55" s="73">
        <v>0.12195121951219512</v>
      </c>
      <c r="AR55" s="73">
        <v>0.125</v>
      </c>
      <c r="AS55" s="73">
        <v>0</v>
      </c>
      <c r="AT55" s="73">
        <v>0.125</v>
      </c>
      <c r="AU55" s="73">
        <v>0.11764705882352941</v>
      </c>
      <c r="AV55" s="73">
        <v>0.12121212121212122</v>
      </c>
      <c r="AW55" s="73">
        <v>0.1111111111111111</v>
      </c>
    </row>
    <row r="56" spans="1:49">
      <c r="A56" s="21" t="s">
        <v>49</v>
      </c>
      <c r="B56" s="22" t="s">
        <v>40</v>
      </c>
      <c r="C56" s="23" t="s">
        <v>98</v>
      </c>
      <c r="D56" s="21" t="s">
        <v>111</v>
      </c>
      <c r="E56" s="21" t="s">
        <v>112</v>
      </c>
      <c r="F56" s="24"/>
      <c r="G56" s="25"/>
      <c r="H56" s="73">
        <v>0.25</v>
      </c>
      <c r="I56" s="73">
        <v>0.25</v>
      </c>
      <c r="J56" s="73">
        <v>0.25</v>
      </c>
      <c r="K56" s="73">
        <v>0.25</v>
      </c>
      <c r="L56" s="73">
        <v>0.25</v>
      </c>
      <c r="M56" s="73">
        <v>0.25</v>
      </c>
      <c r="N56" s="73">
        <v>0.25</v>
      </c>
      <c r="O56" s="73">
        <v>0.25</v>
      </c>
      <c r="P56" s="73">
        <v>0.25</v>
      </c>
      <c r="Q56" s="73">
        <v>0.25</v>
      </c>
      <c r="R56" s="73">
        <v>0.25</v>
      </c>
      <c r="S56" s="73">
        <v>0.25</v>
      </c>
      <c r="T56" s="73">
        <v>0.25</v>
      </c>
      <c r="U56" s="73">
        <v>0.25</v>
      </c>
      <c r="V56" s="73">
        <v>0.25</v>
      </c>
      <c r="W56" s="73">
        <v>0.25</v>
      </c>
      <c r="X56" s="73">
        <v>0.25</v>
      </c>
      <c r="Y56" s="73">
        <v>0.25</v>
      </c>
      <c r="Z56" s="73">
        <v>0.23</v>
      </c>
      <c r="AA56" s="73">
        <v>0.23</v>
      </c>
      <c r="AB56" s="73">
        <v>0.23</v>
      </c>
      <c r="AC56" s="73">
        <v>0.23</v>
      </c>
      <c r="AD56" s="73">
        <v>0.23</v>
      </c>
      <c r="AE56" s="73">
        <v>0.23</v>
      </c>
      <c r="AF56" s="73">
        <v>0.23</v>
      </c>
      <c r="AG56" s="73">
        <v>0.23</v>
      </c>
      <c r="AH56" s="73">
        <v>0.23</v>
      </c>
      <c r="AI56" s="73">
        <v>0.23</v>
      </c>
      <c r="AJ56" s="73">
        <v>0.23</v>
      </c>
      <c r="AK56" s="73">
        <v>0.23</v>
      </c>
      <c r="AL56" s="73">
        <v>0.23</v>
      </c>
      <c r="AM56" s="73">
        <v>0.23</v>
      </c>
      <c r="AN56" s="73">
        <v>0.23076923076923078</v>
      </c>
      <c r="AO56" s="73">
        <v>0.23076923076923078</v>
      </c>
      <c r="AP56" s="73">
        <v>0.25</v>
      </c>
      <c r="AQ56" s="73">
        <v>0.21951219512195122</v>
      </c>
      <c r="AR56" s="73">
        <v>0.21875</v>
      </c>
      <c r="AS56" s="73">
        <v>0.33333333333333331</v>
      </c>
      <c r="AT56" s="73">
        <v>0.21875</v>
      </c>
      <c r="AU56" s="73">
        <v>0.21568627450980393</v>
      </c>
      <c r="AV56" s="73">
        <v>0.21212121212121213</v>
      </c>
      <c r="AW56" s="73">
        <v>0.22222222222222221</v>
      </c>
    </row>
    <row r="57" spans="1:49">
      <c r="A57" s="21" t="s">
        <v>49</v>
      </c>
      <c r="B57" s="22" t="s">
        <v>40</v>
      </c>
      <c r="C57" s="23" t="s">
        <v>98</v>
      </c>
      <c r="D57" s="21" t="s">
        <v>113</v>
      </c>
      <c r="E57" s="21" t="s">
        <v>114</v>
      </c>
      <c r="F57" s="24"/>
      <c r="G57" s="25"/>
      <c r="H57" s="73">
        <v>0.28000000000000003</v>
      </c>
      <c r="I57" s="73">
        <v>0.28000000000000003</v>
      </c>
      <c r="J57" s="73">
        <v>0.28000000000000003</v>
      </c>
      <c r="K57" s="73">
        <v>0.28000000000000003</v>
      </c>
      <c r="L57" s="73">
        <v>0.28000000000000003</v>
      </c>
      <c r="M57" s="73">
        <v>0.28000000000000003</v>
      </c>
      <c r="N57" s="73">
        <v>0.28000000000000003</v>
      </c>
      <c r="O57" s="73">
        <v>0.28000000000000003</v>
      </c>
      <c r="P57" s="73">
        <v>0.28000000000000003</v>
      </c>
      <c r="Q57" s="73">
        <v>0.28000000000000003</v>
      </c>
      <c r="R57" s="73">
        <v>0.28000000000000003</v>
      </c>
      <c r="S57" s="73">
        <v>0.28000000000000003</v>
      </c>
      <c r="T57" s="73">
        <v>0.28000000000000003</v>
      </c>
      <c r="U57" s="73">
        <v>0.28000000000000003</v>
      </c>
      <c r="V57" s="73">
        <v>0.28000000000000003</v>
      </c>
      <c r="W57" s="73">
        <v>0.28000000000000003</v>
      </c>
      <c r="X57" s="73">
        <v>0.28000000000000003</v>
      </c>
      <c r="Y57" s="73">
        <v>0.28000000000000003</v>
      </c>
      <c r="Z57" s="73">
        <v>0.28999999999999998</v>
      </c>
      <c r="AA57" s="73">
        <v>0.28999999999999998</v>
      </c>
      <c r="AB57" s="73">
        <v>0.28999999999999998</v>
      </c>
      <c r="AC57" s="73">
        <v>0.28999999999999998</v>
      </c>
      <c r="AD57" s="73">
        <v>0.28999999999999998</v>
      </c>
      <c r="AE57" s="73">
        <v>0.28999999999999998</v>
      </c>
      <c r="AF57" s="73">
        <v>0.28999999999999998</v>
      </c>
      <c r="AG57" s="73">
        <v>0.28999999999999998</v>
      </c>
      <c r="AH57" s="73">
        <v>0.28999999999999998</v>
      </c>
      <c r="AI57" s="73">
        <v>0.28999999999999998</v>
      </c>
      <c r="AJ57" s="73">
        <v>0.28999999999999998</v>
      </c>
      <c r="AK57" s="73">
        <v>0.28999999999999998</v>
      </c>
      <c r="AL57" s="73">
        <v>0.28999999999999998</v>
      </c>
      <c r="AM57" s="73">
        <v>0.28999999999999998</v>
      </c>
      <c r="AN57" s="73">
        <v>0.30769230769230771</v>
      </c>
      <c r="AO57" s="73">
        <v>0.30769230769230771</v>
      </c>
      <c r="AP57" s="73">
        <v>0.29807692307692307</v>
      </c>
      <c r="AQ57" s="73">
        <v>0.32926829268292684</v>
      </c>
      <c r="AR57" s="73">
        <v>0.328125</v>
      </c>
      <c r="AS57" s="73">
        <v>0.33333333333333331</v>
      </c>
      <c r="AT57" s="73">
        <v>0.328125</v>
      </c>
      <c r="AU57" s="73">
        <v>0.33333333333333331</v>
      </c>
      <c r="AV57" s="73">
        <v>0.33333333333333331</v>
      </c>
      <c r="AW57" s="73">
        <v>0.33333333333333331</v>
      </c>
    </row>
    <row r="58" spans="1:49" s="53" customFormat="1">
      <c r="A58" s="66"/>
      <c r="B58" s="49"/>
      <c r="C58" s="48"/>
      <c r="D58" s="66"/>
      <c r="E58" s="66"/>
      <c r="F58" s="51"/>
      <c r="G58" s="65"/>
      <c r="H58" s="74">
        <f>SUM(H54:H57)</f>
        <v>1</v>
      </c>
      <c r="I58" s="74">
        <f t="shared" ref="I58:AW58" si="9">SUM(I54:I57)</f>
        <v>1</v>
      </c>
      <c r="J58" s="74">
        <f t="shared" si="9"/>
        <v>1</v>
      </c>
      <c r="K58" s="74">
        <f t="shared" si="9"/>
        <v>1</v>
      </c>
      <c r="L58" s="74">
        <f t="shared" si="9"/>
        <v>1</v>
      </c>
      <c r="M58" s="74">
        <f t="shared" si="9"/>
        <v>1</v>
      </c>
      <c r="N58" s="74">
        <f t="shared" si="9"/>
        <v>1</v>
      </c>
      <c r="O58" s="74">
        <f t="shared" si="9"/>
        <v>1</v>
      </c>
      <c r="P58" s="74">
        <f t="shared" si="9"/>
        <v>1</v>
      </c>
      <c r="Q58" s="74">
        <f t="shared" si="9"/>
        <v>1</v>
      </c>
      <c r="R58" s="74">
        <f t="shared" si="9"/>
        <v>1</v>
      </c>
      <c r="S58" s="74">
        <f t="shared" si="9"/>
        <v>1</v>
      </c>
      <c r="T58" s="74">
        <f t="shared" si="9"/>
        <v>1</v>
      </c>
      <c r="U58" s="74">
        <f t="shared" si="9"/>
        <v>1</v>
      </c>
      <c r="V58" s="74">
        <f t="shared" si="9"/>
        <v>1</v>
      </c>
      <c r="W58" s="74">
        <f t="shared" si="9"/>
        <v>1</v>
      </c>
      <c r="X58" s="74">
        <f t="shared" si="9"/>
        <v>1</v>
      </c>
      <c r="Y58" s="74">
        <f t="shared" si="9"/>
        <v>1</v>
      </c>
      <c r="Z58" s="74">
        <f t="shared" si="9"/>
        <v>1</v>
      </c>
      <c r="AA58" s="74">
        <f t="shared" si="9"/>
        <v>1</v>
      </c>
      <c r="AB58" s="74">
        <f t="shared" si="9"/>
        <v>1</v>
      </c>
      <c r="AC58" s="74">
        <f t="shared" si="9"/>
        <v>1</v>
      </c>
      <c r="AD58" s="74">
        <f t="shared" si="9"/>
        <v>1</v>
      </c>
      <c r="AE58" s="74">
        <f t="shared" si="9"/>
        <v>1</v>
      </c>
      <c r="AF58" s="74">
        <f t="shared" si="9"/>
        <v>1</v>
      </c>
      <c r="AG58" s="74">
        <f t="shared" si="9"/>
        <v>1</v>
      </c>
      <c r="AH58" s="74">
        <f t="shared" si="9"/>
        <v>1</v>
      </c>
      <c r="AI58" s="74">
        <f t="shared" si="9"/>
        <v>1</v>
      </c>
      <c r="AJ58" s="74">
        <f t="shared" si="9"/>
        <v>1</v>
      </c>
      <c r="AK58" s="74">
        <f t="shared" si="9"/>
        <v>1</v>
      </c>
      <c r="AL58" s="74">
        <f t="shared" si="9"/>
        <v>1</v>
      </c>
      <c r="AM58" s="74">
        <f t="shared" si="9"/>
        <v>1</v>
      </c>
      <c r="AN58" s="74">
        <f t="shared" si="9"/>
        <v>1</v>
      </c>
      <c r="AO58" s="74">
        <f t="shared" si="9"/>
        <v>1</v>
      </c>
      <c r="AP58" s="74">
        <f t="shared" si="9"/>
        <v>1</v>
      </c>
      <c r="AQ58" s="74">
        <f t="shared" si="9"/>
        <v>1</v>
      </c>
      <c r="AR58" s="74">
        <f t="shared" si="9"/>
        <v>1</v>
      </c>
      <c r="AS58" s="74">
        <f t="shared" si="9"/>
        <v>1</v>
      </c>
      <c r="AT58" s="74">
        <f t="shared" si="9"/>
        <v>1</v>
      </c>
      <c r="AU58" s="74">
        <f t="shared" si="9"/>
        <v>1</v>
      </c>
      <c r="AV58" s="74">
        <f t="shared" si="9"/>
        <v>1</v>
      </c>
      <c r="AW58" s="74">
        <f t="shared" si="9"/>
        <v>1</v>
      </c>
    </row>
    <row r="59" spans="1:49">
      <c r="A59" s="26" t="s">
        <v>50</v>
      </c>
      <c r="B59" s="22" t="s">
        <v>40</v>
      </c>
      <c r="C59" s="23" t="s">
        <v>98</v>
      </c>
      <c r="D59" s="26" t="s">
        <v>99</v>
      </c>
      <c r="E59" s="26" t="s">
        <v>100</v>
      </c>
      <c r="F59" s="24"/>
      <c r="G59" s="25"/>
      <c r="H59" s="73">
        <v>0.27</v>
      </c>
      <c r="I59" s="73">
        <v>0.27</v>
      </c>
      <c r="J59" s="73">
        <v>0.27</v>
      </c>
      <c r="K59" s="73">
        <v>0.28000000000000003</v>
      </c>
      <c r="L59" s="73">
        <v>0.27</v>
      </c>
      <c r="M59" s="73">
        <v>0.27</v>
      </c>
      <c r="N59" s="73">
        <v>0.27</v>
      </c>
      <c r="O59" s="73">
        <v>0.27</v>
      </c>
      <c r="P59" s="73">
        <v>0.27</v>
      </c>
      <c r="Q59" s="73">
        <v>0.27</v>
      </c>
      <c r="R59" s="73">
        <v>0.25641025641025639</v>
      </c>
      <c r="S59" s="73">
        <v>0.25185185185185188</v>
      </c>
      <c r="T59" s="73">
        <v>0.24489795918367346</v>
      </c>
      <c r="U59" s="73">
        <v>0.24855491329479767</v>
      </c>
      <c r="V59" s="73">
        <v>0.25174825174825177</v>
      </c>
      <c r="W59" s="73">
        <v>0.24899598393574293</v>
      </c>
      <c r="X59" s="73">
        <v>0.24926686217008795</v>
      </c>
      <c r="Y59" s="73">
        <v>0.35955056179775285</v>
      </c>
      <c r="Z59" s="73">
        <v>0.37</v>
      </c>
      <c r="AA59" s="73">
        <v>0.41</v>
      </c>
      <c r="AB59" s="73">
        <v>0.39</v>
      </c>
      <c r="AC59" s="73">
        <v>0.4</v>
      </c>
      <c r="AD59" s="73">
        <v>0.38500000000000001</v>
      </c>
      <c r="AE59" s="73">
        <v>0.28000000000000003</v>
      </c>
      <c r="AF59" s="73">
        <v>0.32</v>
      </c>
      <c r="AG59" s="73">
        <v>0.32</v>
      </c>
      <c r="AH59" s="73">
        <v>0.32</v>
      </c>
      <c r="AI59" s="73">
        <v>0.31</v>
      </c>
      <c r="AJ59" s="73">
        <v>0.32</v>
      </c>
      <c r="AK59" s="73">
        <v>0.36</v>
      </c>
      <c r="AL59" s="73">
        <v>0.34</v>
      </c>
      <c r="AM59" s="73">
        <v>0.34</v>
      </c>
      <c r="AN59" s="73">
        <v>0.25714285714285712</v>
      </c>
      <c r="AO59" s="73">
        <v>0.25714285714285712</v>
      </c>
      <c r="AP59" s="73">
        <v>0.25174825174825177</v>
      </c>
      <c r="AQ59" s="73">
        <v>0.3644859813084112</v>
      </c>
      <c r="AR59" s="73">
        <v>0.36470588235294116</v>
      </c>
      <c r="AS59" s="73">
        <v>0.4</v>
      </c>
      <c r="AT59" s="73">
        <v>0.36170212765957449</v>
      </c>
      <c r="AU59" s="73">
        <v>0.36486486486486486</v>
      </c>
      <c r="AV59" s="73">
        <v>0.36956521739130432</v>
      </c>
      <c r="AW59" s="73">
        <v>0.36585365853658536</v>
      </c>
    </row>
    <row r="60" spans="1:49">
      <c r="A60" s="26" t="s">
        <v>50</v>
      </c>
      <c r="B60" s="22" t="s">
        <v>40</v>
      </c>
      <c r="C60" s="23" t="s">
        <v>98</v>
      </c>
      <c r="D60" s="26" t="s">
        <v>101</v>
      </c>
      <c r="E60" s="26" t="s">
        <v>102</v>
      </c>
      <c r="F60" s="24"/>
      <c r="G60" s="25"/>
      <c r="H60" s="73">
        <v>0.25210084033613445</v>
      </c>
      <c r="I60" s="73">
        <v>0.25179856115107913</v>
      </c>
      <c r="J60" s="73">
        <v>0.25179856115107913</v>
      </c>
      <c r="K60" s="73">
        <v>0.2413793103448276</v>
      </c>
      <c r="L60" s="73">
        <v>0.25179856115107918</v>
      </c>
      <c r="M60" s="73">
        <v>0.25263157894736843</v>
      </c>
      <c r="N60" s="73">
        <v>0.24786324786324787</v>
      </c>
      <c r="O60" s="73">
        <v>0.25179856115107913</v>
      </c>
      <c r="P60" s="73">
        <v>0.24590163934426232</v>
      </c>
      <c r="Q60" s="73">
        <v>0.24731182795698925</v>
      </c>
      <c r="R60" s="73">
        <v>0.23076923076923081</v>
      </c>
      <c r="S60" s="73">
        <v>0.22962962962962966</v>
      </c>
      <c r="T60" s="73">
        <v>0.22448979591836735</v>
      </c>
      <c r="U60" s="73">
        <v>0.23121387283236994</v>
      </c>
      <c r="V60" s="73">
        <v>0.23076923076923078</v>
      </c>
      <c r="W60" s="73">
        <v>0.2289156626506024</v>
      </c>
      <c r="X60" s="73">
        <v>0.22873900293255131</v>
      </c>
      <c r="Y60" s="73">
        <v>0.20224719101123595</v>
      </c>
      <c r="Z60" s="73">
        <v>0.20183486238532108</v>
      </c>
      <c r="AA60" s="73">
        <v>0.20499999999999999</v>
      </c>
      <c r="AB60" s="73">
        <v>0.2</v>
      </c>
      <c r="AC60" s="73">
        <v>0.19626168224299065</v>
      </c>
      <c r="AD60" s="73">
        <v>0.20183486238532108</v>
      </c>
      <c r="AE60" s="73">
        <v>0.23148148148148151</v>
      </c>
      <c r="AF60" s="73">
        <v>0.25</v>
      </c>
      <c r="AG60" s="73">
        <v>0.25</v>
      </c>
      <c r="AH60" s="73">
        <v>0.25</v>
      </c>
      <c r="AI60" s="73">
        <v>0.25</v>
      </c>
      <c r="AJ60" s="73">
        <v>0.25</v>
      </c>
      <c r="AK60" s="73">
        <v>0.2</v>
      </c>
      <c r="AL60" s="73">
        <v>0.2</v>
      </c>
      <c r="AM60" s="73">
        <v>0.2</v>
      </c>
      <c r="AN60" s="73">
        <v>0.22857142857142856</v>
      </c>
      <c r="AO60" s="73">
        <v>0.22857142857142856</v>
      </c>
      <c r="AP60" s="73">
        <v>0.23076923076923078</v>
      </c>
      <c r="AQ60" s="73">
        <v>0.19626168224299065</v>
      </c>
      <c r="AR60" s="73">
        <v>0.2</v>
      </c>
      <c r="AS60" s="73">
        <v>0.2</v>
      </c>
      <c r="AT60" s="73">
        <v>0.20212765957446807</v>
      </c>
      <c r="AU60" s="73">
        <v>0.20270270270270271</v>
      </c>
      <c r="AV60" s="73">
        <v>0.19565217391304349</v>
      </c>
      <c r="AW60" s="73">
        <v>0.1951219512195122</v>
      </c>
    </row>
    <row r="61" spans="1:49">
      <c r="A61" s="21" t="s">
        <v>50</v>
      </c>
      <c r="B61" s="22" t="s">
        <v>40</v>
      </c>
      <c r="C61" s="23" t="s">
        <v>98</v>
      </c>
      <c r="D61" s="21" t="s">
        <v>103</v>
      </c>
      <c r="E61" s="21" t="s">
        <v>104</v>
      </c>
      <c r="F61" s="24"/>
      <c r="G61" s="25"/>
      <c r="H61" s="73">
        <v>0.23</v>
      </c>
      <c r="I61" s="73">
        <v>0.23</v>
      </c>
      <c r="J61" s="73">
        <v>0.23</v>
      </c>
      <c r="K61" s="73">
        <v>0.23</v>
      </c>
      <c r="L61" s="73">
        <v>0.23</v>
      </c>
      <c r="M61" s="73">
        <v>0.23</v>
      </c>
      <c r="N61" s="73">
        <v>0.23</v>
      </c>
      <c r="O61" s="73">
        <v>0.23</v>
      </c>
      <c r="P61" s="73">
        <v>0.23</v>
      </c>
      <c r="Q61" s="73">
        <v>0.23</v>
      </c>
      <c r="R61" s="73">
        <v>0.25641025641025639</v>
      </c>
      <c r="S61" s="73">
        <v>0.25925925925925924</v>
      </c>
      <c r="T61" s="73">
        <v>0.26530612244897961</v>
      </c>
      <c r="U61" s="73">
        <v>0.28000000000000003</v>
      </c>
      <c r="V61" s="73">
        <v>0.28000000000000003</v>
      </c>
      <c r="W61" s="73">
        <v>0.28000000000000003</v>
      </c>
      <c r="X61" s="73">
        <v>0.28000000000000003</v>
      </c>
      <c r="Y61" s="73">
        <v>0.27</v>
      </c>
      <c r="Z61" s="73">
        <v>0.24</v>
      </c>
      <c r="AA61" s="73">
        <v>0.20599999999999999</v>
      </c>
      <c r="AB61" s="73">
        <v>0.23</v>
      </c>
      <c r="AC61" s="73">
        <v>0.23</v>
      </c>
      <c r="AD61" s="73">
        <v>0.23</v>
      </c>
      <c r="AE61" s="73">
        <v>0.23</v>
      </c>
      <c r="AF61" s="73">
        <v>0.23</v>
      </c>
      <c r="AG61" s="73">
        <v>0.23</v>
      </c>
      <c r="AH61" s="73">
        <v>0.23</v>
      </c>
      <c r="AI61" s="73">
        <v>0.24399999999999999</v>
      </c>
      <c r="AJ61" s="73">
        <v>0.22500000000000001</v>
      </c>
      <c r="AK61" s="73">
        <v>0.24</v>
      </c>
      <c r="AL61" s="73">
        <v>0.25874125874125875</v>
      </c>
      <c r="AM61" s="73">
        <v>0.25984251968503935</v>
      </c>
      <c r="AN61" s="73">
        <v>0.25714285714285712</v>
      </c>
      <c r="AO61" s="73">
        <v>0.25714285714285712</v>
      </c>
      <c r="AP61" s="73">
        <v>0.25874125874125875</v>
      </c>
      <c r="AQ61" s="73">
        <v>0.26168224299065418</v>
      </c>
      <c r="AR61" s="73">
        <v>0.25882352941176473</v>
      </c>
      <c r="AS61" s="73">
        <v>0.2</v>
      </c>
      <c r="AT61" s="73">
        <v>0.25531914893617019</v>
      </c>
      <c r="AU61" s="73">
        <v>0.25675675675675674</v>
      </c>
      <c r="AV61" s="73">
        <v>0.2608695652173913</v>
      </c>
      <c r="AW61" s="73">
        <v>0.26829268292682928</v>
      </c>
    </row>
    <row r="62" spans="1:49">
      <c r="A62" s="21" t="s">
        <v>50</v>
      </c>
      <c r="B62" s="22" t="s">
        <v>40</v>
      </c>
      <c r="C62" s="23" t="s">
        <v>98</v>
      </c>
      <c r="D62" s="21" t="s">
        <v>105</v>
      </c>
      <c r="E62" s="21" t="s">
        <v>106</v>
      </c>
      <c r="F62" s="24"/>
      <c r="G62" s="25"/>
      <c r="H62" s="73">
        <v>0.248</v>
      </c>
      <c r="I62" s="73">
        <v>0.248</v>
      </c>
      <c r="J62" s="73">
        <v>0.248</v>
      </c>
      <c r="K62" s="73">
        <v>0.25</v>
      </c>
      <c r="L62" s="73">
        <v>0.248</v>
      </c>
      <c r="M62" s="73">
        <v>0.25</v>
      </c>
      <c r="N62" s="73">
        <v>0.253</v>
      </c>
      <c r="O62" s="73">
        <v>0.249</v>
      </c>
      <c r="P62" s="73">
        <v>0.255</v>
      </c>
      <c r="Q62" s="73">
        <v>0.25</v>
      </c>
      <c r="R62" s="73">
        <v>0.254</v>
      </c>
      <c r="S62" s="73">
        <v>0.25800000000000001</v>
      </c>
      <c r="T62" s="73">
        <v>0.26400000000000001</v>
      </c>
      <c r="U62" s="73">
        <v>0.24</v>
      </c>
      <c r="V62" s="73">
        <v>0.23799999999999999</v>
      </c>
      <c r="W62" s="73">
        <v>0.24</v>
      </c>
      <c r="X62" s="73">
        <v>0.24299999999999999</v>
      </c>
      <c r="Y62" s="73">
        <v>0.17</v>
      </c>
      <c r="Z62" s="73">
        <v>0.191</v>
      </c>
      <c r="AA62" s="73">
        <v>0.17799999999999999</v>
      </c>
      <c r="AB62" s="73">
        <v>0.18</v>
      </c>
      <c r="AC62" s="73">
        <v>0.17757009345794394</v>
      </c>
      <c r="AD62" s="73">
        <v>0.18348623853211007</v>
      </c>
      <c r="AE62" s="73">
        <v>0.2592592592592593</v>
      </c>
      <c r="AF62" s="73">
        <v>0.2</v>
      </c>
      <c r="AG62" s="73">
        <v>0.2</v>
      </c>
      <c r="AH62" s="73">
        <v>0.2</v>
      </c>
      <c r="AI62" s="73">
        <v>0.2</v>
      </c>
      <c r="AJ62" s="73">
        <v>0.2</v>
      </c>
      <c r="AK62" s="73">
        <v>0.2</v>
      </c>
      <c r="AL62" s="73">
        <v>0.2</v>
      </c>
      <c r="AM62" s="73">
        <v>0.2</v>
      </c>
      <c r="AN62" s="73">
        <v>0.25714285714285712</v>
      </c>
      <c r="AO62" s="73">
        <v>0.25714285714285712</v>
      </c>
      <c r="AP62" s="73">
        <v>0.25874125874125875</v>
      </c>
      <c r="AQ62" s="73">
        <v>0.17757009345794392</v>
      </c>
      <c r="AR62" s="73">
        <v>0.17647058823529413</v>
      </c>
      <c r="AS62" s="73">
        <v>0.2</v>
      </c>
      <c r="AT62" s="73">
        <v>0.18085106382978725</v>
      </c>
      <c r="AU62" s="73">
        <v>0.17567567567567569</v>
      </c>
      <c r="AV62" s="73">
        <v>0.17391304347826086</v>
      </c>
      <c r="AW62" s="73">
        <v>0.17073170731707318</v>
      </c>
    </row>
    <row r="63" spans="1:49" s="53" customFormat="1">
      <c r="A63" s="66"/>
      <c r="B63" s="49"/>
      <c r="C63" s="48"/>
      <c r="D63" s="66"/>
      <c r="E63" s="66"/>
      <c r="F63" s="51"/>
      <c r="G63" s="65"/>
      <c r="H63" s="74">
        <f>SUM(H59:H62)</f>
        <v>1.0001008403361344</v>
      </c>
      <c r="I63" s="74">
        <f t="shared" ref="I63:AW63" si="10">SUM(I59:I62)</f>
        <v>0.99979856115107912</v>
      </c>
      <c r="J63" s="74">
        <f t="shared" si="10"/>
        <v>0.99979856115107912</v>
      </c>
      <c r="K63" s="74">
        <f t="shared" si="10"/>
        <v>1.0013793103448276</v>
      </c>
      <c r="L63" s="74">
        <f t="shared" si="10"/>
        <v>0.99979856115107912</v>
      </c>
      <c r="M63" s="74">
        <f t="shared" si="10"/>
        <v>1.0026315789473683</v>
      </c>
      <c r="N63" s="74">
        <f t="shared" si="10"/>
        <v>1.000863247863248</v>
      </c>
      <c r="O63" s="74">
        <f t="shared" si="10"/>
        <v>1.000798561151079</v>
      </c>
      <c r="P63" s="74">
        <f t="shared" si="10"/>
        <v>1.0009016393442622</v>
      </c>
      <c r="Q63" s="74">
        <f t="shared" si="10"/>
        <v>0.99731182795698925</v>
      </c>
      <c r="R63" s="74">
        <f t="shared" si="10"/>
        <v>0.99758974358974362</v>
      </c>
      <c r="S63" s="74">
        <f t="shared" si="10"/>
        <v>0.99874074074074071</v>
      </c>
      <c r="T63" s="74">
        <f t="shared" si="10"/>
        <v>0.99869387755102035</v>
      </c>
      <c r="U63" s="74">
        <f t="shared" si="10"/>
        <v>0.99976878612716757</v>
      </c>
      <c r="V63" s="74">
        <f t="shared" si="10"/>
        <v>1.0005174825174825</v>
      </c>
      <c r="W63" s="74">
        <f t="shared" si="10"/>
        <v>0.99791164658634535</v>
      </c>
      <c r="X63" s="74">
        <f t="shared" si="10"/>
        <v>1.0010058651026394</v>
      </c>
      <c r="Y63" s="74">
        <f t="shared" si="10"/>
        <v>1.0017977528089888</v>
      </c>
      <c r="Z63" s="74">
        <f t="shared" si="10"/>
        <v>1.0028348623853212</v>
      </c>
      <c r="AA63" s="74">
        <f t="shared" si="10"/>
        <v>0.99899999999999989</v>
      </c>
      <c r="AB63" s="74">
        <f t="shared" si="10"/>
        <v>1</v>
      </c>
      <c r="AC63" s="74">
        <f t="shared" si="10"/>
        <v>1.0038317757009345</v>
      </c>
      <c r="AD63" s="74">
        <f t="shared" si="10"/>
        <v>1.0003211009174311</v>
      </c>
      <c r="AE63" s="74">
        <f t="shared" si="10"/>
        <v>1.0007407407407407</v>
      </c>
      <c r="AF63" s="74">
        <f t="shared" si="10"/>
        <v>1</v>
      </c>
      <c r="AG63" s="74">
        <f t="shared" si="10"/>
        <v>1</v>
      </c>
      <c r="AH63" s="74">
        <f t="shared" si="10"/>
        <v>1</v>
      </c>
      <c r="AI63" s="74">
        <f t="shared" si="10"/>
        <v>1.004</v>
      </c>
      <c r="AJ63" s="74">
        <f t="shared" si="10"/>
        <v>0.99500000000000011</v>
      </c>
      <c r="AK63" s="74">
        <f t="shared" si="10"/>
        <v>1</v>
      </c>
      <c r="AL63" s="74">
        <f t="shared" si="10"/>
        <v>0.99874125874125874</v>
      </c>
      <c r="AM63" s="74">
        <f t="shared" si="10"/>
        <v>0.99984251968503934</v>
      </c>
      <c r="AN63" s="74">
        <f t="shared" si="10"/>
        <v>0.99999999999999989</v>
      </c>
      <c r="AO63" s="74">
        <f t="shared" si="10"/>
        <v>0.99999999999999989</v>
      </c>
      <c r="AP63" s="74">
        <f t="shared" si="10"/>
        <v>1</v>
      </c>
      <c r="AQ63" s="74">
        <f t="shared" si="10"/>
        <v>0.99999999999999989</v>
      </c>
      <c r="AR63" s="74">
        <f t="shared" si="10"/>
        <v>1</v>
      </c>
      <c r="AS63" s="74">
        <f t="shared" si="10"/>
        <v>1</v>
      </c>
      <c r="AT63" s="74">
        <f t="shared" si="10"/>
        <v>0.99999999999999989</v>
      </c>
      <c r="AU63" s="74">
        <f t="shared" si="10"/>
        <v>1</v>
      </c>
      <c r="AV63" s="74">
        <f t="shared" si="10"/>
        <v>0.99999999999999989</v>
      </c>
      <c r="AW63" s="74">
        <f t="shared" si="10"/>
        <v>1</v>
      </c>
    </row>
    <row r="64" spans="1:49">
      <c r="A64" s="27" t="s">
        <v>51</v>
      </c>
      <c r="B64" s="22" t="s">
        <v>40</v>
      </c>
      <c r="C64" s="23" t="s">
        <v>40</v>
      </c>
      <c r="D64" s="28" t="s">
        <v>146</v>
      </c>
      <c r="E64" s="27" t="s">
        <v>147</v>
      </c>
      <c r="F64" s="24"/>
      <c r="G64" s="25"/>
      <c r="H64" s="73">
        <v>0.44423841059602648</v>
      </c>
      <c r="I64" s="73">
        <v>0.39638418079096049</v>
      </c>
      <c r="J64" s="73">
        <v>0.53142857142857136</v>
      </c>
      <c r="K64" s="73">
        <v>0.37729729729729733</v>
      </c>
      <c r="L64" s="73">
        <v>0.39818181818181819</v>
      </c>
      <c r="M64" s="73">
        <v>0.39932773109243697</v>
      </c>
      <c r="N64" s="73">
        <v>0.44734693877551024</v>
      </c>
      <c r="O64" s="73">
        <v>0.36248587570621471</v>
      </c>
      <c r="P64" s="73">
        <v>0.41766233766233768</v>
      </c>
      <c r="Q64" s="73">
        <v>0.44595744680851063</v>
      </c>
      <c r="R64" s="73">
        <v>0.40203389830508474</v>
      </c>
      <c r="S64" s="73">
        <v>0.41000000000000003</v>
      </c>
      <c r="T64" s="73">
        <v>0.48540540540540544</v>
      </c>
      <c r="U64" s="73">
        <v>0.44718750000000002</v>
      </c>
      <c r="V64" s="73">
        <v>0.40380952380952384</v>
      </c>
      <c r="W64" s="73">
        <v>0.50702702702702707</v>
      </c>
      <c r="X64" s="73">
        <v>0.40806324110671938</v>
      </c>
      <c r="Y64" s="73">
        <v>0.5307042253521127</v>
      </c>
      <c r="Z64" s="73">
        <v>0.62022988505747123</v>
      </c>
      <c r="AA64" s="73">
        <v>0.61623188405797102</v>
      </c>
      <c r="AB64" s="73">
        <v>0.52303797468354429</v>
      </c>
      <c r="AC64" s="73">
        <v>0.57999999999999996</v>
      </c>
      <c r="AD64" s="73">
        <v>0.55126436781609189</v>
      </c>
      <c r="AE64" s="73">
        <v>0.45500000000000002</v>
      </c>
      <c r="AF64" s="73">
        <v>0.51396226415094337</v>
      </c>
      <c r="AG64" s="73">
        <v>0.41971291866028709</v>
      </c>
      <c r="AH64" s="73">
        <v>0.43406698564593305</v>
      </c>
      <c r="AI64" s="73">
        <v>0.50452830188679243</v>
      </c>
      <c r="AJ64" s="73">
        <v>0.50452830188679243</v>
      </c>
      <c r="AK64" s="73">
        <v>0.64666666666666661</v>
      </c>
      <c r="AL64" s="73">
        <v>0.45383177570093458</v>
      </c>
      <c r="AM64" s="73">
        <v>0.48625000000000002</v>
      </c>
      <c r="AN64" s="73">
        <v>0.50307692307692309</v>
      </c>
      <c r="AO64" s="73">
        <v>0.65692307692307683</v>
      </c>
      <c r="AP64" s="73">
        <v>0.51396226415094337</v>
      </c>
      <c r="AQ64" s="73">
        <v>0.40380952380952384</v>
      </c>
      <c r="AR64" s="73">
        <v>0.40142857142857147</v>
      </c>
      <c r="AS64" s="73">
        <v>0.48000000000000004</v>
      </c>
      <c r="AT64" s="73">
        <v>0.79199999999999993</v>
      </c>
      <c r="AU64" s="73">
        <v>0.59485148514851482</v>
      </c>
      <c r="AV64" s="73">
        <v>0.63555555555555554</v>
      </c>
      <c r="AW64" s="73">
        <v>0.65142857142857136</v>
      </c>
    </row>
    <row r="65" spans="1:49">
      <c r="A65" s="27" t="s">
        <v>51</v>
      </c>
      <c r="B65" s="22" t="s">
        <v>40</v>
      </c>
      <c r="C65" s="23" t="s">
        <v>40</v>
      </c>
      <c r="D65" s="28" t="s">
        <v>148</v>
      </c>
      <c r="E65" s="27" t="s">
        <v>149</v>
      </c>
      <c r="F65" s="24"/>
      <c r="G65" s="25"/>
      <c r="H65" s="73">
        <v>0.13543046357615895</v>
      </c>
      <c r="I65" s="73">
        <v>9.1242937853107345E-2</v>
      </c>
      <c r="J65" s="73">
        <v>6.9999999999999993E-2</v>
      </c>
      <c r="K65" s="73">
        <v>0.16621621621621624</v>
      </c>
      <c r="L65" s="73">
        <v>0.22272727272727272</v>
      </c>
      <c r="M65" s="73">
        <v>0.21890756302521008</v>
      </c>
      <c r="N65" s="73">
        <v>9.2857142857142846E-2</v>
      </c>
      <c r="O65" s="73">
        <v>0.19858757062146892</v>
      </c>
      <c r="P65" s="73">
        <v>0.14480519480519483</v>
      </c>
      <c r="Q65" s="73">
        <v>9.0425531914893623E-2</v>
      </c>
      <c r="R65" s="73">
        <v>0.13644067796610171</v>
      </c>
      <c r="S65" s="73">
        <v>0.16999999999999998</v>
      </c>
      <c r="T65" s="73">
        <v>0.11216216216216217</v>
      </c>
      <c r="U65" s="73">
        <v>0.19218750000000001</v>
      </c>
      <c r="V65" s="73">
        <v>0.12142857142857143</v>
      </c>
      <c r="W65" s="73">
        <v>0.11756756756756757</v>
      </c>
      <c r="X65" s="73">
        <v>0.17134387351778657</v>
      </c>
      <c r="Y65" s="73">
        <v>6.2676056338028169E-2</v>
      </c>
      <c r="Z65" s="73">
        <v>9.9425287356321848E-2</v>
      </c>
      <c r="AA65" s="73">
        <v>0.10942028985507245</v>
      </c>
      <c r="AB65" s="73">
        <v>0.12721518987341773</v>
      </c>
      <c r="AC65" s="73">
        <v>8.9534883720930228E-2</v>
      </c>
      <c r="AD65" s="73">
        <v>5.3448275862068961E-2</v>
      </c>
      <c r="AE65" s="73">
        <v>0.12499999999999999</v>
      </c>
      <c r="AF65" s="73">
        <v>0.17641509433962266</v>
      </c>
      <c r="AG65" s="73">
        <v>0.16052631578947368</v>
      </c>
      <c r="AH65" s="73">
        <v>0.16052631578947368</v>
      </c>
      <c r="AI65" s="73">
        <v>0.1858490566037736</v>
      </c>
      <c r="AJ65" s="73">
        <v>0.1858490566037736</v>
      </c>
      <c r="AK65" s="73">
        <v>0.11666666666666665</v>
      </c>
      <c r="AL65" s="73">
        <v>0.13691588785046727</v>
      </c>
      <c r="AM65" s="73">
        <v>0.16875000000000001</v>
      </c>
      <c r="AN65" s="73">
        <v>0.1423076923076923</v>
      </c>
      <c r="AO65" s="73">
        <v>2.6923076923076925E-2</v>
      </c>
      <c r="AP65" s="73">
        <v>0.13867924528301889</v>
      </c>
      <c r="AQ65" s="73">
        <v>0.18809523809523809</v>
      </c>
      <c r="AR65" s="73">
        <v>0.18809523809523809</v>
      </c>
      <c r="AS65" s="73">
        <v>0.15000000000000002</v>
      </c>
      <c r="AT65" s="73">
        <v>5.9999999999999984E-3</v>
      </c>
      <c r="AU65" s="73">
        <v>0.10841584158415841</v>
      </c>
      <c r="AV65" s="73">
        <v>2.9365079365079358E-2</v>
      </c>
      <c r="AW65" s="73">
        <v>2.1428571428571422E-2</v>
      </c>
    </row>
    <row r="66" spans="1:49">
      <c r="A66" s="27" t="s">
        <v>51</v>
      </c>
      <c r="B66" s="22" t="s">
        <v>40</v>
      </c>
      <c r="C66" s="23" t="s">
        <v>40</v>
      </c>
      <c r="D66" s="28" t="s">
        <v>150</v>
      </c>
      <c r="E66" s="27" t="s">
        <v>151</v>
      </c>
      <c r="F66" s="24"/>
      <c r="G66" s="25"/>
      <c r="H66" s="73">
        <v>0.22341059602649005</v>
      </c>
      <c r="I66" s="73">
        <v>0.29008474576271187</v>
      </c>
      <c r="J66" s="73">
        <v>0.21357142857142858</v>
      </c>
      <c r="K66" s="73">
        <v>0.25527027027027027</v>
      </c>
      <c r="L66" s="73">
        <v>0.21227272727272728</v>
      </c>
      <c r="M66" s="73">
        <v>0.21189075630252102</v>
      </c>
      <c r="N66" s="73">
        <v>0.2503061224489796</v>
      </c>
      <c r="O66" s="73">
        <v>0.25053672316384179</v>
      </c>
      <c r="P66" s="73">
        <v>0.28370129870129868</v>
      </c>
      <c r="Q66" s="73">
        <v>0.25308510638297871</v>
      </c>
      <c r="R66" s="73">
        <v>0.20533898305084747</v>
      </c>
      <c r="S66" s="73">
        <v>0.21000000000000002</v>
      </c>
      <c r="T66" s="73">
        <v>0.20121621621621621</v>
      </c>
      <c r="U66" s="73">
        <v>0.1021875</v>
      </c>
      <c r="V66" s="73">
        <v>0.17547619047619045</v>
      </c>
      <c r="W66" s="73">
        <v>0.1904054054054054</v>
      </c>
      <c r="X66" s="73">
        <v>0.21029644268774705</v>
      </c>
      <c r="Y66" s="73">
        <v>0.28077464788732392</v>
      </c>
      <c r="Z66" s="73">
        <v>0.19189655172413794</v>
      </c>
      <c r="AA66" s="73">
        <v>0.18789855072463768</v>
      </c>
      <c r="AB66" s="73">
        <v>0.18753164556962026</v>
      </c>
      <c r="AC66" s="73">
        <v>0.1477906976744186</v>
      </c>
      <c r="AD66" s="73">
        <v>0.24936781609195402</v>
      </c>
      <c r="AE66" s="73">
        <v>0.27249999999999996</v>
      </c>
      <c r="AF66" s="73">
        <v>0.1359433962264151</v>
      </c>
      <c r="AG66" s="73">
        <v>0.29600478468899522</v>
      </c>
      <c r="AH66" s="73">
        <v>0.25772727272727269</v>
      </c>
      <c r="AI66" s="73">
        <v>0.14537735849056604</v>
      </c>
      <c r="AJ66" s="73">
        <v>0.14537735849056604</v>
      </c>
      <c r="AK66" s="73">
        <v>0.10166666666666667</v>
      </c>
      <c r="AL66" s="73">
        <v>0.29341121495327099</v>
      </c>
      <c r="AM66" s="73">
        <v>0.22458333333333336</v>
      </c>
      <c r="AN66" s="73">
        <v>0.2542307692307692</v>
      </c>
      <c r="AO66" s="73">
        <v>0.21576923076923077</v>
      </c>
      <c r="AP66" s="73">
        <v>0.23971698113207546</v>
      </c>
      <c r="AQ66" s="73">
        <v>0.185</v>
      </c>
      <c r="AR66" s="73">
        <v>0.18738095238095237</v>
      </c>
      <c r="AS66" s="73">
        <v>0.185</v>
      </c>
      <c r="AT66" s="73">
        <v>0.12100000000000001</v>
      </c>
      <c r="AU66" s="73">
        <v>0.20282178217821784</v>
      </c>
      <c r="AV66" s="73">
        <v>0.19134920634920632</v>
      </c>
      <c r="AW66" s="73">
        <v>0.14571428571428574</v>
      </c>
    </row>
    <row r="67" spans="1:49">
      <c r="A67" s="27" t="s">
        <v>51</v>
      </c>
      <c r="B67" s="22" t="s">
        <v>40</v>
      </c>
      <c r="C67" s="23" t="s">
        <v>40</v>
      </c>
      <c r="D67" s="28" t="s">
        <v>152</v>
      </c>
      <c r="E67" s="27" t="s">
        <v>153</v>
      </c>
      <c r="F67" s="24"/>
      <c r="G67" s="25"/>
      <c r="H67" s="73">
        <v>0.19692052980132452</v>
      </c>
      <c r="I67" s="73">
        <v>0.22228813559322036</v>
      </c>
      <c r="J67" s="73">
        <v>0.185</v>
      </c>
      <c r="K67" s="73">
        <v>0.20121621621621621</v>
      </c>
      <c r="L67" s="73">
        <v>0.16681818181818181</v>
      </c>
      <c r="M67" s="73">
        <v>0.16987394957983193</v>
      </c>
      <c r="N67" s="73">
        <v>0.20948979591836736</v>
      </c>
      <c r="O67" s="73">
        <v>0.18838983050847458</v>
      </c>
      <c r="P67" s="73">
        <v>0.15383116883116882</v>
      </c>
      <c r="Q67" s="73">
        <v>0.210531914893617</v>
      </c>
      <c r="R67" s="73">
        <v>0.25618644067796609</v>
      </c>
      <c r="S67" s="73">
        <v>0.21000000000000002</v>
      </c>
      <c r="T67" s="73">
        <v>0.20121621621621621</v>
      </c>
      <c r="U67" s="73">
        <v>0.25843749999999999</v>
      </c>
      <c r="V67" s="73">
        <v>0.29928571428571427</v>
      </c>
      <c r="W67" s="73">
        <v>0.185</v>
      </c>
      <c r="X67" s="73">
        <v>0.21029644268774705</v>
      </c>
      <c r="Y67" s="73">
        <v>0.12584507042253523</v>
      </c>
      <c r="Z67" s="73">
        <v>8.8448275862068965E-2</v>
      </c>
      <c r="AA67" s="73">
        <v>8.6449275362318848E-2</v>
      </c>
      <c r="AB67" s="73">
        <v>0.16221518987341771</v>
      </c>
      <c r="AC67" s="73">
        <v>0.18267441860465117</v>
      </c>
      <c r="AD67" s="73">
        <v>0.14591954022988507</v>
      </c>
      <c r="AE67" s="73">
        <v>0.14750000000000002</v>
      </c>
      <c r="AF67" s="73">
        <v>0.17367924528301887</v>
      </c>
      <c r="AG67" s="73">
        <v>0.12375598086124402</v>
      </c>
      <c r="AH67" s="73">
        <v>0.14767942583732058</v>
      </c>
      <c r="AI67" s="73">
        <v>0.16424528301886793</v>
      </c>
      <c r="AJ67" s="73">
        <v>0.16424528301886793</v>
      </c>
      <c r="AK67" s="73">
        <v>0.13500000000000001</v>
      </c>
      <c r="AL67" s="73">
        <v>0.11584112149532709</v>
      </c>
      <c r="AM67" s="73">
        <v>0.12041666666666666</v>
      </c>
      <c r="AN67" s="73">
        <v>0.10038461538461539</v>
      </c>
      <c r="AO67" s="73">
        <v>0.10038461538461539</v>
      </c>
      <c r="AP67" s="73">
        <v>0.10764150943396227</v>
      </c>
      <c r="AQ67" s="73">
        <v>0.22309523809523807</v>
      </c>
      <c r="AR67" s="73">
        <v>0.22309523809523807</v>
      </c>
      <c r="AS67" s="73">
        <v>0.185</v>
      </c>
      <c r="AT67" s="73">
        <v>8.1000000000000003E-2</v>
      </c>
      <c r="AU67" s="73">
        <v>9.3910891089108911E-2</v>
      </c>
      <c r="AV67" s="73">
        <v>0.14373015873015871</v>
      </c>
      <c r="AW67" s="73">
        <v>0.18142857142857144</v>
      </c>
    </row>
    <row r="68" spans="1:49" s="53" customFormat="1">
      <c r="A68" s="63"/>
      <c r="B68" s="49"/>
      <c r="C68" s="48"/>
      <c r="D68" s="64"/>
      <c r="E68" s="63"/>
      <c r="F68" s="51"/>
      <c r="G68" s="65"/>
      <c r="H68" s="74">
        <f>SUM(H64:H67)</f>
        <v>1</v>
      </c>
      <c r="I68" s="74">
        <f t="shared" ref="I68:AW68" si="11">SUM(I64:I67)</f>
        <v>1</v>
      </c>
      <c r="J68" s="74">
        <f t="shared" si="11"/>
        <v>1</v>
      </c>
      <c r="K68" s="74">
        <f t="shared" si="11"/>
        <v>1</v>
      </c>
      <c r="L68" s="74">
        <f t="shared" si="11"/>
        <v>1</v>
      </c>
      <c r="M68" s="74">
        <f t="shared" si="11"/>
        <v>0.99999999999999989</v>
      </c>
      <c r="N68" s="74">
        <f t="shared" si="11"/>
        <v>1</v>
      </c>
      <c r="O68" s="74">
        <f t="shared" si="11"/>
        <v>1</v>
      </c>
      <c r="P68" s="74">
        <f t="shared" si="11"/>
        <v>1</v>
      </c>
      <c r="Q68" s="74">
        <f t="shared" si="11"/>
        <v>0.99999999999999989</v>
      </c>
      <c r="R68" s="74">
        <f t="shared" si="11"/>
        <v>1</v>
      </c>
      <c r="S68" s="74">
        <f t="shared" si="11"/>
        <v>1</v>
      </c>
      <c r="T68" s="74">
        <f t="shared" si="11"/>
        <v>1</v>
      </c>
      <c r="U68" s="74">
        <f t="shared" si="11"/>
        <v>1</v>
      </c>
      <c r="V68" s="74">
        <f t="shared" si="11"/>
        <v>1</v>
      </c>
      <c r="W68" s="74">
        <f t="shared" si="11"/>
        <v>1</v>
      </c>
      <c r="X68" s="74">
        <f t="shared" si="11"/>
        <v>1</v>
      </c>
      <c r="Y68" s="74">
        <f t="shared" si="11"/>
        <v>1</v>
      </c>
      <c r="Z68" s="74">
        <f t="shared" si="11"/>
        <v>0.99999999999999989</v>
      </c>
      <c r="AA68" s="74">
        <f t="shared" si="11"/>
        <v>1</v>
      </c>
      <c r="AB68" s="74">
        <f t="shared" si="11"/>
        <v>1</v>
      </c>
      <c r="AC68" s="74">
        <f t="shared" si="11"/>
        <v>1</v>
      </c>
      <c r="AD68" s="74">
        <f t="shared" si="11"/>
        <v>1</v>
      </c>
      <c r="AE68" s="74">
        <f t="shared" si="11"/>
        <v>1</v>
      </c>
      <c r="AF68" s="74">
        <f t="shared" si="11"/>
        <v>1</v>
      </c>
      <c r="AG68" s="74">
        <f t="shared" si="11"/>
        <v>1</v>
      </c>
      <c r="AH68" s="74">
        <f t="shared" si="11"/>
        <v>1</v>
      </c>
      <c r="AI68" s="74">
        <f t="shared" si="11"/>
        <v>1</v>
      </c>
      <c r="AJ68" s="74">
        <f t="shared" si="11"/>
        <v>1</v>
      </c>
      <c r="AK68" s="74">
        <f t="shared" si="11"/>
        <v>1</v>
      </c>
      <c r="AL68" s="74">
        <f t="shared" si="11"/>
        <v>0.99999999999999989</v>
      </c>
      <c r="AM68" s="74">
        <f t="shared" si="11"/>
        <v>1</v>
      </c>
      <c r="AN68" s="74">
        <f t="shared" si="11"/>
        <v>1</v>
      </c>
      <c r="AO68" s="74">
        <f t="shared" si="11"/>
        <v>0.99999999999999989</v>
      </c>
      <c r="AP68" s="74">
        <f t="shared" si="11"/>
        <v>1</v>
      </c>
      <c r="AQ68" s="74">
        <f t="shared" si="11"/>
        <v>1</v>
      </c>
      <c r="AR68" s="74">
        <f t="shared" si="11"/>
        <v>1</v>
      </c>
      <c r="AS68" s="74">
        <f t="shared" si="11"/>
        <v>1.0000000000000002</v>
      </c>
      <c r="AT68" s="74">
        <f t="shared" si="11"/>
        <v>0.99999999999999989</v>
      </c>
      <c r="AU68" s="74">
        <f t="shared" si="11"/>
        <v>1</v>
      </c>
      <c r="AV68" s="74">
        <f t="shared" si="11"/>
        <v>1</v>
      </c>
      <c r="AW68" s="74">
        <f t="shared" si="11"/>
        <v>1</v>
      </c>
    </row>
    <row r="69" spans="1:49">
      <c r="A69" s="21" t="s">
        <v>52</v>
      </c>
      <c r="B69" s="22" t="s">
        <v>40</v>
      </c>
      <c r="C69" s="23" t="s">
        <v>98</v>
      </c>
      <c r="D69" s="21" t="s">
        <v>121</v>
      </c>
      <c r="E69" s="21" t="s">
        <v>267</v>
      </c>
      <c r="F69" s="24"/>
      <c r="G69" s="25"/>
      <c r="H69" s="73">
        <v>0.15</v>
      </c>
      <c r="I69" s="73">
        <v>0.15</v>
      </c>
      <c r="J69" s="73">
        <v>0.15</v>
      </c>
      <c r="K69" s="73">
        <v>0.15</v>
      </c>
      <c r="L69" s="73">
        <v>0.15</v>
      </c>
      <c r="M69" s="73">
        <v>0.15</v>
      </c>
      <c r="N69" s="73">
        <v>0.15</v>
      </c>
      <c r="O69" s="73">
        <v>0.15</v>
      </c>
      <c r="P69" s="73">
        <v>0.15</v>
      </c>
      <c r="Q69" s="73">
        <v>0.15</v>
      </c>
      <c r="R69" s="73">
        <v>0.15</v>
      </c>
      <c r="S69" s="73">
        <v>0.15</v>
      </c>
      <c r="T69" s="73">
        <v>0.15</v>
      </c>
      <c r="U69" s="73">
        <v>0.15</v>
      </c>
      <c r="V69" s="73">
        <v>0.15</v>
      </c>
      <c r="W69" s="73">
        <v>0.15</v>
      </c>
      <c r="X69" s="73">
        <v>0.15</v>
      </c>
      <c r="Y69" s="73">
        <v>0.15</v>
      </c>
      <c r="Z69" s="73">
        <v>0.18</v>
      </c>
      <c r="AA69" s="73">
        <v>0.18</v>
      </c>
      <c r="AB69" s="73">
        <v>0.18</v>
      </c>
      <c r="AC69" s="73">
        <v>0.18</v>
      </c>
      <c r="AD69" s="73">
        <v>0.18</v>
      </c>
      <c r="AE69" s="73">
        <v>0.19</v>
      </c>
      <c r="AF69" s="73">
        <v>0.19</v>
      </c>
      <c r="AG69" s="73">
        <v>0.19</v>
      </c>
      <c r="AH69" s="73">
        <v>0.19</v>
      </c>
      <c r="AI69" s="73">
        <v>0.19</v>
      </c>
      <c r="AJ69" s="73">
        <v>0.19</v>
      </c>
      <c r="AK69" s="73">
        <v>0.19</v>
      </c>
      <c r="AL69" s="73">
        <v>0.19</v>
      </c>
      <c r="AM69" s="73">
        <v>0.19</v>
      </c>
      <c r="AN69" s="73">
        <v>0.21875</v>
      </c>
      <c r="AO69" s="73">
        <v>0.21875</v>
      </c>
      <c r="AP69" s="73">
        <v>0.21705426356589147</v>
      </c>
      <c r="AQ69" s="73">
        <v>0.20547945205479451</v>
      </c>
      <c r="AR69" s="73">
        <v>0.20338983050847459</v>
      </c>
      <c r="AS69" s="73">
        <v>0.2</v>
      </c>
      <c r="AT69" s="73">
        <v>0.20454545454545456</v>
      </c>
      <c r="AU69" s="73">
        <v>0.19718309859154928</v>
      </c>
      <c r="AV69" s="73">
        <v>0.2</v>
      </c>
      <c r="AW69" s="73">
        <v>0.21052631578947367</v>
      </c>
    </row>
    <row r="70" spans="1:49">
      <c r="A70" s="21" t="s">
        <v>52</v>
      </c>
      <c r="B70" s="22" t="s">
        <v>40</v>
      </c>
      <c r="C70" s="23" t="s">
        <v>98</v>
      </c>
      <c r="D70" s="21" t="s">
        <v>122</v>
      </c>
      <c r="E70" s="21" t="s">
        <v>268</v>
      </c>
      <c r="F70" s="24"/>
      <c r="G70" s="25"/>
      <c r="H70" s="73">
        <v>0.12</v>
      </c>
      <c r="I70" s="73">
        <v>0.12</v>
      </c>
      <c r="J70" s="73">
        <v>0.12</v>
      </c>
      <c r="K70" s="73">
        <v>0.12</v>
      </c>
      <c r="L70" s="73">
        <v>0.12</v>
      </c>
      <c r="M70" s="73">
        <v>0.12</v>
      </c>
      <c r="N70" s="73">
        <v>0.12</v>
      </c>
      <c r="O70" s="73">
        <v>0.12</v>
      </c>
      <c r="P70" s="73">
        <v>0.12</v>
      </c>
      <c r="Q70" s="73">
        <v>0.12</v>
      </c>
      <c r="R70" s="73">
        <v>0.12</v>
      </c>
      <c r="S70" s="73">
        <v>0.12</v>
      </c>
      <c r="T70" s="73">
        <v>0.12</v>
      </c>
      <c r="U70" s="73">
        <v>0.12</v>
      </c>
      <c r="V70" s="73">
        <v>0.12</v>
      </c>
      <c r="W70" s="73">
        <v>0.12</v>
      </c>
      <c r="X70" s="73">
        <v>0.12</v>
      </c>
      <c r="Y70" s="73">
        <v>0.12</v>
      </c>
      <c r="Z70" s="73">
        <v>7.0000000000000007E-2</v>
      </c>
      <c r="AA70" s="73">
        <v>7.0000000000000007E-2</v>
      </c>
      <c r="AB70" s="73">
        <v>7.0000000000000007E-2</v>
      </c>
      <c r="AC70" s="73">
        <v>7.0000000000000007E-2</v>
      </c>
      <c r="AD70" s="73">
        <v>7.0000000000000007E-2</v>
      </c>
      <c r="AE70" s="73">
        <v>0.1</v>
      </c>
      <c r="AF70" s="73">
        <v>0.1</v>
      </c>
      <c r="AG70" s="73">
        <v>0.1</v>
      </c>
      <c r="AH70" s="73">
        <v>0.1</v>
      </c>
      <c r="AI70" s="73">
        <v>0.1</v>
      </c>
      <c r="AJ70" s="73">
        <v>0.1</v>
      </c>
      <c r="AK70" s="73">
        <v>0.1</v>
      </c>
      <c r="AL70" s="73">
        <v>0.1</v>
      </c>
      <c r="AM70" s="73">
        <v>0.1</v>
      </c>
      <c r="AN70" s="73">
        <v>0.15625</v>
      </c>
      <c r="AO70" s="73">
        <v>0.15625</v>
      </c>
      <c r="AP70" s="73">
        <v>0.16279069767441862</v>
      </c>
      <c r="AQ70" s="73">
        <v>8.2191780821917804E-2</v>
      </c>
      <c r="AR70" s="73">
        <v>8.4745762711864403E-2</v>
      </c>
      <c r="AS70" s="73">
        <v>0</v>
      </c>
      <c r="AT70" s="73">
        <v>7.9545454545454544E-2</v>
      </c>
      <c r="AU70" s="73">
        <v>8.4507042253521125E-2</v>
      </c>
      <c r="AV70" s="73">
        <v>8.8888888888888892E-2</v>
      </c>
      <c r="AW70" s="73">
        <v>7.8947368421052627E-2</v>
      </c>
    </row>
    <row r="71" spans="1:49">
      <c r="A71" s="21" t="s">
        <v>52</v>
      </c>
      <c r="B71" s="22" t="s">
        <v>40</v>
      </c>
      <c r="C71" s="23" t="s">
        <v>98</v>
      </c>
      <c r="D71" s="21" t="s">
        <v>123</v>
      </c>
      <c r="E71" s="21" t="s">
        <v>269</v>
      </c>
      <c r="F71" s="24"/>
      <c r="G71" s="25"/>
      <c r="H71" s="73">
        <v>0.19</v>
      </c>
      <c r="I71" s="73">
        <v>0.19</v>
      </c>
      <c r="J71" s="73">
        <v>0.19</v>
      </c>
      <c r="K71" s="73">
        <v>0.19</v>
      </c>
      <c r="L71" s="73">
        <v>0.19</v>
      </c>
      <c r="M71" s="73">
        <v>0.19</v>
      </c>
      <c r="N71" s="73">
        <v>0.19</v>
      </c>
      <c r="O71" s="73">
        <v>0.19</v>
      </c>
      <c r="P71" s="73">
        <v>0.19</v>
      </c>
      <c r="Q71" s="73">
        <v>0.19</v>
      </c>
      <c r="R71" s="73">
        <v>0.19</v>
      </c>
      <c r="S71" s="73">
        <v>0.19</v>
      </c>
      <c r="T71" s="73">
        <v>0.19</v>
      </c>
      <c r="U71" s="73">
        <v>0.19</v>
      </c>
      <c r="V71" s="73">
        <v>0.19</v>
      </c>
      <c r="W71" s="73">
        <v>0.19</v>
      </c>
      <c r="X71" s="73">
        <v>0.19</v>
      </c>
      <c r="Y71" s="73">
        <v>0.19</v>
      </c>
      <c r="Z71" s="73">
        <v>0.13</v>
      </c>
      <c r="AA71" s="73">
        <v>0.13</v>
      </c>
      <c r="AB71" s="73">
        <v>0.13</v>
      </c>
      <c r="AC71" s="73">
        <v>0.13</v>
      </c>
      <c r="AD71" s="73">
        <v>0.13</v>
      </c>
      <c r="AE71" s="73">
        <v>0.17</v>
      </c>
      <c r="AF71" s="73">
        <v>0.17</v>
      </c>
      <c r="AG71" s="73">
        <v>0.17</v>
      </c>
      <c r="AH71" s="73">
        <v>0.17</v>
      </c>
      <c r="AI71" s="73">
        <v>0.17</v>
      </c>
      <c r="AJ71" s="73">
        <v>0.17</v>
      </c>
      <c r="AK71" s="73">
        <v>0.17</v>
      </c>
      <c r="AL71" s="73">
        <v>0.17</v>
      </c>
      <c r="AM71" s="73">
        <v>0.17</v>
      </c>
      <c r="AN71" s="73">
        <v>0.1875</v>
      </c>
      <c r="AO71" s="73">
        <v>0.1875</v>
      </c>
      <c r="AP71" s="73">
        <v>0.19379844961240311</v>
      </c>
      <c r="AQ71" s="73">
        <v>0.13698630136986301</v>
      </c>
      <c r="AR71" s="73">
        <v>0.13559322033898305</v>
      </c>
      <c r="AS71" s="73">
        <v>0.2</v>
      </c>
      <c r="AT71" s="73">
        <v>0.13636363636363635</v>
      </c>
      <c r="AU71" s="73">
        <v>0.14084507042253522</v>
      </c>
      <c r="AV71" s="73">
        <v>0.13333333333333333</v>
      </c>
      <c r="AW71" s="73">
        <v>0.13157894736842105</v>
      </c>
    </row>
    <row r="72" spans="1:49">
      <c r="A72" s="21" t="s">
        <v>52</v>
      </c>
      <c r="B72" s="22" t="s">
        <v>40</v>
      </c>
      <c r="C72" s="23" t="s">
        <v>98</v>
      </c>
      <c r="D72" s="21" t="s">
        <v>124</v>
      </c>
      <c r="E72" s="21" t="s">
        <v>125</v>
      </c>
      <c r="F72" s="24"/>
      <c r="G72" s="25"/>
      <c r="H72" s="73">
        <v>0.2</v>
      </c>
      <c r="I72" s="73">
        <v>0.2</v>
      </c>
      <c r="J72" s="73">
        <v>0.2</v>
      </c>
      <c r="K72" s="73">
        <v>0.2</v>
      </c>
      <c r="L72" s="73">
        <v>0.2</v>
      </c>
      <c r="M72" s="73">
        <v>0.2</v>
      </c>
      <c r="N72" s="73">
        <v>0.2</v>
      </c>
      <c r="O72" s="73">
        <v>0.2</v>
      </c>
      <c r="P72" s="73">
        <v>0.2</v>
      </c>
      <c r="Q72" s="73">
        <v>0.2</v>
      </c>
      <c r="R72" s="73">
        <v>0.2</v>
      </c>
      <c r="S72" s="73">
        <v>0.2</v>
      </c>
      <c r="T72" s="73">
        <v>0.2</v>
      </c>
      <c r="U72" s="73">
        <v>0.2</v>
      </c>
      <c r="V72" s="73">
        <v>0.2</v>
      </c>
      <c r="W72" s="73">
        <v>0.2</v>
      </c>
      <c r="X72" s="73">
        <v>0.2</v>
      </c>
      <c r="Y72" s="73">
        <v>0.2</v>
      </c>
      <c r="Z72" s="73">
        <v>0.13</v>
      </c>
      <c r="AA72" s="73">
        <v>0.13</v>
      </c>
      <c r="AB72" s="73">
        <v>0.13</v>
      </c>
      <c r="AC72" s="73">
        <v>0.13</v>
      </c>
      <c r="AD72" s="73">
        <v>0.13</v>
      </c>
      <c r="AE72" s="73">
        <v>0.19</v>
      </c>
      <c r="AF72" s="73">
        <v>0.19</v>
      </c>
      <c r="AG72" s="73">
        <v>0.19</v>
      </c>
      <c r="AH72" s="73">
        <v>0.19</v>
      </c>
      <c r="AI72" s="73">
        <v>0.19</v>
      </c>
      <c r="AJ72" s="73">
        <v>0.19</v>
      </c>
      <c r="AK72" s="73">
        <v>0.19</v>
      </c>
      <c r="AL72" s="73">
        <v>0.19</v>
      </c>
      <c r="AM72" s="73">
        <v>0.19</v>
      </c>
      <c r="AN72" s="73">
        <v>0.21875</v>
      </c>
      <c r="AO72" s="73">
        <v>0.21875</v>
      </c>
      <c r="AP72" s="73">
        <v>0.20930232558139536</v>
      </c>
      <c r="AQ72" s="73">
        <v>0.13698630136986301</v>
      </c>
      <c r="AR72" s="73">
        <v>0.13559322033898305</v>
      </c>
      <c r="AS72" s="73">
        <v>0.2</v>
      </c>
      <c r="AT72" s="73">
        <v>0.13636363636363635</v>
      </c>
      <c r="AU72" s="73">
        <v>0.14084507042253522</v>
      </c>
      <c r="AV72" s="73">
        <v>0.13333333333333333</v>
      </c>
      <c r="AW72" s="73">
        <v>0.13157894736842105</v>
      </c>
    </row>
    <row r="73" spans="1:49">
      <c r="A73" s="21" t="s">
        <v>52</v>
      </c>
      <c r="B73" s="22" t="s">
        <v>40</v>
      </c>
      <c r="C73" s="23" t="s">
        <v>98</v>
      </c>
      <c r="D73" s="21" t="s">
        <v>126</v>
      </c>
      <c r="E73" s="21" t="s">
        <v>127</v>
      </c>
      <c r="F73" s="24"/>
      <c r="G73" s="25"/>
      <c r="H73" s="73">
        <v>0.34</v>
      </c>
      <c r="I73" s="73">
        <v>0.34</v>
      </c>
      <c r="J73" s="73">
        <v>0.34</v>
      </c>
      <c r="K73" s="73">
        <v>0.34</v>
      </c>
      <c r="L73" s="73">
        <v>0.34</v>
      </c>
      <c r="M73" s="73">
        <v>0.34</v>
      </c>
      <c r="N73" s="73">
        <v>0.34</v>
      </c>
      <c r="O73" s="73">
        <v>0.34</v>
      </c>
      <c r="P73" s="73">
        <v>0.34</v>
      </c>
      <c r="Q73" s="73">
        <v>0.34</v>
      </c>
      <c r="R73" s="73">
        <v>0.34</v>
      </c>
      <c r="S73" s="73">
        <v>0.34</v>
      </c>
      <c r="T73" s="73">
        <v>0.34</v>
      </c>
      <c r="U73" s="73">
        <v>0.34</v>
      </c>
      <c r="V73" s="73">
        <v>0.34</v>
      </c>
      <c r="W73" s="73">
        <v>0.34</v>
      </c>
      <c r="X73" s="73">
        <v>0.34</v>
      </c>
      <c r="Y73" s="73">
        <v>0.34</v>
      </c>
      <c r="Z73" s="73">
        <v>0.49</v>
      </c>
      <c r="AA73" s="73">
        <v>0.49</v>
      </c>
      <c r="AB73" s="73">
        <v>0.49</v>
      </c>
      <c r="AC73" s="73">
        <v>0.49</v>
      </c>
      <c r="AD73" s="73">
        <v>0.49</v>
      </c>
      <c r="AE73" s="73">
        <v>0.35</v>
      </c>
      <c r="AF73" s="73">
        <v>0.35</v>
      </c>
      <c r="AG73" s="73">
        <v>0.35</v>
      </c>
      <c r="AH73" s="73">
        <v>0.35</v>
      </c>
      <c r="AI73" s="73">
        <v>0.35</v>
      </c>
      <c r="AJ73" s="73">
        <v>0.35</v>
      </c>
      <c r="AK73" s="73">
        <v>0.35</v>
      </c>
      <c r="AL73" s="73">
        <v>0.35</v>
      </c>
      <c r="AM73" s="73">
        <v>0.35</v>
      </c>
      <c r="AN73" s="73">
        <v>0.21875</v>
      </c>
      <c r="AO73" s="73">
        <v>0.21875</v>
      </c>
      <c r="AP73" s="73">
        <v>0.21705426356589147</v>
      </c>
      <c r="AQ73" s="73">
        <v>0.43835616438356162</v>
      </c>
      <c r="AR73" s="73">
        <v>0.44067796610169491</v>
      </c>
      <c r="AS73" s="73">
        <v>0.4</v>
      </c>
      <c r="AT73" s="73">
        <v>0.44318181818181818</v>
      </c>
      <c r="AU73" s="73">
        <v>0.43661971830985913</v>
      </c>
      <c r="AV73" s="73">
        <v>0.44444444444444442</v>
      </c>
      <c r="AW73" s="73">
        <v>0.44736842105263158</v>
      </c>
    </row>
    <row r="74" spans="1:49" s="53" customFormat="1">
      <c r="A74" s="66"/>
      <c r="B74" s="49"/>
      <c r="C74" s="48"/>
      <c r="D74" s="66"/>
      <c r="E74" s="66"/>
      <c r="F74" s="51"/>
      <c r="G74" s="65"/>
      <c r="H74" s="74">
        <f>SUM(H69:H73)</f>
        <v>1</v>
      </c>
      <c r="I74" s="74">
        <f t="shared" ref="I74:AW74" si="12">SUM(I69:I73)</f>
        <v>1</v>
      </c>
      <c r="J74" s="74">
        <f t="shared" si="12"/>
        <v>1</v>
      </c>
      <c r="K74" s="74">
        <f t="shared" si="12"/>
        <v>1</v>
      </c>
      <c r="L74" s="74">
        <f t="shared" si="12"/>
        <v>1</v>
      </c>
      <c r="M74" s="74">
        <f t="shared" si="12"/>
        <v>1</v>
      </c>
      <c r="N74" s="74">
        <f t="shared" si="12"/>
        <v>1</v>
      </c>
      <c r="O74" s="74">
        <f t="shared" si="12"/>
        <v>1</v>
      </c>
      <c r="P74" s="74">
        <f t="shared" si="12"/>
        <v>1</v>
      </c>
      <c r="Q74" s="74">
        <f t="shared" si="12"/>
        <v>1</v>
      </c>
      <c r="R74" s="74">
        <f t="shared" si="12"/>
        <v>1</v>
      </c>
      <c r="S74" s="74">
        <f t="shared" si="12"/>
        <v>1</v>
      </c>
      <c r="T74" s="74">
        <f t="shared" si="12"/>
        <v>1</v>
      </c>
      <c r="U74" s="74">
        <f t="shared" si="12"/>
        <v>1</v>
      </c>
      <c r="V74" s="74">
        <f t="shared" si="12"/>
        <v>1</v>
      </c>
      <c r="W74" s="74">
        <f t="shared" si="12"/>
        <v>1</v>
      </c>
      <c r="X74" s="74">
        <f t="shared" si="12"/>
        <v>1</v>
      </c>
      <c r="Y74" s="74">
        <f t="shared" si="12"/>
        <v>1</v>
      </c>
      <c r="Z74" s="74">
        <f t="shared" si="12"/>
        <v>1</v>
      </c>
      <c r="AA74" s="74">
        <f t="shared" si="12"/>
        <v>1</v>
      </c>
      <c r="AB74" s="74">
        <f t="shared" si="12"/>
        <v>1</v>
      </c>
      <c r="AC74" s="74">
        <f t="shared" si="12"/>
        <v>1</v>
      </c>
      <c r="AD74" s="74">
        <f t="shared" si="12"/>
        <v>1</v>
      </c>
      <c r="AE74" s="74">
        <f t="shared" si="12"/>
        <v>1</v>
      </c>
      <c r="AF74" s="74">
        <f t="shared" si="12"/>
        <v>1</v>
      </c>
      <c r="AG74" s="74">
        <f t="shared" si="12"/>
        <v>1</v>
      </c>
      <c r="AH74" s="74">
        <f t="shared" si="12"/>
        <v>1</v>
      </c>
      <c r="AI74" s="74">
        <f t="shared" si="12"/>
        <v>1</v>
      </c>
      <c r="AJ74" s="74">
        <f t="shared" si="12"/>
        <v>1</v>
      </c>
      <c r="AK74" s="74">
        <f t="shared" si="12"/>
        <v>1</v>
      </c>
      <c r="AL74" s="74">
        <f t="shared" si="12"/>
        <v>1</v>
      </c>
      <c r="AM74" s="74">
        <f t="shared" si="12"/>
        <v>1</v>
      </c>
      <c r="AN74" s="74">
        <f t="shared" si="12"/>
        <v>1</v>
      </c>
      <c r="AO74" s="74">
        <f t="shared" si="12"/>
        <v>1</v>
      </c>
      <c r="AP74" s="74">
        <f t="shared" si="12"/>
        <v>1</v>
      </c>
      <c r="AQ74" s="74">
        <f t="shared" si="12"/>
        <v>1</v>
      </c>
      <c r="AR74" s="74">
        <f t="shared" si="12"/>
        <v>1</v>
      </c>
      <c r="AS74" s="74">
        <f t="shared" si="12"/>
        <v>1</v>
      </c>
      <c r="AT74" s="74">
        <f t="shared" si="12"/>
        <v>1</v>
      </c>
      <c r="AU74" s="74">
        <f t="shared" si="12"/>
        <v>1</v>
      </c>
      <c r="AV74" s="74">
        <f t="shared" si="12"/>
        <v>1</v>
      </c>
      <c r="AW74" s="74">
        <f t="shared" si="12"/>
        <v>1</v>
      </c>
    </row>
    <row r="75" spans="1:49">
      <c r="A75" s="21" t="s">
        <v>53</v>
      </c>
      <c r="B75" s="22" t="s">
        <v>40</v>
      </c>
      <c r="C75" s="23" t="s">
        <v>40</v>
      </c>
      <c r="D75" s="21" t="s">
        <v>134</v>
      </c>
      <c r="E75" s="21" t="s">
        <v>135</v>
      </c>
      <c r="F75" s="24"/>
      <c r="G75" s="25"/>
      <c r="H75" s="73">
        <v>0.17064516129032259</v>
      </c>
      <c r="I75" s="73">
        <v>0.13608294930875575</v>
      </c>
      <c r="J75" s="73">
        <v>0.13608294930875575</v>
      </c>
      <c r="K75" s="73">
        <v>0.19869565217391305</v>
      </c>
      <c r="L75" s="73">
        <v>0.21385321100917432</v>
      </c>
      <c r="M75" s="73">
        <v>0.2132876712328767</v>
      </c>
      <c r="N75" s="73">
        <v>0.16182320441988951</v>
      </c>
      <c r="O75" s="73">
        <v>0.19550458715596331</v>
      </c>
      <c r="P75" s="73">
        <v>0.17421052631578948</v>
      </c>
      <c r="Q75" s="73">
        <v>0.1626643598615917</v>
      </c>
      <c r="R75" s="73">
        <v>0.19526315789473683</v>
      </c>
      <c r="S75" s="73">
        <v>0.22026819923371646</v>
      </c>
      <c r="T75" s="73">
        <v>0.17163265306122449</v>
      </c>
      <c r="U75" s="73">
        <v>0.17982035928143714</v>
      </c>
      <c r="V75" s="73">
        <v>0.2067883211678832</v>
      </c>
      <c r="W75" s="73">
        <v>0.22692946058091287</v>
      </c>
      <c r="X75" s="73">
        <v>0.22030303030303031</v>
      </c>
      <c r="Y75" s="73">
        <v>0.27333333333333332</v>
      </c>
      <c r="Z75" s="73">
        <v>0.3833333333333333</v>
      </c>
      <c r="AA75" s="73">
        <v>0.35666666666666669</v>
      </c>
      <c r="AB75" s="73">
        <v>0.29289855072463766</v>
      </c>
      <c r="AC75" s="73">
        <v>0.23864864864864865</v>
      </c>
      <c r="AD75" s="73">
        <v>0.28736842105263161</v>
      </c>
      <c r="AE75" s="73">
        <v>0.22592233009708737</v>
      </c>
      <c r="AF75" s="73">
        <v>0.22235294117647059</v>
      </c>
      <c r="AG75" s="73">
        <v>0.17487084870848707</v>
      </c>
      <c r="AH75" s="73">
        <v>0.17455882352941177</v>
      </c>
      <c r="AI75" s="73">
        <v>0.22868613138686131</v>
      </c>
      <c r="AJ75" s="73">
        <v>0.22868613138686131</v>
      </c>
      <c r="AK75" s="73">
        <v>0.18523809523809523</v>
      </c>
      <c r="AL75" s="73">
        <v>0.19869565217391305</v>
      </c>
      <c r="AM75" s="73">
        <v>0.17870967741935484</v>
      </c>
      <c r="AN75" s="73">
        <v>0.26142857142857145</v>
      </c>
      <c r="AO75" s="73">
        <v>0.23285714285714285</v>
      </c>
      <c r="AP75" s="73">
        <v>0.25058394160583941</v>
      </c>
      <c r="AQ75" s="73">
        <v>0.23</v>
      </c>
      <c r="AR75" s="73">
        <v>0.215</v>
      </c>
      <c r="AS75" s="73">
        <v>0.09</v>
      </c>
      <c r="AT75" s="73">
        <v>0.34396825396825392</v>
      </c>
      <c r="AU75" s="73">
        <v>0.32076923076923081</v>
      </c>
      <c r="AV75" s="73">
        <v>0.33999999999999997</v>
      </c>
      <c r="AW75" s="73">
        <v>0.33137931034482759</v>
      </c>
    </row>
    <row r="76" spans="1:49">
      <c r="A76" s="21" t="s">
        <v>53</v>
      </c>
      <c r="B76" s="22" t="s">
        <v>40</v>
      </c>
      <c r="C76" s="23" t="s">
        <v>40</v>
      </c>
      <c r="D76" s="21" t="s">
        <v>136</v>
      </c>
      <c r="E76" s="21" t="s">
        <v>137</v>
      </c>
      <c r="F76" s="24"/>
      <c r="G76" s="25"/>
      <c r="H76" s="73">
        <v>0.1574193548387097</v>
      </c>
      <c r="I76" s="73">
        <v>0.1735483870967742</v>
      </c>
      <c r="J76" s="73">
        <v>0.1735483870967742</v>
      </c>
      <c r="K76" s="73">
        <v>0.13217391304347828</v>
      </c>
      <c r="L76" s="73">
        <v>0.19100917431192663</v>
      </c>
      <c r="M76" s="73">
        <v>0.13753424657534247</v>
      </c>
      <c r="N76" s="73">
        <v>0.16784530386740332</v>
      </c>
      <c r="O76" s="73">
        <v>0.1451376146788991</v>
      </c>
      <c r="P76" s="73">
        <v>0.10631578947368421</v>
      </c>
      <c r="Q76" s="73">
        <v>0.16685121107266437</v>
      </c>
      <c r="R76" s="73">
        <v>0.16421052631578947</v>
      </c>
      <c r="S76" s="73">
        <v>9.8773946360153256E-2</v>
      </c>
      <c r="T76" s="73">
        <v>0.10244897959183673</v>
      </c>
      <c r="U76" s="73">
        <v>0.11772455089820359</v>
      </c>
      <c r="V76" s="73">
        <v>0.11868613138686131</v>
      </c>
      <c r="W76" s="73">
        <v>0.10448132780082987</v>
      </c>
      <c r="X76" s="73">
        <v>0.10121212121212121</v>
      </c>
      <c r="Y76" s="73">
        <v>0.11333333333333333</v>
      </c>
      <c r="Z76" s="73">
        <v>0.11333333333333333</v>
      </c>
      <c r="AA76" s="73">
        <v>0.14666666666666667</v>
      </c>
      <c r="AB76" s="73">
        <v>0.12492753623188406</v>
      </c>
      <c r="AC76" s="73">
        <v>0.12864864864864867</v>
      </c>
      <c r="AD76" s="73">
        <v>0.17736842105263159</v>
      </c>
      <c r="AE76" s="73">
        <v>0.16446601941747574</v>
      </c>
      <c r="AF76" s="73">
        <v>0.15647058823529414</v>
      </c>
      <c r="AG76" s="73">
        <v>0.14974169741697418</v>
      </c>
      <c r="AH76" s="73">
        <v>0.12705882352941178</v>
      </c>
      <c r="AI76" s="73">
        <v>0.15518248175182484</v>
      </c>
      <c r="AJ76" s="73">
        <v>0.15518248175182484</v>
      </c>
      <c r="AK76" s="73">
        <v>0.14666666666666667</v>
      </c>
      <c r="AL76" s="73">
        <v>0.11043478260869564</v>
      </c>
      <c r="AM76" s="73">
        <v>0.13322580645161292</v>
      </c>
      <c r="AN76" s="73">
        <v>0.12285714285714285</v>
      </c>
      <c r="AO76" s="73">
        <v>0.18000000000000002</v>
      </c>
      <c r="AP76" s="73">
        <v>0.11138686131386862</v>
      </c>
      <c r="AQ76" s="73">
        <v>0.14000000000000001</v>
      </c>
      <c r="AR76" s="73">
        <v>0.13</v>
      </c>
      <c r="AS76" s="73">
        <v>-0.02</v>
      </c>
      <c r="AT76" s="73">
        <v>0.13873015873015873</v>
      </c>
      <c r="AU76" s="73">
        <v>0.15307692307692308</v>
      </c>
      <c r="AV76" s="73">
        <v>0.105</v>
      </c>
      <c r="AW76" s="73">
        <v>8.344827586206896E-2</v>
      </c>
    </row>
    <row r="77" spans="1:49">
      <c r="A77" s="21" t="s">
        <v>53</v>
      </c>
      <c r="B77" s="22" t="s">
        <v>40</v>
      </c>
      <c r="C77" s="23" t="s">
        <v>40</v>
      </c>
      <c r="D77" s="21" t="s">
        <v>138</v>
      </c>
      <c r="E77" s="21" t="s">
        <v>139</v>
      </c>
      <c r="F77" s="24"/>
      <c r="G77" s="25"/>
      <c r="H77" s="73">
        <v>0.10752688172043011</v>
      </c>
      <c r="I77" s="73">
        <v>0.23502304147465439</v>
      </c>
      <c r="J77" s="73">
        <v>0.23502304147465439</v>
      </c>
      <c r="K77" s="73">
        <v>0.2608695652173913</v>
      </c>
      <c r="L77" s="73">
        <v>0.15137614678899083</v>
      </c>
      <c r="M77" s="73">
        <v>0.20547945205479451</v>
      </c>
      <c r="N77" s="73">
        <v>0.1270718232044199</v>
      </c>
      <c r="O77" s="73">
        <v>0.13302752293577982</v>
      </c>
      <c r="P77" s="73">
        <v>0.29473684210526313</v>
      </c>
      <c r="Q77" s="73">
        <v>0.1245674740484429</v>
      </c>
      <c r="R77" s="73">
        <v>0.17105263157894737</v>
      </c>
      <c r="S77" s="73">
        <v>0.16475095785440613</v>
      </c>
      <c r="T77" s="73">
        <v>0.24489795918367346</v>
      </c>
      <c r="U77" s="73">
        <v>0.23353293413173654</v>
      </c>
      <c r="V77" s="73">
        <v>0.24817518248175183</v>
      </c>
      <c r="W77" s="73">
        <v>0.24066390041493776</v>
      </c>
      <c r="X77" s="73">
        <v>0.16363636363636364</v>
      </c>
      <c r="Y77" s="73">
        <v>0.25</v>
      </c>
      <c r="Z77" s="73">
        <v>0.18666666666666668</v>
      </c>
      <c r="AA77" s="73">
        <v>0.18333333333333332</v>
      </c>
      <c r="AB77" s="73">
        <v>0.27536231884057971</v>
      </c>
      <c r="AC77" s="73">
        <v>0.25675675675675674</v>
      </c>
      <c r="AD77" s="73">
        <v>0.17105263157894737</v>
      </c>
      <c r="AE77" s="73">
        <v>0.18446601941747573</v>
      </c>
      <c r="AF77" s="73">
        <v>0.22058823529411764</v>
      </c>
      <c r="AG77" s="73">
        <v>0.22878228782287824</v>
      </c>
      <c r="AH77" s="73">
        <v>0.28676470588235292</v>
      </c>
      <c r="AI77" s="73">
        <v>0.21897810218978103</v>
      </c>
      <c r="AJ77" s="73">
        <v>0.21897810218978103</v>
      </c>
      <c r="AK77" s="73">
        <v>0.30952380952380953</v>
      </c>
      <c r="AL77" s="73">
        <v>0.21739130434782608</v>
      </c>
      <c r="AM77" s="73">
        <v>0.17741935483870969</v>
      </c>
      <c r="AN77" s="73">
        <v>0.2</v>
      </c>
      <c r="AO77" s="73">
        <v>0.11428571428571428</v>
      </c>
      <c r="AP77" s="73">
        <v>0.19708029197080293</v>
      </c>
      <c r="AQ77" s="73">
        <v>0.26</v>
      </c>
      <c r="AR77" s="73">
        <v>0.25</v>
      </c>
      <c r="AS77" s="73">
        <v>0.5</v>
      </c>
      <c r="AT77" s="73">
        <v>0.15873015873015872</v>
      </c>
      <c r="AU77" s="73">
        <v>0.21153846153846154</v>
      </c>
      <c r="AV77" s="73">
        <v>0.21875</v>
      </c>
      <c r="AW77" s="73">
        <v>0.31034482758620691</v>
      </c>
    </row>
    <row r="78" spans="1:49">
      <c r="A78" s="21" t="s">
        <v>53</v>
      </c>
      <c r="B78" s="22" t="s">
        <v>40</v>
      </c>
      <c r="C78" s="23" t="s">
        <v>40</v>
      </c>
      <c r="D78" s="21" t="s">
        <v>140</v>
      </c>
      <c r="E78" s="21" t="s">
        <v>141</v>
      </c>
      <c r="F78" s="24"/>
      <c r="G78" s="25"/>
      <c r="H78" s="73">
        <v>0.12989247311827956</v>
      </c>
      <c r="I78" s="73">
        <v>0.15216589861751154</v>
      </c>
      <c r="J78" s="73">
        <v>0.15216589861751154</v>
      </c>
      <c r="K78" s="73">
        <v>0.19043478260869567</v>
      </c>
      <c r="L78" s="73">
        <v>0.11045871559633028</v>
      </c>
      <c r="M78" s="73">
        <v>0.10794520547945205</v>
      </c>
      <c r="N78" s="73">
        <v>0.13734806629834256</v>
      </c>
      <c r="O78" s="73">
        <v>0.10587155963302752</v>
      </c>
      <c r="P78" s="73">
        <v>0.17578947368421055</v>
      </c>
      <c r="Q78" s="73">
        <v>0.13958477508650519</v>
      </c>
      <c r="R78" s="73">
        <v>0.16526315789473683</v>
      </c>
      <c r="S78" s="73">
        <v>0.1711111111111111</v>
      </c>
      <c r="T78" s="73">
        <v>0.14163265306122449</v>
      </c>
      <c r="U78" s="73">
        <v>0.13784431137724551</v>
      </c>
      <c r="V78" s="73">
        <v>0.19138686131386862</v>
      </c>
      <c r="W78" s="73">
        <v>0.21767634854771784</v>
      </c>
      <c r="X78" s="73">
        <v>0.1690909090909091</v>
      </c>
      <c r="Y78" s="73">
        <v>0.24333333333333335</v>
      </c>
      <c r="Z78" s="73">
        <v>0.20666666666666667</v>
      </c>
      <c r="AA78" s="73">
        <v>0.21000000000000002</v>
      </c>
      <c r="AB78" s="73">
        <v>0.21942028985507245</v>
      </c>
      <c r="AC78" s="73">
        <v>0.22216216216216217</v>
      </c>
      <c r="AD78" s="73">
        <v>0.25736842105263158</v>
      </c>
      <c r="AE78" s="73">
        <v>0.17650485436893204</v>
      </c>
      <c r="AF78" s="73">
        <v>0.2070588235294118</v>
      </c>
      <c r="AG78" s="73">
        <v>0.12642066420664208</v>
      </c>
      <c r="AH78" s="73">
        <v>0.12617647058823531</v>
      </c>
      <c r="AI78" s="73">
        <v>0.19868613138686131</v>
      </c>
      <c r="AJ78" s="73">
        <v>0.19868613138686131</v>
      </c>
      <c r="AK78" s="73">
        <v>0.20285714285714285</v>
      </c>
      <c r="AL78" s="73">
        <v>0.14695652173913043</v>
      </c>
      <c r="AM78" s="73">
        <v>0.13258064516129034</v>
      </c>
      <c r="AN78" s="73">
        <v>0.17428571428571429</v>
      </c>
      <c r="AO78" s="73">
        <v>0.11714285714285715</v>
      </c>
      <c r="AP78" s="73">
        <v>0.16948905109489054</v>
      </c>
      <c r="AQ78" s="73">
        <v>0.34</v>
      </c>
      <c r="AR78" s="73">
        <v>0.31</v>
      </c>
      <c r="AS78" s="73">
        <v>0.56000000000000005</v>
      </c>
      <c r="AT78" s="73">
        <v>0.20285714285714285</v>
      </c>
      <c r="AU78" s="73">
        <v>0.19461538461538463</v>
      </c>
      <c r="AV78" s="73">
        <v>0.2475</v>
      </c>
      <c r="AW78" s="73">
        <v>0.19793103448275862</v>
      </c>
    </row>
    <row r="79" spans="1:49">
      <c r="A79" s="27" t="s">
        <v>53</v>
      </c>
      <c r="B79" s="22" t="s">
        <v>40</v>
      </c>
      <c r="C79" s="23" t="s">
        <v>40</v>
      </c>
      <c r="D79" s="28" t="s">
        <v>142</v>
      </c>
      <c r="E79" s="27" t="s">
        <v>143</v>
      </c>
      <c r="F79" s="24"/>
      <c r="G79" s="25"/>
      <c r="H79" s="73">
        <v>0.23645161290322581</v>
      </c>
      <c r="I79" s="73">
        <v>0.1788479262672811</v>
      </c>
      <c r="J79" s="73">
        <v>0.1788479262672811</v>
      </c>
      <c r="K79" s="73">
        <v>8.2173913043478278E-2</v>
      </c>
      <c r="L79" s="73">
        <v>0.11348623853211011</v>
      </c>
      <c r="M79" s="73">
        <v>0.11493150684931507</v>
      </c>
      <c r="N79" s="73">
        <v>0.27806629834254143</v>
      </c>
      <c r="O79" s="73">
        <v>0.25110091743119267</v>
      </c>
      <c r="P79" s="73">
        <v>0.14052631578947367</v>
      </c>
      <c r="Q79" s="73">
        <v>0.27948096885813151</v>
      </c>
      <c r="R79" s="73">
        <v>0.14052631578947367</v>
      </c>
      <c r="S79" s="73">
        <v>0.18670498084291187</v>
      </c>
      <c r="T79" s="73">
        <v>0.15448979591836734</v>
      </c>
      <c r="U79" s="73">
        <v>0.22341317365269459</v>
      </c>
      <c r="V79" s="73">
        <v>0.13437956204379561</v>
      </c>
      <c r="W79" s="73">
        <v>0.1250207468879668</v>
      </c>
      <c r="X79" s="73">
        <v>0.18757575757575756</v>
      </c>
      <c r="Y79" s="73">
        <v>6.3333333333333339E-2</v>
      </c>
      <c r="Z79" s="73">
        <v>6.3333333333333339E-2</v>
      </c>
      <c r="AA79" s="73">
        <v>6.3333333333333339E-2</v>
      </c>
      <c r="AB79" s="73">
        <v>2.4637681159420336E-3</v>
      </c>
      <c r="AC79" s="73">
        <v>0.10567567567567569</v>
      </c>
      <c r="AD79" s="73">
        <v>4.8421052631578941E-2</v>
      </c>
      <c r="AE79" s="73">
        <v>0.14359223300970872</v>
      </c>
      <c r="AF79" s="73">
        <v>0.12117647058823529</v>
      </c>
      <c r="AG79" s="73">
        <v>0.16616236162361622</v>
      </c>
      <c r="AH79" s="73">
        <v>0.15058823529411763</v>
      </c>
      <c r="AI79" s="73">
        <v>0.12708029197080292</v>
      </c>
      <c r="AJ79" s="73">
        <v>0.12708029197080292</v>
      </c>
      <c r="AK79" s="73">
        <v>0.14428571428571427</v>
      </c>
      <c r="AL79" s="73">
        <v>0.12565217391304348</v>
      </c>
      <c r="AM79" s="73">
        <v>0.16387096774193546</v>
      </c>
      <c r="AN79" s="73">
        <v>0.13</v>
      </c>
      <c r="AO79" s="73">
        <v>0.24428571428571427</v>
      </c>
      <c r="AP79" s="73">
        <v>0.14167883211678831</v>
      </c>
      <c r="AQ79" s="73">
        <v>3.0000000000000006E-2</v>
      </c>
      <c r="AR79" s="73">
        <v>5.5E-2</v>
      </c>
      <c r="AS79" s="73">
        <v>-6.9999999999999993E-2</v>
      </c>
      <c r="AT79" s="73">
        <v>8.8730158730158729E-2</v>
      </c>
      <c r="AU79" s="73">
        <v>8.3846153846153862E-2</v>
      </c>
      <c r="AV79" s="73">
        <v>8.6250000000000007E-2</v>
      </c>
      <c r="AW79" s="73">
        <v>3.3448275862068964E-2</v>
      </c>
    </row>
    <row r="80" spans="1:49">
      <c r="A80" s="27" t="s">
        <v>53</v>
      </c>
      <c r="B80" s="22" t="s">
        <v>40</v>
      </c>
      <c r="C80" s="23" t="s">
        <v>40</v>
      </c>
      <c r="D80" s="28" t="s">
        <v>144</v>
      </c>
      <c r="E80" s="27" t="s">
        <v>145</v>
      </c>
      <c r="F80" s="24"/>
      <c r="G80" s="25"/>
      <c r="H80" s="73">
        <v>0.19806451612903225</v>
      </c>
      <c r="I80" s="73">
        <v>0.12433179723502305</v>
      </c>
      <c r="J80" s="73">
        <v>0.12433179723502305</v>
      </c>
      <c r="K80" s="73">
        <v>0.13565217391304349</v>
      </c>
      <c r="L80" s="73">
        <v>0.21981651376146788</v>
      </c>
      <c r="M80" s="73">
        <v>0.22082191780821919</v>
      </c>
      <c r="N80" s="73">
        <v>0.12784530386740331</v>
      </c>
      <c r="O80" s="73">
        <v>0.16935779816513763</v>
      </c>
      <c r="P80" s="73">
        <v>0.10842105263157895</v>
      </c>
      <c r="Q80" s="73">
        <v>0.12685121107266437</v>
      </c>
      <c r="R80" s="73">
        <v>0.16368421052631579</v>
      </c>
      <c r="S80" s="73">
        <v>0.15839080459770116</v>
      </c>
      <c r="T80" s="73">
        <v>0.18489795918367347</v>
      </c>
      <c r="U80" s="73">
        <v>0.10766467065868263</v>
      </c>
      <c r="V80" s="73">
        <v>0.10058394160583942</v>
      </c>
      <c r="W80" s="73">
        <v>8.5228215767634868E-2</v>
      </c>
      <c r="X80" s="73">
        <v>0.15818181818181817</v>
      </c>
      <c r="Y80" s="73">
        <v>5.6666666666666671E-2</v>
      </c>
      <c r="Z80" s="73">
        <v>4.6666666666666676E-2</v>
      </c>
      <c r="AA80" s="73">
        <v>4.0000000000000008E-2</v>
      </c>
      <c r="AB80" s="73">
        <v>8.4927536231884065E-2</v>
      </c>
      <c r="AC80" s="73">
        <v>4.8108108108108116E-2</v>
      </c>
      <c r="AD80" s="73">
        <v>5.8421052631578943E-2</v>
      </c>
      <c r="AE80" s="73">
        <v>0.1050485436893204</v>
      </c>
      <c r="AF80" s="73">
        <v>7.2352941176470592E-2</v>
      </c>
      <c r="AG80" s="73">
        <v>0.1540221402214022</v>
      </c>
      <c r="AH80" s="73">
        <v>0.13485294117647059</v>
      </c>
      <c r="AI80" s="73">
        <v>7.1386861313868621E-2</v>
      </c>
      <c r="AJ80" s="73">
        <v>7.1386861313868621E-2</v>
      </c>
      <c r="AK80" s="73">
        <v>1.1428571428571427E-2</v>
      </c>
      <c r="AL80" s="73">
        <v>0.2008695652173913</v>
      </c>
      <c r="AM80" s="73">
        <v>0.21419354838709675</v>
      </c>
      <c r="AN80" s="73">
        <v>0.11142857142857143</v>
      </c>
      <c r="AO80" s="73">
        <v>0.11142857142857143</v>
      </c>
      <c r="AP80" s="73">
        <v>0.12978102189781021</v>
      </c>
      <c r="AQ80" s="73">
        <v>0</v>
      </c>
      <c r="AR80" s="73">
        <v>4.0000000000000008E-2</v>
      </c>
      <c r="AS80" s="73">
        <v>-0.06</v>
      </c>
      <c r="AT80" s="73">
        <v>6.6984126984126979E-2</v>
      </c>
      <c r="AU80" s="73">
        <v>3.6153846153846161E-2</v>
      </c>
      <c r="AV80" s="73">
        <v>2.5000000000000022E-3</v>
      </c>
      <c r="AW80" s="73">
        <v>4.3448275862068966E-2</v>
      </c>
    </row>
    <row r="81" spans="1:49" s="53" customFormat="1">
      <c r="A81" s="63"/>
      <c r="B81" s="49"/>
      <c r="C81" s="48"/>
      <c r="D81" s="64"/>
      <c r="E81" s="63"/>
      <c r="F81" s="51"/>
      <c r="G81" s="65"/>
      <c r="H81" s="74">
        <f>SUM(H75:H80)</f>
        <v>1</v>
      </c>
      <c r="I81" s="74">
        <f t="shared" ref="I81:AW81" si="13">SUM(I75:I80)</f>
        <v>1</v>
      </c>
      <c r="J81" s="74">
        <f t="shared" si="13"/>
        <v>1</v>
      </c>
      <c r="K81" s="74">
        <f t="shared" si="13"/>
        <v>1</v>
      </c>
      <c r="L81" s="74">
        <f t="shared" si="13"/>
        <v>1</v>
      </c>
      <c r="M81" s="74">
        <f t="shared" si="13"/>
        <v>1</v>
      </c>
      <c r="N81" s="74">
        <f t="shared" si="13"/>
        <v>1</v>
      </c>
      <c r="O81" s="74">
        <f t="shared" si="13"/>
        <v>1</v>
      </c>
      <c r="P81" s="74">
        <f t="shared" si="13"/>
        <v>1</v>
      </c>
      <c r="Q81" s="74">
        <f t="shared" si="13"/>
        <v>1</v>
      </c>
      <c r="R81" s="74">
        <f t="shared" si="13"/>
        <v>0.99999999999999989</v>
      </c>
      <c r="S81" s="74">
        <f t="shared" si="13"/>
        <v>1</v>
      </c>
      <c r="T81" s="74">
        <f t="shared" si="13"/>
        <v>1</v>
      </c>
      <c r="U81" s="74">
        <f t="shared" si="13"/>
        <v>1</v>
      </c>
      <c r="V81" s="74">
        <f t="shared" si="13"/>
        <v>1</v>
      </c>
      <c r="W81" s="74">
        <f t="shared" si="13"/>
        <v>1</v>
      </c>
      <c r="X81" s="74">
        <f t="shared" si="13"/>
        <v>1</v>
      </c>
      <c r="Y81" s="74">
        <f t="shared" si="13"/>
        <v>1.0000000000000002</v>
      </c>
      <c r="Z81" s="74">
        <f t="shared" si="13"/>
        <v>1</v>
      </c>
      <c r="AA81" s="74">
        <f t="shared" si="13"/>
        <v>1</v>
      </c>
      <c r="AB81" s="74">
        <f t="shared" si="13"/>
        <v>1</v>
      </c>
      <c r="AC81" s="74">
        <f t="shared" si="13"/>
        <v>1</v>
      </c>
      <c r="AD81" s="74">
        <f t="shared" si="13"/>
        <v>1</v>
      </c>
      <c r="AE81" s="74">
        <f t="shared" si="13"/>
        <v>1</v>
      </c>
      <c r="AF81" s="74">
        <f t="shared" si="13"/>
        <v>1</v>
      </c>
      <c r="AG81" s="74">
        <f t="shared" si="13"/>
        <v>1</v>
      </c>
      <c r="AH81" s="74">
        <f t="shared" si="13"/>
        <v>1</v>
      </c>
      <c r="AI81" s="74">
        <f t="shared" si="13"/>
        <v>1</v>
      </c>
      <c r="AJ81" s="74">
        <f t="shared" si="13"/>
        <v>1</v>
      </c>
      <c r="AK81" s="74">
        <f t="shared" si="13"/>
        <v>1</v>
      </c>
      <c r="AL81" s="74">
        <f t="shared" si="13"/>
        <v>1</v>
      </c>
      <c r="AM81" s="74">
        <f t="shared" si="13"/>
        <v>1</v>
      </c>
      <c r="AN81" s="74">
        <f t="shared" si="13"/>
        <v>1</v>
      </c>
      <c r="AO81" s="74">
        <f t="shared" si="13"/>
        <v>1</v>
      </c>
      <c r="AP81" s="74">
        <f t="shared" si="13"/>
        <v>1</v>
      </c>
      <c r="AQ81" s="74">
        <f t="shared" si="13"/>
        <v>1</v>
      </c>
      <c r="AR81" s="74">
        <f t="shared" si="13"/>
        <v>1</v>
      </c>
      <c r="AS81" s="74">
        <f t="shared" si="13"/>
        <v>0.99999999999999978</v>
      </c>
      <c r="AT81" s="74">
        <f t="shared" si="13"/>
        <v>1</v>
      </c>
      <c r="AU81" s="74">
        <f t="shared" si="13"/>
        <v>1.0000000000000002</v>
      </c>
      <c r="AV81" s="74">
        <f t="shared" si="13"/>
        <v>1</v>
      </c>
      <c r="AW81" s="74">
        <f t="shared" si="13"/>
        <v>1</v>
      </c>
    </row>
    <row r="82" spans="1:49">
      <c r="A82" s="21" t="s">
        <v>54</v>
      </c>
      <c r="B82" s="22" t="s">
        <v>40</v>
      </c>
      <c r="C82" s="23" t="s">
        <v>69</v>
      </c>
      <c r="D82" s="21" t="s">
        <v>70</v>
      </c>
      <c r="E82" s="21" t="s">
        <v>71</v>
      </c>
      <c r="F82" s="24"/>
      <c r="G82" s="25"/>
      <c r="H82" s="73">
        <v>0.1</v>
      </c>
      <c r="I82" s="73">
        <v>0.1</v>
      </c>
      <c r="J82" s="73">
        <v>0.1</v>
      </c>
      <c r="K82" s="73">
        <v>0.1</v>
      </c>
      <c r="L82" s="73">
        <v>0.1</v>
      </c>
      <c r="M82" s="73">
        <v>0.1</v>
      </c>
      <c r="N82" s="73">
        <v>0.1</v>
      </c>
      <c r="O82" s="73">
        <v>0.14057507987220447</v>
      </c>
      <c r="P82" s="73">
        <v>0.14057507987220447</v>
      </c>
      <c r="Q82" s="73">
        <v>0.14057507987220447</v>
      </c>
      <c r="R82" s="73">
        <v>0.14057507987220447</v>
      </c>
      <c r="S82" s="73">
        <v>0.14057507987220447</v>
      </c>
      <c r="T82" s="73">
        <v>0.14057507987220447</v>
      </c>
      <c r="U82" s="73">
        <v>0.14057507987220447</v>
      </c>
      <c r="V82" s="73">
        <v>0.14057507987220447</v>
      </c>
      <c r="W82" s="73">
        <v>0.14057507987220447</v>
      </c>
      <c r="X82" s="73">
        <v>0.12882096069868995</v>
      </c>
      <c r="Y82" s="73">
        <v>0.12882096069868995</v>
      </c>
      <c r="Z82" s="73">
        <v>0.12882096069868995</v>
      </c>
      <c r="AA82" s="73">
        <v>0.12882096069868995</v>
      </c>
      <c r="AB82" s="73">
        <v>0.12882096069868995</v>
      </c>
      <c r="AC82" s="73">
        <v>0.12882096069868995</v>
      </c>
      <c r="AD82" s="73">
        <v>0.12882096069868995</v>
      </c>
      <c r="AE82" s="73">
        <v>0.12882096069868995</v>
      </c>
      <c r="AF82" s="73">
        <v>0.12882096069868995</v>
      </c>
      <c r="AG82" s="73">
        <v>0.12882096069868995</v>
      </c>
      <c r="AH82" s="73">
        <v>0.12882096069868995</v>
      </c>
      <c r="AI82" s="73">
        <v>0.12882096069868995</v>
      </c>
      <c r="AJ82" s="73">
        <v>0.12882096069868995</v>
      </c>
      <c r="AK82" s="73">
        <v>0.12882096069868995</v>
      </c>
      <c r="AL82" s="73">
        <v>0.12882096069868995</v>
      </c>
      <c r="AM82" s="73">
        <v>0.13</v>
      </c>
      <c r="AN82" s="73">
        <v>0.13</v>
      </c>
      <c r="AO82" s="73">
        <v>0.13</v>
      </c>
      <c r="AP82" s="73">
        <v>0.13</v>
      </c>
      <c r="AQ82" s="73">
        <v>0.12882096069868995</v>
      </c>
      <c r="AR82" s="73">
        <v>0.12882096069868995</v>
      </c>
      <c r="AS82" s="73">
        <v>0.12882096069868995</v>
      </c>
      <c r="AT82" s="73">
        <v>0.12882096069868995</v>
      </c>
      <c r="AU82" s="73">
        <v>0.12882096069868995</v>
      </c>
      <c r="AV82" s="73">
        <v>0.12882096069868995</v>
      </c>
      <c r="AW82" s="73">
        <v>0.12882096069868995</v>
      </c>
    </row>
    <row r="83" spans="1:49">
      <c r="A83" s="21" t="s">
        <v>54</v>
      </c>
      <c r="B83" s="22" t="s">
        <v>40</v>
      </c>
      <c r="C83" s="23" t="s">
        <v>69</v>
      </c>
      <c r="D83" s="21" t="s">
        <v>72</v>
      </c>
      <c r="E83" s="21" t="s">
        <v>73</v>
      </c>
      <c r="F83" s="24"/>
      <c r="G83" s="25"/>
      <c r="H83" s="73">
        <v>0.13</v>
      </c>
      <c r="I83" s="73">
        <v>0.13</v>
      </c>
      <c r="J83" s="73">
        <v>0.13</v>
      </c>
      <c r="K83" s="73">
        <v>0.13</v>
      </c>
      <c r="L83" s="73">
        <v>0.13</v>
      </c>
      <c r="M83" s="73">
        <v>0.13</v>
      </c>
      <c r="N83" s="73">
        <v>0.13</v>
      </c>
      <c r="O83" s="73">
        <v>0.13</v>
      </c>
      <c r="P83" s="73">
        <v>0.13</v>
      </c>
      <c r="Q83" s="73">
        <v>0.13</v>
      </c>
      <c r="R83" s="73">
        <v>0.13</v>
      </c>
      <c r="S83" s="73">
        <v>0.13</v>
      </c>
      <c r="T83" s="73">
        <v>0.13</v>
      </c>
      <c r="U83" s="73">
        <v>0.13</v>
      </c>
      <c r="V83" s="73">
        <v>0.13</v>
      </c>
      <c r="W83" s="73">
        <v>0.13</v>
      </c>
      <c r="X83" s="73">
        <v>0.14000000000000001</v>
      </c>
      <c r="Y83" s="73">
        <v>0.14000000000000001</v>
      </c>
      <c r="Z83" s="73">
        <v>0.14000000000000001</v>
      </c>
      <c r="AA83" s="73">
        <v>0.14000000000000001</v>
      </c>
      <c r="AB83" s="73">
        <v>0.14000000000000001</v>
      </c>
      <c r="AC83" s="73">
        <v>0.14000000000000001</v>
      </c>
      <c r="AD83" s="73">
        <v>0.14000000000000001</v>
      </c>
      <c r="AE83" s="73">
        <v>0.14000000000000001</v>
      </c>
      <c r="AF83" s="73">
        <v>0.14000000000000001</v>
      </c>
      <c r="AG83" s="73">
        <v>0.14000000000000001</v>
      </c>
      <c r="AH83" s="73">
        <v>0.14000000000000001</v>
      </c>
      <c r="AI83" s="73">
        <v>0.14000000000000001</v>
      </c>
      <c r="AJ83" s="73">
        <v>0.14000000000000001</v>
      </c>
      <c r="AK83" s="73">
        <v>0.14000000000000001</v>
      </c>
      <c r="AL83" s="73">
        <v>0.14000000000000001</v>
      </c>
      <c r="AM83" s="73">
        <v>0.13</v>
      </c>
      <c r="AN83" s="73">
        <v>0.13</v>
      </c>
      <c r="AO83" s="73">
        <v>0.13</v>
      </c>
      <c r="AP83" s="73">
        <v>0.13</v>
      </c>
      <c r="AQ83" s="73">
        <v>0.14000000000000001</v>
      </c>
      <c r="AR83" s="73">
        <v>0.14000000000000001</v>
      </c>
      <c r="AS83" s="73">
        <v>0.14000000000000001</v>
      </c>
      <c r="AT83" s="73">
        <v>0.14000000000000001</v>
      </c>
      <c r="AU83" s="73">
        <v>0.14000000000000001</v>
      </c>
      <c r="AV83" s="73">
        <v>0.14000000000000001</v>
      </c>
      <c r="AW83" s="73">
        <v>0.14000000000000001</v>
      </c>
    </row>
    <row r="84" spans="1:49">
      <c r="A84" s="21" t="s">
        <v>54</v>
      </c>
      <c r="B84" s="22" t="s">
        <v>40</v>
      </c>
      <c r="C84" s="23" t="s">
        <v>69</v>
      </c>
      <c r="D84" s="21" t="s">
        <v>74</v>
      </c>
      <c r="E84" s="21" t="s">
        <v>75</v>
      </c>
      <c r="F84" s="24"/>
      <c r="G84" s="25"/>
      <c r="H84" s="73">
        <v>0.14814814814814814</v>
      </c>
      <c r="I84" s="73">
        <v>0.14814814814814814</v>
      </c>
      <c r="J84" s="73">
        <v>0.14814814814814814</v>
      </c>
      <c r="K84" s="73">
        <v>0.14814814814814814</v>
      </c>
      <c r="L84" s="73">
        <v>0.14814814814814814</v>
      </c>
      <c r="M84" s="73">
        <v>0.14814814814814814</v>
      </c>
      <c r="N84" s="73">
        <v>0.14814814814814814</v>
      </c>
      <c r="O84" s="73">
        <v>0.15</v>
      </c>
      <c r="P84" s="73">
        <v>0.15</v>
      </c>
      <c r="Q84" s="73">
        <v>0.15</v>
      </c>
      <c r="R84" s="73">
        <v>0.15</v>
      </c>
      <c r="S84" s="73">
        <v>0.15</v>
      </c>
      <c r="T84" s="73">
        <v>0.15</v>
      </c>
      <c r="U84" s="73">
        <v>0.15</v>
      </c>
      <c r="V84" s="73">
        <v>0.15</v>
      </c>
      <c r="W84" s="73">
        <v>0.15</v>
      </c>
      <c r="X84" s="73">
        <v>0.14000000000000001</v>
      </c>
      <c r="Y84" s="73">
        <v>0.14000000000000001</v>
      </c>
      <c r="Z84" s="73">
        <v>0.14000000000000001</v>
      </c>
      <c r="AA84" s="73">
        <v>0.14000000000000001</v>
      </c>
      <c r="AB84" s="73">
        <v>0.14000000000000001</v>
      </c>
      <c r="AC84" s="73">
        <v>0.14000000000000001</v>
      </c>
      <c r="AD84" s="73">
        <v>0.14000000000000001</v>
      </c>
      <c r="AE84" s="73">
        <v>0.14000000000000001</v>
      </c>
      <c r="AF84" s="73">
        <v>0.14000000000000001</v>
      </c>
      <c r="AG84" s="73">
        <v>0.14000000000000001</v>
      </c>
      <c r="AH84" s="73">
        <v>0.14000000000000001</v>
      </c>
      <c r="AI84" s="73">
        <v>0.14000000000000001</v>
      </c>
      <c r="AJ84" s="73">
        <v>0.14000000000000001</v>
      </c>
      <c r="AK84" s="73">
        <v>0.14000000000000001</v>
      </c>
      <c r="AL84" s="73">
        <v>0.14000000000000001</v>
      </c>
      <c r="AM84" s="73">
        <v>0.14814814814814814</v>
      </c>
      <c r="AN84" s="73">
        <v>0.14814814814814814</v>
      </c>
      <c r="AO84" s="73">
        <v>0.14814814814814814</v>
      </c>
      <c r="AP84" s="73">
        <v>0.14814814814814814</v>
      </c>
      <c r="AQ84" s="73">
        <v>0.14000000000000001</v>
      </c>
      <c r="AR84" s="73">
        <v>0.14000000000000001</v>
      </c>
      <c r="AS84" s="73">
        <v>0.14000000000000001</v>
      </c>
      <c r="AT84" s="73">
        <v>0.14000000000000001</v>
      </c>
      <c r="AU84" s="73">
        <v>0.14000000000000001</v>
      </c>
      <c r="AV84" s="73">
        <v>0.14000000000000001</v>
      </c>
      <c r="AW84" s="73">
        <v>0.14000000000000001</v>
      </c>
    </row>
    <row r="85" spans="1:49">
      <c r="A85" s="21" t="s">
        <v>54</v>
      </c>
      <c r="B85" s="22" t="s">
        <v>40</v>
      </c>
      <c r="C85" s="23" t="s">
        <v>69</v>
      </c>
      <c r="D85" s="21" t="s">
        <v>76</v>
      </c>
      <c r="E85" s="21" t="s">
        <v>77</v>
      </c>
      <c r="F85" s="24"/>
      <c r="G85" s="25"/>
      <c r="H85" s="73">
        <v>0.15</v>
      </c>
      <c r="I85" s="73">
        <v>0.15</v>
      </c>
      <c r="J85" s="73">
        <v>0.15</v>
      </c>
      <c r="K85" s="73">
        <v>0.15</v>
      </c>
      <c r="L85" s="73">
        <v>0.15</v>
      </c>
      <c r="M85" s="73">
        <v>0.15</v>
      </c>
      <c r="N85" s="73">
        <v>0.15</v>
      </c>
      <c r="O85" s="73">
        <v>0.13</v>
      </c>
      <c r="P85" s="73">
        <v>0.13</v>
      </c>
      <c r="Q85" s="73">
        <v>0.13</v>
      </c>
      <c r="R85" s="73">
        <v>0.13</v>
      </c>
      <c r="S85" s="73">
        <v>0.13</v>
      </c>
      <c r="T85" s="73">
        <v>0.13</v>
      </c>
      <c r="U85" s="73">
        <v>0.13</v>
      </c>
      <c r="V85" s="73">
        <v>0.13</v>
      </c>
      <c r="W85" s="73">
        <v>0.13</v>
      </c>
      <c r="X85" s="73">
        <v>0.15</v>
      </c>
      <c r="Y85" s="73">
        <v>0.15</v>
      </c>
      <c r="Z85" s="73">
        <v>0.15</v>
      </c>
      <c r="AA85" s="73">
        <v>0.15</v>
      </c>
      <c r="AB85" s="73">
        <v>0.15</v>
      </c>
      <c r="AC85" s="73">
        <v>0.15</v>
      </c>
      <c r="AD85" s="73">
        <v>0.15</v>
      </c>
      <c r="AE85" s="73">
        <v>0.15</v>
      </c>
      <c r="AF85" s="73">
        <v>0.15</v>
      </c>
      <c r="AG85" s="73">
        <v>0.15</v>
      </c>
      <c r="AH85" s="73">
        <v>0.15</v>
      </c>
      <c r="AI85" s="73">
        <v>0.15</v>
      </c>
      <c r="AJ85" s="73">
        <v>0.15</v>
      </c>
      <c r="AK85" s="73">
        <v>0.15</v>
      </c>
      <c r="AL85" s="73">
        <v>0.15</v>
      </c>
      <c r="AM85" s="73">
        <v>0.15</v>
      </c>
      <c r="AN85" s="73">
        <v>0.15</v>
      </c>
      <c r="AO85" s="73">
        <v>0.15</v>
      </c>
      <c r="AP85" s="73">
        <v>0.15</v>
      </c>
      <c r="AQ85" s="73">
        <v>0.15</v>
      </c>
      <c r="AR85" s="73">
        <v>0.15</v>
      </c>
      <c r="AS85" s="73">
        <v>0.15</v>
      </c>
      <c r="AT85" s="73">
        <v>0.15</v>
      </c>
      <c r="AU85" s="73">
        <v>0.15</v>
      </c>
      <c r="AV85" s="73">
        <v>0.15</v>
      </c>
      <c r="AW85" s="73">
        <v>0.15</v>
      </c>
    </row>
    <row r="86" spans="1:49">
      <c r="A86" s="21" t="s">
        <v>54</v>
      </c>
      <c r="B86" s="22" t="s">
        <v>40</v>
      </c>
      <c r="C86" s="23" t="s">
        <v>69</v>
      </c>
      <c r="D86" s="21" t="s">
        <v>78</v>
      </c>
      <c r="E86" s="21" t="s">
        <v>79</v>
      </c>
      <c r="F86" s="24"/>
      <c r="G86" s="25"/>
      <c r="H86" s="73">
        <v>0.18</v>
      </c>
      <c r="I86" s="73">
        <v>0.18</v>
      </c>
      <c r="J86" s="73">
        <v>0.18</v>
      </c>
      <c r="K86" s="73">
        <v>0.18</v>
      </c>
      <c r="L86" s="73">
        <v>0.18</v>
      </c>
      <c r="M86" s="73">
        <v>0.18</v>
      </c>
      <c r="N86" s="73">
        <v>0.18</v>
      </c>
      <c r="O86" s="73">
        <v>0.15</v>
      </c>
      <c r="P86" s="73">
        <v>0.15</v>
      </c>
      <c r="Q86" s="73">
        <v>0.15</v>
      </c>
      <c r="R86" s="73">
        <v>0.15</v>
      </c>
      <c r="S86" s="73">
        <v>0.15</v>
      </c>
      <c r="T86" s="73">
        <v>0.15</v>
      </c>
      <c r="U86" s="73">
        <v>0.15</v>
      </c>
      <c r="V86" s="73">
        <v>0.15</v>
      </c>
      <c r="W86" s="73">
        <v>0.15</v>
      </c>
      <c r="X86" s="73">
        <v>0.14000000000000001</v>
      </c>
      <c r="Y86" s="73">
        <v>0.14000000000000001</v>
      </c>
      <c r="Z86" s="73">
        <v>0.14000000000000001</v>
      </c>
      <c r="AA86" s="73">
        <v>0.14000000000000001</v>
      </c>
      <c r="AB86" s="73">
        <v>0.14000000000000001</v>
      </c>
      <c r="AC86" s="73">
        <v>0.14000000000000001</v>
      </c>
      <c r="AD86" s="73">
        <v>0.14000000000000001</v>
      </c>
      <c r="AE86" s="73">
        <v>0.14000000000000001</v>
      </c>
      <c r="AF86" s="73">
        <v>0.14000000000000001</v>
      </c>
      <c r="AG86" s="73">
        <v>0.14000000000000001</v>
      </c>
      <c r="AH86" s="73">
        <v>0.14000000000000001</v>
      </c>
      <c r="AI86" s="73">
        <v>0.14000000000000001</v>
      </c>
      <c r="AJ86" s="73">
        <v>0.14000000000000001</v>
      </c>
      <c r="AK86" s="73">
        <v>0.14000000000000001</v>
      </c>
      <c r="AL86" s="73">
        <v>0.14000000000000001</v>
      </c>
      <c r="AM86" s="73">
        <v>0.13</v>
      </c>
      <c r="AN86" s="73">
        <v>0.13</v>
      </c>
      <c r="AO86" s="73">
        <v>0.13</v>
      </c>
      <c r="AP86" s="73">
        <v>0.13</v>
      </c>
      <c r="AQ86" s="73">
        <v>0.14000000000000001</v>
      </c>
      <c r="AR86" s="73">
        <v>0.14000000000000001</v>
      </c>
      <c r="AS86" s="73">
        <v>0.14000000000000001</v>
      </c>
      <c r="AT86" s="73">
        <v>0.14000000000000001</v>
      </c>
      <c r="AU86" s="73">
        <v>0.14000000000000001</v>
      </c>
      <c r="AV86" s="73">
        <v>0.14000000000000001</v>
      </c>
      <c r="AW86" s="73">
        <v>0.14000000000000001</v>
      </c>
    </row>
    <row r="87" spans="1:49">
      <c r="A87" s="21" t="s">
        <v>54</v>
      </c>
      <c r="B87" s="22" t="s">
        <v>40</v>
      </c>
      <c r="C87" s="23" t="s">
        <v>69</v>
      </c>
      <c r="D87" s="21" t="s">
        <v>80</v>
      </c>
      <c r="E87" s="21" t="s">
        <v>81</v>
      </c>
      <c r="F87" s="24"/>
      <c r="G87" s="25"/>
      <c r="H87" s="73">
        <v>0.13</v>
      </c>
      <c r="I87" s="73">
        <v>0.13</v>
      </c>
      <c r="J87" s="73">
        <v>0.13</v>
      </c>
      <c r="K87" s="73">
        <v>0.13</v>
      </c>
      <c r="L87" s="73">
        <v>0.13</v>
      </c>
      <c r="M87" s="73">
        <v>0.13</v>
      </c>
      <c r="N87" s="73">
        <v>0.13</v>
      </c>
      <c r="O87" s="73">
        <v>0.15</v>
      </c>
      <c r="P87" s="73">
        <v>0.15</v>
      </c>
      <c r="Q87" s="73">
        <v>0.15</v>
      </c>
      <c r="R87" s="73">
        <v>0.15</v>
      </c>
      <c r="S87" s="73">
        <v>0.15</v>
      </c>
      <c r="T87" s="73">
        <v>0.15</v>
      </c>
      <c r="U87" s="73">
        <v>0.15</v>
      </c>
      <c r="V87" s="73">
        <v>0.15</v>
      </c>
      <c r="W87" s="73">
        <v>0.15</v>
      </c>
      <c r="X87" s="73">
        <v>0.15</v>
      </c>
      <c r="Y87" s="73">
        <v>0.15</v>
      </c>
      <c r="Z87" s="73">
        <v>0.15</v>
      </c>
      <c r="AA87" s="73">
        <v>0.15</v>
      </c>
      <c r="AB87" s="73">
        <v>0.15</v>
      </c>
      <c r="AC87" s="73">
        <v>0.15</v>
      </c>
      <c r="AD87" s="73">
        <v>0.15</v>
      </c>
      <c r="AE87" s="73">
        <v>0.15</v>
      </c>
      <c r="AF87" s="73">
        <v>0.15</v>
      </c>
      <c r="AG87" s="73">
        <v>0.15</v>
      </c>
      <c r="AH87" s="73">
        <v>0.15</v>
      </c>
      <c r="AI87" s="73">
        <v>0.15</v>
      </c>
      <c r="AJ87" s="73">
        <v>0.15</v>
      </c>
      <c r="AK87" s="73">
        <v>0.15</v>
      </c>
      <c r="AL87" s="73">
        <v>0.15</v>
      </c>
      <c r="AM87" s="73">
        <v>0.14444444444444443</v>
      </c>
      <c r="AN87" s="73">
        <v>0.14444444444444443</v>
      </c>
      <c r="AO87" s="73">
        <v>0.14444444444444443</v>
      </c>
      <c r="AP87" s="73">
        <v>0.14444444444444443</v>
      </c>
      <c r="AQ87" s="73">
        <v>0.15</v>
      </c>
      <c r="AR87" s="73">
        <v>0.15</v>
      </c>
      <c r="AS87" s="73">
        <v>0.15</v>
      </c>
      <c r="AT87" s="73">
        <v>0.15</v>
      </c>
      <c r="AU87" s="73">
        <v>0.15</v>
      </c>
      <c r="AV87" s="73">
        <v>0.15</v>
      </c>
      <c r="AW87" s="73">
        <v>0.15</v>
      </c>
    </row>
    <row r="88" spans="1:49">
      <c r="A88" s="21" t="s">
        <v>54</v>
      </c>
      <c r="B88" s="22" t="s">
        <v>40</v>
      </c>
      <c r="C88" s="23" t="s">
        <v>69</v>
      </c>
      <c r="D88" s="21" t="s">
        <v>82</v>
      </c>
      <c r="E88" s="21" t="s">
        <v>83</v>
      </c>
      <c r="F88" s="24"/>
      <c r="G88" s="25"/>
      <c r="H88" s="73">
        <v>0.16296296296296298</v>
      </c>
      <c r="I88" s="73">
        <v>0.16296296296296298</v>
      </c>
      <c r="J88" s="73">
        <v>0.16296296296296298</v>
      </c>
      <c r="K88" s="73">
        <v>0.16296296296296298</v>
      </c>
      <c r="L88" s="73">
        <v>0.16296296296296298</v>
      </c>
      <c r="M88" s="73">
        <v>0.16296296296296298</v>
      </c>
      <c r="N88" s="73">
        <v>0.16296296296296298</v>
      </c>
      <c r="O88" s="73">
        <v>0.15335463258785942</v>
      </c>
      <c r="P88" s="73">
        <v>0.15335463258785942</v>
      </c>
      <c r="Q88" s="73">
        <v>0.15335463258785942</v>
      </c>
      <c r="R88" s="73">
        <v>0.15335463258785942</v>
      </c>
      <c r="S88" s="73">
        <v>0.15335463258785942</v>
      </c>
      <c r="T88" s="73">
        <v>0.15335463258785942</v>
      </c>
      <c r="U88" s="73">
        <v>0.15335463258785942</v>
      </c>
      <c r="V88" s="73">
        <v>0.15335463258785942</v>
      </c>
      <c r="W88" s="73">
        <v>0.15335463258785942</v>
      </c>
      <c r="X88" s="73">
        <v>0.15</v>
      </c>
      <c r="Y88" s="73">
        <v>0.15</v>
      </c>
      <c r="Z88" s="73">
        <v>0.15</v>
      </c>
      <c r="AA88" s="73">
        <v>0.15</v>
      </c>
      <c r="AB88" s="73">
        <v>0.15</v>
      </c>
      <c r="AC88" s="73">
        <v>0.15</v>
      </c>
      <c r="AD88" s="73">
        <v>0.15</v>
      </c>
      <c r="AE88" s="73">
        <v>0.15</v>
      </c>
      <c r="AF88" s="73">
        <v>0.15</v>
      </c>
      <c r="AG88" s="73">
        <v>0.15</v>
      </c>
      <c r="AH88" s="73">
        <v>0.15</v>
      </c>
      <c r="AI88" s="73">
        <v>0.15</v>
      </c>
      <c r="AJ88" s="73">
        <v>0.15</v>
      </c>
      <c r="AK88" s="73">
        <v>0.15</v>
      </c>
      <c r="AL88" s="73">
        <v>0.15</v>
      </c>
      <c r="AM88" s="73">
        <v>0.16296296296296298</v>
      </c>
      <c r="AN88" s="73">
        <v>0.16296296296296298</v>
      </c>
      <c r="AO88" s="73">
        <v>0.16296296296296298</v>
      </c>
      <c r="AP88" s="73">
        <v>0.16296296296296298</v>
      </c>
      <c r="AQ88" s="73">
        <v>0.15</v>
      </c>
      <c r="AR88" s="73">
        <v>0.15</v>
      </c>
      <c r="AS88" s="73">
        <v>0.15</v>
      </c>
      <c r="AT88" s="73">
        <v>0.15</v>
      </c>
      <c r="AU88" s="73">
        <v>0.15</v>
      </c>
      <c r="AV88" s="73">
        <v>0.15</v>
      </c>
      <c r="AW88" s="73">
        <v>0.15</v>
      </c>
    </row>
    <row r="89" spans="1:49">
      <c r="A89" s="21" t="s">
        <v>54</v>
      </c>
      <c r="B89" s="22" t="s">
        <v>40</v>
      </c>
      <c r="C89" s="23" t="s">
        <v>69</v>
      </c>
      <c r="D89" s="21" t="s">
        <v>84</v>
      </c>
      <c r="E89" s="21" t="s">
        <v>85</v>
      </c>
      <c r="F89" s="24"/>
      <c r="G89" s="25"/>
      <c r="H89" s="73">
        <v>0</v>
      </c>
      <c r="I89" s="73">
        <v>0</v>
      </c>
      <c r="J89" s="73">
        <v>0</v>
      </c>
      <c r="K89" s="73">
        <v>0</v>
      </c>
      <c r="L89" s="73">
        <v>0</v>
      </c>
      <c r="M89" s="73">
        <v>0</v>
      </c>
      <c r="N89" s="73">
        <v>0</v>
      </c>
      <c r="O89" s="73">
        <v>0</v>
      </c>
      <c r="P89" s="73">
        <v>0</v>
      </c>
      <c r="Q89" s="73">
        <v>0</v>
      </c>
      <c r="R89" s="73">
        <v>0</v>
      </c>
      <c r="S89" s="73">
        <v>0</v>
      </c>
      <c r="T89" s="73">
        <v>0</v>
      </c>
      <c r="U89" s="73">
        <v>0</v>
      </c>
      <c r="V89" s="73">
        <v>0</v>
      </c>
      <c r="W89" s="73">
        <v>0</v>
      </c>
      <c r="X89" s="73">
        <v>0</v>
      </c>
      <c r="Y89" s="73">
        <v>0</v>
      </c>
      <c r="Z89" s="73">
        <v>0</v>
      </c>
      <c r="AA89" s="73">
        <v>0</v>
      </c>
      <c r="AB89" s="73">
        <v>0</v>
      </c>
      <c r="AC89" s="73">
        <v>0</v>
      </c>
      <c r="AD89" s="73">
        <v>0</v>
      </c>
      <c r="AE89" s="73">
        <v>0</v>
      </c>
      <c r="AF89" s="73">
        <v>0</v>
      </c>
      <c r="AG89" s="73">
        <v>0</v>
      </c>
      <c r="AH89" s="73">
        <v>0</v>
      </c>
      <c r="AI89" s="73">
        <v>0</v>
      </c>
      <c r="AJ89" s="73">
        <v>0</v>
      </c>
      <c r="AK89" s="73">
        <v>0</v>
      </c>
      <c r="AL89" s="73">
        <v>0</v>
      </c>
      <c r="AM89" s="73">
        <v>0</v>
      </c>
      <c r="AN89" s="73">
        <v>0</v>
      </c>
      <c r="AO89" s="73">
        <v>0</v>
      </c>
      <c r="AP89" s="73">
        <v>0</v>
      </c>
      <c r="AQ89" s="73">
        <v>0</v>
      </c>
      <c r="AR89" s="73">
        <v>0</v>
      </c>
      <c r="AS89" s="73">
        <v>0</v>
      </c>
      <c r="AT89" s="73">
        <v>0</v>
      </c>
      <c r="AU89" s="73">
        <v>0</v>
      </c>
      <c r="AV89" s="73">
        <v>0</v>
      </c>
      <c r="AW89" s="73">
        <v>0</v>
      </c>
    </row>
    <row r="90" spans="1:49" s="53" customFormat="1">
      <c r="A90" s="66"/>
      <c r="B90" s="49"/>
      <c r="C90" s="48"/>
      <c r="D90" s="66"/>
      <c r="E90" s="66"/>
      <c r="F90" s="51"/>
      <c r="G90" s="65"/>
      <c r="H90" s="74">
        <f>SUM(H82:H89)</f>
        <v>1.0011111111111113</v>
      </c>
      <c r="I90" s="74">
        <f t="shared" ref="I90:AW90" si="14">SUM(I82:I89)</f>
        <v>1.0011111111111113</v>
      </c>
      <c r="J90" s="74">
        <f t="shared" si="14"/>
        <v>1.0011111111111113</v>
      </c>
      <c r="K90" s="74">
        <f t="shared" si="14"/>
        <v>1.0011111111111113</v>
      </c>
      <c r="L90" s="74">
        <f t="shared" si="14"/>
        <v>1.0011111111111113</v>
      </c>
      <c r="M90" s="74">
        <f t="shared" si="14"/>
        <v>1.0011111111111113</v>
      </c>
      <c r="N90" s="74">
        <f t="shared" si="14"/>
        <v>1.0011111111111113</v>
      </c>
      <c r="O90" s="74">
        <f t="shared" si="14"/>
        <v>1.0039297124600639</v>
      </c>
      <c r="P90" s="74">
        <f t="shared" si="14"/>
        <v>1.0039297124600639</v>
      </c>
      <c r="Q90" s="74">
        <f t="shared" si="14"/>
        <v>1.0039297124600639</v>
      </c>
      <c r="R90" s="74">
        <f t="shared" si="14"/>
        <v>1.0039297124600639</v>
      </c>
      <c r="S90" s="74">
        <f t="shared" si="14"/>
        <v>1.0039297124600639</v>
      </c>
      <c r="T90" s="74">
        <f t="shared" si="14"/>
        <v>1.0039297124600639</v>
      </c>
      <c r="U90" s="74">
        <f t="shared" si="14"/>
        <v>1.0039297124600639</v>
      </c>
      <c r="V90" s="74">
        <f t="shared" si="14"/>
        <v>1.0039297124600639</v>
      </c>
      <c r="W90" s="74">
        <f t="shared" si="14"/>
        <v>1.0039297124600639</v>
      </c>
      <c r="X90" s="74">
        <f t="shared" si="14"/>
        <v>0.99882096069869009</v>
      </c>
      <c r="Y90" s="74">
        <f t="shared" si="14"/>
        <v>0.99882096069869009</v>
      </c>
      <c r="Z90" s="74">
        <f t="shared" si="14"/>
        <v>0.99882096069869009</v>
      </c>
      <c r="AA90" s="74">
        <f t="shared" si="14"/>
        <v>0.99882096069869009</v>
      </c>
      <c r="AB90" s="74">
        <f t="shared" si="14"/>
        <v>0.99882096069869009</v>
      </c>
      <c r="AC90" s="74">
        <f t="shared" si="14"/>
        <v>0.99882096069869009</v>
      </c>
      <c r="AD90" s="74">
        <f t="shared" si="14"/>
        <v>0.99882096069869009</v>
      </c>
      <c r="AE90" s="74">
        <f t="shared" si="14"/>
        <v>0.99882096069869009</v>
      </c>
      <c r="AF90" s="74">
        <f t="shared" si="14"/>
        <v>0.99882096069869009</v>
      </c>
      <c r="AG90" s="74">
        <f t="shared" si="14"/>
        <v>0.99882096069869009</v>
      </c>
      <c r="AH90" s="74">
        <f t="shared" si="14"/>
        <v>0.99882096069869009</v>
      </c>
      <c r="AI90" s="74">
        <f t="shared" si="14"/>
        <v>0.99882096069869009</v>
      </c>
      <c r="AJ90" s="74">
        <f t="shared" si="14"/>
        <v>0.99882096069869009</v>
      </c>
      <c r="AK90" s="74">
        <f t="shared" si="14"/>
        <v>0.99882096069869009</v>
      </c>
      <c r="AL90" s="74">
        <f t="shared" si="14"/>
        <v>0.99882096069869009</v>
      </c>
      <c r="AM90" s="74">
        <f t="shared" si="14"/>
        <v>0.99555555555555553</v>
      </c>
      <c r="AN90" s="74">
        <f t="shared" si="14"/>
        <v>0.99555555555555553</v>
      </c>
      <c r="AO90" s="74">
        <f t="shared" si="14"/>
        <v>0.99555555555555553</v>
      </c>
      <c r="AP90" s="74">
        <f t="shared" si="14"/>
        <v>0.99555555555555553</v>
      </c>
      <c r="AQ90" s="74">
        <f t="shared" si="14"/>
        <v>0.99882096069869009</v>
      </c>
      <c r="AR90" s="74">
        <f t="shared" si="14"/>
        <v>0.99882096069869009</v>
      </c>
      <c r="AS90" s="74">
        <f t="shared" si="14"/>
        <v>0.99882096069869009</v>
      </c>
      <c r="AT90" s="74">
        <f t="shared" si="14"/>
        <v>0.99882096069869009</v>
      </c>
      <c r="AU90" s="74">
        <f t="shared" si="14"/>
        <v>0.99882096069869009</v>
      </c>
      <c r="AV90" s="74">
        <f t="shared" si="14"/>
        <v>0.99882096069869009</v>
      </c>
      <c r="AW90" s="74">
        <f t="shared" si="14"/>
        <v>0.99882096069869009</v>
      </c>
    </row>
    <row r="91" spans="1:49" ht="25.5">
      <c r="A91" s="34" t="s">
        <v>170</v>
      </c>
      <c r="B91" s="30" t="s">
        <v>160</v>
      </c>
      <c r="C91" s="31" t="s">
        <v>161</v>
      </c>
      <c r="D91" s="35" t="s">
        <v>171</v>
      </c>
      <c r="E91" s="35" t="s">
        <v>172</v>
      </c>
      <c r="F91" s="24"/>
      <c r="G91" s="33"/>
      <c r="H91" s="73">
        <v>0.32258064516129031</v>
      </c>
      <c r="I91" s="73">
        <v>0.32214765100671139</v>
      </c>
      <c r="J91" s="73">
        <v>0.32214765100671139</v>
      </c>
      <c r="K91" s="73">
        <v>0.32258064516129031</v>
      </c>
      <c r="L91" s="73">
        <v>0.32214765100671139</v>
      </c>
      <c r="M91" s="73">
        <v>0.32</v>
      </c>
      <c r="N91" s="73">
        <v>0.32258064516129031</v>
      </c>
      <c r="O91" s="73">
        <v>0.32214765100671139</v>
      </c>
      <c r="P91" s="73">
        <v>0.31818181818181818</v>
      </c>
      <c r="Q91" s="73">
        <v>0.31818181818181818</v>
      </c>
      <c r="R91" s="73">
        <v>0.4</v>
      </c>
      <c r="S91" s="73">
        <v>0.4</v>
      </c>
      <c r="T91" s="73">
        <v>0.4</v>
      </c>
      <c r="U91" s="73">
        <v>0.4</v>
      </c>
      <c r="V91" s="73">
        <v>0.4</v>
      </c>
      <c r="W91" s="73">
        <v>0.4</v>
      </c>
      <c r="X91" s="73">
        <v>0.41</v>
      </c>
      <c r="Y91" s="73">
        <v>0.58974358974358976</v>
      </c>
      <c r="Z91" s="73">
        <v>0.60416666666666663</v>
      </c>
      <c r="AA91" s="73">
        <v>0.5</v>
      </c>
      <c r="AB91" s="73">
        <v>0.5</v>
      </c>
      <c r="AC91" s="73">
        <v>0.5</v>
      </c>
      <c r="AD91" s="73">
        <v>0.5</v>
      </c>
      <c r="AE91" s="73">
        <v>0.40540540540540543</v>
      </c>
      <c r="AF91" s="73">
        <v>0.5</v>
      </c>
      <c r="AG91" s="73">
        <v>0.35025380710659898</v>
      </c>
      <c r="AH91" s="73">
        <v>0.5025380710659898</v>
      </c>
      <c r="AI91" s="73">
        <v>0.4</v>
      </c>
      <c r="AJ91" s="73">
        <v>0.5</v>
      </c>
      <c r="AK91" s="73">
        <v>0.52941176470588236</v>
      </c>
      <c r="AL91" s="73">
        <v>0.5</v>
      </c>
      <c r="AM91" s="73">
        <v>0.35164835164835168</v>
      </c>
      <c r="AN91" s="73">
        <v>0.34615384615384615</v>
      </c>
      <c r="AO91" s="73">
        <v>0.34615384615384615</v>
      </c>
      <c r="AP91" s="73">
        <v>0.35</v>
      </c>
      <c r="AQ91" s="73">
        <v>0.34615384615384615</v>
      </c>
      <c r="AR91" s="73">
        <v>0.35</v>
      </c>
      <c r="AS91" s="73">
        <v>0.5</v>
      </c>
      <c r="AT91" s="73">
        <v>0.50980392156862742</v>
      </c>
      <c r="AU91" s="73">
        <v>0.51282051282051277</v>
      </c>
      <c r="AV91" s="73">
        <v>0.5</v>
      </c>
      <c r="AW91" s="73">
        <v>0.5</v>
      </c>
    </row>
    <row r="92" spans="1:49" ht="25.5">
      <c r="A92" s="34" t="s">
        <v>170</v>
      </c>
      <c r="B92" s="30" t="s">
        <v>160</v>
      </c>
      <c r="C92" s="31" t="s">
        <v>161</v>
      </c>
      <c r="D92" s="35" t="s">
        <v>173</v>
      </c>
      <c r="E92" s="35" t="s">
        <v>174</v>
      </c>
      <c r="F92" s="24"/>
      <c r="G92" s="33"/>
      <c r="H92" s="73">
        <v>0.2661290322580645</v>
      </c>
      <c r="I92" s="73">
        <v>0.26845637583892618</v>
      </c>
      <c r="J92" s="73">
        <v>0.26845637583892618</v>
      </c>
      <c r="K92" s="73">
        <v>0.25806451612903225</v>
      </c>
      <c r="L92" s="73">
        <v>0.26845637583892618</v>
      </c>
      <c r="M92" s="73">
        <v>0.27</v>
      </c>
      <c r="N92" s="73">
        <v>0.2661290322580645</v>
      </c>
      <c r="O92" s="73">
        <v>0.26845637583892618</v>
      </c>
      <c r="P92" s="73">
        <v>0.27272727272727271</v>
      </c>
      <c r="Q92" s="73">
        <v>0.26767676767676768</v>
      </c>
      <c r="R92" s="73">
        <v>0.25714285714285712</v>
      </c>
      <c r="S92" s="73">
        <v>0.25714285714285712</v>
      </c>
      <c r="T92" s="73">
        <v>0.25714285714285712</v>
      </c>
      <c r="U92" s="73">
        <v>0.25714285714285712</v>
      </c>
      <c r="V92" s="73">
        <v>0.25714285714285712</v>
      </c>
      <c r="W92" s="73">
        <v>0.25714285714285712</v>
      </c>
      <c r="X92" s="73">
        <v>0.28000000000000003</v>
      </c>
      <c r="Y92" s="73">
        <v>0.17948717948717949</v>
      </c>
      <c r="Z92" s="73">
        <v>0.14583333333333334</v>
      </c>
      <c r="AA92" s="73">
        <v>0.2</v>
      </c>
      <c r="AB92" s="73">
        <v>0.2</v>
      </c>
      <c r="AC92" s="73">
        <v>0.2</v>
      </c>
      <c r="AD92" s="73">
        <v>0.2</v>
      </c>
      <c r="AE92" s="73">
        <v>0.27027027027027029</v>
      </c>
      <c r="AF92" s="73">
        <v>0.2</v>
      </c>
      <c r="AG92" s="73">
        <v>0.26903553299492383</v>
      </c>
      <c r="AH92" s="73">
        <v>0.19796954314720813</v>
      </c>
      <c r="AI92" s="73">
        <v>0.25</v>
      </c>
      <c r="AJ92" s="73">
        <v>0.2</v>
      </c>
      <c r="AK92" s="73">
        <v>0.17647058823529413</v>
      </c>
      <c r="AL92" s="73">
        <v>0.2</v>
      </c>
      <c r="AM92" s="73">
        <v>0.26373626373626374</v>
      </c>
      <c r="AN92" s="73">
        <v>0.26923076923076922</v>
      </c>
      <c r="AO92" s="73">
        <v>0.26923076923076922</v>
      </c>
      <c r="AP92" s="73">
        <v>0.27</v>
      </c>
      <c r="AQ92" s="73">
        <v>0.26923076923076922</v>
      </c>
      <c r="AR92" s="73">
        <v>0.27500000000000002</v>
      </c>
      <c r="AS92" s="73">
        <v>0.25</v>
      </c>
      <c r="AT92" s="73">
        <v>0.17647058823529413</v>
      </c>
      <c r="AU92" s="73">
        <v>0.17948717948717949</v>
      </c>
      <c r="AV92" s="73">
        <v>0.19230769230769232</v>
      </c>
      <c r="AW92" s="73">
        <v>0.18181818181818182</v>
      </c>
    </row>
    <row r="93" spans="1:49" ht="25.5">
      <c r="A93" s="34" t="s">
        <v>170</v>
      </c>
      <c r="B93" s="30" t="s">
        <v>160</v>
      </c>
      <c r="C93" s="31" t="s">
        <v>161</v>
      </c>
      <c r="D93" s="35" t="s">
        <v>175</v>
      </c>
      <c r="E93" s="35" t="s">
        <v>176</v>
      </c>
      <c r="F93" s="24"/>
      <c r="G93" s="33"/>
      <c r="H93" s="73">
        <v>0.17741935483870969</v>
      </c>
      <c r="I93" s="73">
        <v>0.18120805369127516</v>
      </c>
      <c r="J93" s="73">
        <v>0.18120805369127516</v>
      </c>
      <c r="K93" s="73">
        <v>0.19354838709677419</v>
      </c>
      <c r="L93" s="73">
        <v>0.18120805369127516</v>
      </c>
      <c r="M93" s="73">
        <v>0.18</v>
      </c>
      <c r="N93" s="73">
        <v>0.17741935483870969</v>
      </c>
      <c r="O93" s="73">
        <v>0.18120805369127516</v>
      </c>
      <c r="P93" s="73">
        <v>0.18181818181818182</v>
      </c>
      <c r="Q93" s="73">
        <v>0.18181818181818182</v>
      </c>
      <c r="R93" s="73">
        <v>0.11428571428571428</v>
      </c>
      <c r="S93" s="73">
        <v>0.11428571428571428</v>
      </c>
      <c r="T93" s="73">
        <v>0.11428571428571428</v>
      </c>
      <c r="U93" s="73">
        <v>0.11428571428571428</v>
      </c>
      <c r="V93" s="73">
        <v>0.11428571428571428</v>
      </c>
      <c r="W93" s="73">
        <v>0.11428571428571428</v>
      </c>
      <c r="X93" s="73">
        <v>0.09</v>
      </c>
      <c r="Y93" s="73">
        <v>5.128205128205128E-2</v>
      </c>
      <c r="Z93" s="73">
        <v>0.10416666666666667</v>
      </c>
      <c r="AA93" s="73">
        <v>0.1</v>
      </c>
      <c r="AB93" s="73">
        <v>0.1</v>
      </c>
      <c r="AC93" s="73">
        <v>0.1</v>
      </c>
      <c r="AD93" s="73">
        <v>0.1</v>
      </c>
      <c r="AE93" s="73">
        <v>9.45945945945946E-2</v>
      </c>
      <c r="AF93" s="73">
        <v>0.1</v>
      </c>
      <c r="AG93" s="73">
        <v>0.15228426395939088</v>
      </c>
      <c r="AH93" s="73">
        <v>0.10152284263959391</v>
      </c>
      <c r="AI93" s="73">
        <v>0.15</v>
      </c>
      <c r="AJ93" s="73">
        <v>0.1</v>
      </c>
      <c r="AK93" s="73">
        <v>0.11764705882352941</v>
      </c>
      <c r="AL93" s="73">
        <v>0.1</v>
      </c>
      <c r="AM93" s="73">
        <v>0.15384615384615385</v>
      </c>
      <c r="AN93" s="73">
        <v>0.15384615384615385</v>
      </c>
      <c r="AO93" s="73">
        <v>0.15384615384615385</v>
      </c>
      <c r="AP93" s="73">
        <v>0.15</v>
      </c>
      <c r="AQ93" s="73">
        <v>0.15384615384615385</v>
      </c>
      <c r="AR93" s="73">
        <v>0.15</v>
      </c>
      <c r="AS93" s="73">
        <v>0</v>
      </c>
      <c r="AT93" s="73">
        <v>0.11764705882352941</v>
      </c>
      <c r="AU93" s="73">
        <v>0.12820512820512819</v>
      </c>
      <c r="AV93" s="73">
        <v>0.11538461538461539</v>
      </c>
      <c r="AW93" s="73">
        <v>0.13636363636363635</v>
      </c>
    </row>
    <row r="94" spans="1:49" ht="25.5">
      <c r="A94" s="34" t="s">
        <v>170</v>
      </c>
      <c r="B94" s="30" t="s">
        <v>160</v>
      </c>
      <c r="C94" s="31" t="s">
        <v>161</v>
      </c>
      <c r="D94" s="35" t="s">
        <v>177</v>
      </c>
      <c r="E94" s="35" t="s">
        <v>178</v>
      </c>
      <c r="F94" s="24"/>
      <c r="G94" s="33"/>
      <c r="H94" s="73">
        <v>0.23387096774193547</v>
      </c>
      <c r="I94" s="73">
        <v>0.22818791946308725</v>
      </c>
      <c r="J94" s="73">
        <v>0.22818791946308725</v>
      </c>
      <c r="K94" s="73">
        <v>0.22580645161290322</v>
      </c>
      <c r="L94" s="73">
        <v>0.22818791946308725</v>
      </c>
      <c r="M94" s="73">
        <v>0.23</v>
      </c>
      <c r="N94" s="73">
        <v>0.23387096774193547</v>
      </c>
      <c r="O94" s="73">
        <v>0.22818791946308725</v>
      </c>
      <c r="P94" s="73">
        <v>0.22727272727272727</v>
      </c>
      <c r="Q94" s="73">
        <v>0.23232323232323232</v>
      </c>
      <c r="R94" s="73">
        <v>0.22857142857142856</v>
      </c>
      <c r="S94" s="73">
        <v>0.22857142857142856</v>
      </c>
      <c r="T94" s="73">
        <v>0.22857142857142856</v>
      </c>
      <c r="U94" s="73">
        <v>0.22857142857142856</v>
      </c>
      <c r="V94" s="73">
        <v>0.22857142857142856</v>
      </c>
      <c r="W94" s="73">
        <v>0.22857142857142856</v>
      </c>
      <c r="X94" s="73">
        <v>0.22</v>
      </c>
      <c r="Y94" s="73">
        <v>0.17948717948717949</v>
      </c>
      <c r="Z94" s="73">
        <v>0.14583333333333334</v>
      </c>
      <c r="AA94" s="73">
        <v>0.2</v>
      </c>
      <c r="AB94" s="73">
        <v>0.2</v>
      </c>
      <c r="AC94" s="73">
        <v>0.2</v>
      </c>
      <c r="AD94" s="73">
        <v>0.2</v>
      </c>
      <c r="AE94" s="73">
        <v>0.22972972972972974</v>
      </c>
      <c r="AF94" s="73">
        <v>0.2</v>
      </c>
      <c r="AG94" s="73">
        <v>0.22842639593908629</v>
      </c>
      <c r="AH94" s="73">
        <v>0.19796954314720813</v>
      </c>
      <c r="AI94" s="73">
        <v>0.2</v>
      </c>
      <c r="AJ94" s="73">
        <v>0.2</v>
      </c>
      <c r="AK94" s="73">
        <v>0.17647058823529413</v>
      </c>
      <c r="AL94" s="73">
        <v>0.2</v>
      </c>
      <c r="AM94" s="73">
        <v>0.23076923076923078</v>
      </c>
      <c r="AN94" s="73">
        <v>0.23076923076923078</v>
      </c>
      <c r="AO94" s="73">
        <v>0.23076923076923078</v>
      </c>
      <c r="AP94" s="73">
        <v>0.23</v>
      </c>
      <c r="AQ94" s="73">
        <v>0.23076923076923078</v>
      </c>
      <c r="AR94" s="73">
        <v>0.22500000000000001</v>
      </c>
      <c r="AS94" s="73">
        <v>0.25</v>
      </c>
      <c r="AT94" s="73">
        <v>0.19607843137254902</v>
      </c>
      <c r="AU94" s="73">
        <v>0.17948717948717949</v>
      </c>
      <c r="AV94" s="73">
        <v>0.19230769230769232</v>
      </c>
      <c r="AW94" s="73">
        <v>0.18181818181818182</v>
      </c>
    </row>
    <row r="95" spans="1:49" s="53" customFormat="1">
      <c r="A95" s="67"/>
      <c r="B95" s="68"/>
      <c r="C95" s="69"/>
      <c r="D95" s="70"/>
      <c r="E95" s="70"/>
      <c r="F95" s="51"/>
      <c r="G95" s="59"/>
      <c r="H95" s="74">
        <f>SUM(H91:H94)</f>
        <v>1</v>
      </c>
      <c r="I95" s="74">
        <f t="shared" ref="I95:AW95" si="15">SUM(I91:I94)</f>
        <v>1</v>
      </c>
      <c r="J95" s="74">
        <f t="shared" si="15"/>
        <v>1</v>
      </c>
      <c r="K95" s="74">
        <f t="shared" si="15"/>
        <v>1</v>
      </c>
      <c r="L95" s="74">
        <f t="shared" si="15"/>
        <v>1</v>
      </c>
      <c r="M95" s="74">
        <f t="shared" si="15"/>
        <v>1</v>
      </c>
      <c r="N95" s="74">
        <f t="shared" si="15"/>
        <v>1</v>
      </c>
      <c r="O95" s="74">
        <f t="shared" si="15"/>
        <v>1</v>
      </c>
      <c r="P95" s="74">
        <f t="shared" si="15"/>
        <v>1</v>
      </c>
      <c r="Q95" s="74">
        <f t="shared" si="15"/>
        <v>1</v>
      </c>
      <c r="R95" s="74">
        <f t="shared" si="15"/>
        <v>1</v>
      </c>
      <c r="S95" s="74">
        <f t="shared" si="15"/>
        <v>1</v>
      </c>
      <c r="T95" s="74">
        <f t="shared" si="15"/>
        <v>1</v>
      </c>
      <c r="U95" s="74">
        <f t="shared" si="15"/>
        <v>1</v>
      </c>
      <c r="V95" s="74">
        <f t="shared" si="15"/>
        <v>1</v>
      </c>
      <c r="W95" s="74">
        <f t="shared" si="15"/>
        <v>1</v>
      </c>
      <c r="X95" s="74">
        <f t="shared" si="15"/>
        <v>0.99999999999999989</v>
      </c>
      <c r="Y95" s="74">
        <f t="shared" si="15"/>
        <v>1</v>
      </c>
      <c r="Z95" s="74">
        <f t="shared" si="15"/>
        <v>1</v>
      </c>
      <c r="AA95" s="74">
        <f t="shared" si="15"/>
        <v>1</v>
      </c>
      <c r="AB95" s="74">
        <f t="shared" si="15"/>
        <v>1</v>
      </c>
      <c r="AC95" s="74">
        <f t="shared" si="15"/>
        <v>1</v>
      </c>
      <c r="AD95" s="74">
        <f t="shared" si="15"/>
        <v>1</v>
      </c>
      <c r="AE95" s="74">
        <f t="shared" si="15"/>
        <v>1</v>
      </c>
      <c r="AF95" s="74">
        <f t="shared" si="15"/>
        <v>1</v>
      </c>
      <c r="AG95" s="74">
        <f t="shared" si="15"/>
        <v>1</v>
      </c>
      <c r="AH95" s="74">
        <f t="shared" si="15"/>
        <v>1</v>
      </c>
      <c r="AI95" s="74">
        <f t="shared" si="15"/>
        <v>1</v>
      </c>
      <c r="AJ95" s="74">
        <f t="shared" si="15"/>
        <v>1</v>
      </c>
      <c r="AK95" s="74">
        <f t="shared" si="15"/>
        <v>1</v>
      </c>
      <c r="AL95" s="74">
        <f t="shared" si="15"/>
        <v>1</v>
      </c>
      <c r="AM95" s="74">
        <f t="shared" si="15"/>
        <v>1</v>
      </c>
      <c r="AN95" s="74">
        <f t="shared" si="15"/>
        <v>1</v>
      </c>
      <c r="AO95" s="74">
        <f t="shared" si="15"/>
        <v>1</v>
      </c>
      <c r="AP95" s="74">
        <f t="shared" si="15"/>
        <v>1</v>
      </c>
      <c r="AQ95" s="74">
        <f t="shared" si="15"/>
        <v>1</v>
      </c>
      <c r="AR95" s="74">
        <f t="shared" si="15"/>
        <v>1</v>
      </c>
      <c r="AS95" s="74">
        <f t="shared" si="15"/>
        <v>1</v>
      </c>
      <c r="AT95" s="74">
        <f t="shared" si="15"/>
        <v>1</v>
      </c>
      <c r="AU95" s="74">
        <f t="shared" si="15"/>
        <v>1</v>
      </c>
      <c r="AV95" s="74">
        <f t="shared" si="15"/>
        <v>1</v>
      </c>
      <c r="AW95" s="74">
        <f t="shared" si="15"/>
        <v>1</v>
      </c>
    </row>
    <row r="96" spans="1:49">
      <c r="A96" s="29" t="s">
        <v>56</v>
      </c>
      <c r="B96" s="30" t="s">
        <v>160</v>
      </c>
      <c r="C96" s="31" t="s">
        <v>161</v>
      </c>
      <c r="D96" s="32" t="s">
        <v>162</v>
      </c>
      <c r="E96" s="32" t="s">
        <v>163</v>
      </c>
      <c r="F96" s="24"/>
      <c r="G96" s="33"/>
      <c r="H96" s="73">
        <v>0.28859060402684567</v>
      </c>
      <c r="I96" s="73">
        <v>0.29050279329608941</v>
      </c>
      <c r="J96" s="73">
        <v>0.29050279329608941</v>
      </c>
      <c r="K96" s="73">
        <v>0.28947368421052633</v>
      </c>
      <c r="L96" s="73">
        <v>0.29050279329608941</v>
      </c>
      <c r="M96" s="73">
        <v>0.29166666666666669</v>
      </c>
      <c r="N96" s="73">
        <v>0.28859060402684567</v>
      </c>
      <c r="O96" s="73">
        <v>0.29050279329608941</v>
      </c>
      <c r="P96" s="73">
        <v>0.29113924050632911</v>
      </c>
      <c r="Q96" s="73">
        <v>0.29957805907172996</v>
      </c>
      <c r="R96" s="73">
        <v>0.29850746268656714</v>
      </c>
      <c r="S96" s="73">
        <v>0.29957805907172996</v>
      </c>
      <c r="T96" s="73">
        <v>0.29268292682926828</v>
      </c>
      <c r="U96" s="73">
        <v>0.29729729729729731</v>
      </c>
      <c r="V96" s="73">
        <v>0.29661016949152541</v>
      </c>
      <c r="W96" s="73">
        <v>0.29807692307692307</v>
      </c>
      <c r="X96" s="73">
        <v>0.4</v>
      </c>
      <c r="Y96" s="73">
        <v>0.4</v>
      </c>
      <c r="Z96" s="73">
        <v>0.4</v>
      </c>
      <c r="AA96" s="73">
        <v>0.4</v>
      </c>
      <c r="AB96" s="73">
        <v>0.4</v>
      </c>
      <c r="AC96" s="73">
        <v>0.4</v>
      </c>
      <c r="AD96" s="73">
        <v>0.4</v>
      </c>
      <c r="AE96" s="73">
        <v>0.34</v>
      </c>
      <c r="AF96" s="73">
        <v>0.34</v>
      </c>
      <c r="AG96" s="73">
        <v>0.34</v>
      </c>
      <c r="AH96" s="73">
        <v>0.34</v>
      </c>
      <c r="AI96" s="73">
        <v>0.4</v>
      </c>
      <c r="AJ96" s="73">
        <v>0.34</v>
      </c>
      <c r="AK96" s="73">
        <v>0.34</v>
      </c>
      <c r="AL96" s="73">
        <v>0.34</v>
      </c>
      <c r="AM96" s="73">
        <v>0.27777777777777779</v>
      </c>
      <c r="AN96" s="73">
        <v>0.26666666666666666</v>
      </c>
      <c r="AO96" s="73">
        <v>0.35483870967741937</v>
      </c>
      <c r="AP96" s="73">
        <v>0.35</v>
      </c>
      <c r="AQ96" s="73">
        <v>0.35483870967741937</v>
      </c>
      <c r="AR96" s="73">
        <v>0.34693877551020408</v>
      </c>
      <c r="AS96" s="73">
        <v>0.25</v>
      </c>
      <c r="AT96" s="73">
        <v>0.35483870967741937</v>
      </c>
      <c r="AU96" s="73">
        <v>0.34693877551020408</v>
      </c>
      <c r="AV96" s="73">
        <v>0.35483870967741937</v>
      </c>
      <c r="AW96" s="73">
        <v>0.34482758620689657</v>
      </c>
    </row>
    <row r="97" spans="1:49">
      <c r="A97" s="29" t="s">
        <v>56</v>
      </c>
      <c r="B97" s="30" t="s">
        <v>160</v>
      </c>
      <c r="C97" s="31" t="s">
        <v>161</v>
      </c>
      <c r="D97" s="32" t="s">
        <v>164</v>
      </c>
      <c r="E97" s="32" t="s">
        <v>165</v>
      </c>
      <c r="F97" s="24"/>
      <c r="G97" s="33"/>
      <c r="H97" s="73">
        <v>0.24832214765100671</v>
      </c>
      <c r="I97" s="73">
        <v>0.25139664804469275</v>
      </c>
      <c r="J97" s="73">
        <v>0.25139664804469275</v>
      </c>
      <c r="K97" s="73">
        <v>0.26315789473684209</v>
      </c>
      <c r="L97" s="73">
        <v>0.25139664804469275</v>
      </c>
      <c r="M97" s="73">
        <v>0.25</v>
      </c>
      <c r="N97" s="73">
        <v>0.24832214765100671</v>
      </c>
      <c r="O97" s="73">
        <v>0.25139664804469275</v>
      </c>
      <c r="P97" s="73">
        <v>0.25316455696202533</v>
      </c>
      <c r="Q97" s="73">
        <v>0.26160337552742619</v>
      </c>
      <c r="R97" s="73">
        <v>0.2537313432835821</v>
      </c>
      <c r="S97" s="73">
        <v>0.26160337552742619</v>
      </c>
      <c r="T97" s="73">
        <v>0.26829268292682928</v>
      </c>
      <c r="U97" s="73">
        <v>0.25675675675675674</v>
      </c>
      <c r="V97" s="73">
        <v>0.26271186440677968</v>
      </c>
      <c r="W97" s="73">
        <v>0.25961538461538464</v>
      </c>
      <c r="X97" s="73">
        <v>0.23</v>
      </c>
      <c r="Y97" s="73">
        <v>0.23</v>
      </c>
      <c r="Z97" s="73">
        <v>0.23</v>
      </c>
      <c r="AA97" s="73">
        <v>0.23</v>
      </c>
      <c r="AB97" s="73">
        <v>0.23</v>
      </c>
      <c r="AC97" s="73">
        <v>0.23</v>
      </c>
      <c r="AD97" s="73">
        <v>0.23</v>
      </c>
      <c r="AE97" s="73">
        <v>0.24</v>
      </c>
      <c r="AF97" s="73">
        <v>0.24</v>
      </c>
      <c r="AG97" s="73">
        <v>0.24</v>
      </c>
      <c r="AH97" s="73">
        <v>0.24</v>
      </c>
      <c r="AI97" s="73">
        <v>0.23</v>
      </c>
      <c r="AJ97" s="73">
        <v>0.24</v>
      </c>
      <c r="AK97" s="73">
        <v>0.24</v>
      </c>
      <c r="AL97" s="73">
        <v>0.24</v>
      </c>
      <c r="AM97" s="73">
        <v>0.25925925925925924</v>
      </c>
      <c r="AN97" s="73">
        <v>0.26666666666666666</v>
      </c>
      <c r="AO97" s="73">
        <v>0.25806451612903225</v>
      </c>
      <c r="AP97" s="73">
        <v>0.25</v>
      </c>
      <c r="AQ97" s="73">
        <v>0.25806451612903225</v>
      </c>
      <c r="AR97" s="73">
        <v>0.24489795918367346</v>
      </c>
      <c r="AS97" s="73">
        <v>0.25</v>
      </c>
      <c r="AT97" s="73">
        <v>0.25806451612903225</v>
      </c>
      <c r="AU97" s="73">
        <v>0.24489795918367346</v>
      </c>
      <c r="AV97" s="73">
        <v>0.25806451612903225</v>
      </c>
      <c r="AW97" s="73">
        <v>0.2413793103448276</v>
      </c>
    </row>
    <row r="98" spans="1:49">
      <c r="A98" s="29" t="s">
        <v>56</v>
      </c>
      <c r="B98" s="30" t="s">
        <v>160</v>
      </c>
      <c r="C98" s="31" t="s">
        <v>161</v>
      </c>
      <c r="D98" s="32" t="s">
        <v>166</v>
      </c>
      <c r="E98" s="32" t="s">
        <v>167</v>
      </c>
      <c r="F98" s="24"/>
      <c r="G98" s="33"/>
      <c r="H98" s="73">
        <v>0.22147651006711411</v>
      </c>
      <c r="I98" s="73">
        <v>0.21787709497206703</v>
      </c>
      <c r="J98" s="73">
        <v>0.21787709497206703</v>
      </c>
      <c r="K98" s="73">
        <v>0.21052631578947367</v>
      </c>
      <c r="L98" s="73">
        <v>0.21787709497206703</v>
      </c>
      <c r="M98" s="73">
        <v>0.21666666666666667</v>
      </c>
      <c r="N98" s="73">
        <v>0.22147651006711411</v>
      </c>
      <c r="O98" s="73">
        <v>0.21787709497206703</v>
      </c>
      <c r="P98" s="73">
        <v>0.21518987341772153</v>
      </c>
      <c r="Q98" s="73">
        <v>0.21940928270042195</v>
      </c>
      <c r="R98" s="73">
        <v>0.22388059701492538</v>
      </c>
      <c r="S98" s="73">
        <v>0.21940928270042195</v>
      </c>
      <c r="T98" s="73">
        <v>0.21951219512195122</v>
      </c>
      <c r="U98" s="73">
        <v>0.22297297297297297</v>
      </c>
      <c r="V98" s="73">
        <v>0.22033898305084745</v>
      </c>
      <c r="W98" s="73">
        <v>0.22115384615384615</v>
      </c>
      <c r="X98" s="73">
        <v>0.19</v>
      </c>
      <c r="Y98" s="73">
        <v>0.19</v>
      </c>
      <c r="Z98" s="73">
        <v>0.19</v>
      </c>
      <c r="AA98" s="73">
        <v>0.19</v>
      </c>
      <c r="AB98" s="73">
        <v>0.19</v>
      </c>
      <c r="AC98" s="73">
        <v>0.19</v>
      </c>
      <c r="AD98" s="73">
        <v>0.19</v>
      </c>
      <c r="AE98" s="73">
        <v>0.2</v>
      </c>
      <c r="AF98" s="73">
        <v>0.2</v>
      </c>
      <c r="AG98" s="73">
        <v>0.2</v>
      </c>
      <c r="AH98" s="73">
        <v>0.2</v>
      </c>
      <c r="AI98" s="73">
        <v>0.19</v>
      </c>
      <c r="AJ98" s="73">
        <v>0.2</v>
      </c>
      <c r="AK98" s="73">
        <v>0.2</v>
      </c>
      <c r="AL98" s="73">
        <v>0.2</v>
      </c>
      <c r="AM98" s="73">
        <v>0.22222222222222221</v>
      </c>
      <c r="AN98" s="73">
        <v>0.23333333333333334</v>
      </c>
      <c r="AO98" s="73">
        <v>0.19354838709677419</v>
      </c>
      <c r="AP98" s="73">
        <v>0.2</v>
      </c>
      <c r="AQ98" s="73">
        <v>0.19354838709677419</v>
      </c>
      <c r="AR98" s="73">
        <v>0.20408163265306123</v>
      </c>
      <c r="AS98" s="73">
        <v>0.25</v>
      </c>
      <c r="AT98" s="73">
        <v>0.19354838709677419</v>
      </c>
      <c r="AU98" s="73">
        <v>0.20408163265306123</v>
      </c>
      <c r="AV98" s="73">
        <v>0.19354838709677419</v>
      </c>
      <c r="AW98" s="73">
        <v>0.20689655172413793</v>
      </c>
    </row>
    <row r="99" spans="1:49">
      <c r="A99" s="29" t="s">
        <v>56</v>
      </c>
      <c r="B99" s="30" t="s">
        <v>160</v>
      </c>
      <c r="C99" s="31" t="s">
        <v>161</v>
      </c>
      <c r="D99" s="32" t="s">
        <v>168</v>
      </c>
      <c r="E99" s="32" t="s">
        <v>169</v>
      </c>
      <c r="F99" s="24"/>
      <c r="G99" s="33"/>
      <c r="H99" s="73">
        <v>0.24161073825503357</v>
      </c>
      <c r="I99" s="73">
        <v>0.24022346368715083</v>
      </c>
      <c r="J99" s="73">
        <v>0.24022346368715083</v>
      </c>
      <c r="K99" s="73">
        <v>0.23684210526315788</v>
      </c>
      <c r="L99" s="73">
        <v>0.24022346368715083</v>
      </c>
      <c r="M99" s="73">
        <v>0.24166666666666667</v>
      </c>
      <c r="N99" s="73">
        <v>0.24161073825503357</v>
      </c>
      <c r="O99" s="73">
        <v>0.24022346368715083</v>
      </c>
      <c r="P99" s="73">
        <v>0.24050632911392406</v>
      </c>
      <c r="Q99" s="73">
        <v>0.21940928270042195</v>
      </c>
      <c r="R99" s="73">
        <v>0.22388059701492538</v>
      </c>
      <c r="S99" s="73">
        <v>0.21940928270042195</v>
      </c>
      <c r="T99" s="73">
        <v>0.21951219512195122</v>
      </c>
      <c r="U99" s="73">
        <v>0.22297297297297297</v>
      </c>
      <c r="V99" s="73">
        <v>0.22033898305084745</v>
      </c>
      <c r="W99" s="73">
        <v>0.22115384615384615</v>
      </c>
      <c r="X99" s="73">
        <v>0.18</v>
      </c>
      <c r="Y99" s="73">
        <v>0.18</v>
      </c>
      <c r="Z99" s="73">
        <v>0.18</v>
      </c>
      <c r="AA99" s="73">
        <v>0.18</v>
      </c>
      <c r="AB99" s="73">
        <v>0.18</v>
      </c>
      <c r="AC99" s="73">
        <v>0.18</v>
      </c>
      <c r="AD99" s="73">
        <v>0.18</v>
      </c>
      <c r="AE99" s="73">
        <v>0.22</v>
      </c>
      <c r="AF99" s="73">
        <v>0.22</v>
      </c>
      <c r="AG99" s="73">
        <v>0.22</v>
      </c>
      <c r="AH99" s="73">
        <v>0.22</v>
      </c>
      <c r="AI99" s="73">
        <v>0.18</v>
      </c>
      <c r="AJ99" s="73">
        <v>0.22</v>
      </c>
      <c r="AK99" s="73">
        <v>0.22</v>
      </c>
      <c r="AL99" s="73">
        <v>0.22</v>
      </c>
      <c r="AM99" s="73">
        <v>0.24074074074074073</v>
      </c>
      <c r="AN99" s="73">
        <v>0.23333333333333334</v>
      </c>
      <c r="AO99" s="73">
        <v>0.19354838709677419</v>
      </c>
      <c r="AP99" s="73">
        <v>0.2</v>
      </c>
      <c r="AQ99" s="73">
        <v>0.19354838709677419</v>
      </c>
      <c r="AR99" s="73">
        <v>0.20408163265306123</v>
      </c>
      <c r="AS99" s="73">
        <v>0.25</v>
      </c>
      <c r="AT99" s="73">
        <v>0.19354838709677419</v>
      </c>
      <c r="AU99" s="73">
        <v>0.20408163265306123</v>
      </c>
      <c r="AV99" s="73">
        <v>0.19354838709677419</v>
      </c>
      <c r="AW99" s="73">
        <v>0.20689655172413793</v>
      </c>
    </row>
    <row r="100" spans="1:49" s="53" customFormat="1">
      <c r="A100" s="71"/>
      <c r="B100" s="68"/>
      <c r="C100" s="69"/>
      <c r="D100" s="72"/>
      <c r="E100" s="72"/>
      <c r="F100" s="51"/>
      <c r="G100" s="59"/>
      <c r="H100" s="74">
        <f>SUM(H96:H99)</f>
        <v>1</v>
      </c>
      <c r="I100" s="74">
        <f t="shared" ref="I100:AW100" si="16">SUM(I96:I99)</f>
        <v>1</v>
      </c>
      <c r="J100" s="74">
        <f t="shared" si="16"/>
        <v>1</v>
      </c>
      <c r="K100" s="74">
        <f t="shared" si="16"/>
        <v>0.99999999999999989</v>
      </c>
      <c r="L100" s="74">
        <f t="shared" si="16"/>
        <v>1</v>
      </c>
      <c r="M100" s="74">
        <f t="shared" si="16"/>
        <v>1</v>
      </c>
      <c r="N100" s="74">
        <f t="shared" si="16"/>
        <v>1</v>
      </c>
      <c r="O100" s="74">
        <f t="shared" si="16"/>
        <v>1</v>
      </c>
      <c r="P100" s="74">
        <f t="shared" si="16"/>
        <v>1</v>
      </c>
      <c r="Q100" s="74">
        <f t="shared" si="16"/>
        <v>1</v>
      </c>
      <c r="R100" s="74">
        <f t="shared" si="16"/>
        <v>1</v>
      </c>
      <c r="S100" s="74">
        <f t="shared" si="16"/>
        <v>1</v>
      </c>
      <c r="T100" s="74">
        <f t="shared" si="16"/>
        <v>1</v>
      </c>
      <c r="U100" s="74">
        <f t="shared" si="16"/>
        <v>1</v>
      </c>
      <c r="V100" s="74">
        <f t="shared" si="16"/>
        <v>1</v>
      </c>
      <c r="W100" s="74">
        <f t="shared" si="16"/>
        <v>1</v>
      </c>
      <c r="X100" s="74">
        <f t="shared" si="16"/>
        <v>1</v>
      </c>
      <c r="Y100" s="74">
        <f t="shared" si="16"/>
        <v>1</v>
      </c>
      <c r="Z100" s="74">
        <f t="shared" si="16"/>
        <v>1</v>
      </c>
      <c r="AA100" s="74">
        <f t="shared" si="16"/>
        <v>1</v>
      </c>
      <c r="AB100" s="74">
        <f t="shared" si="16"/>
        <v>1</v>
      </c>
      <c r="AC100" s="74">
        <f t="shared" si="16"/>
        <v>1</v>
      </c>
      <c r="AD100" s="74">
        <f t="shared" si="16"/>
        <v>1</v>
      </c>
      <c r="AE100" s="74">
        <f t="shared" si="16"/>
        <v>1</v>
      </c>
      <c r="AF100" s="74">
        <f t="shared" si="16"/>
        <v>1</v>
      </c>
      <c r="AG100" s="74">
        <f t="shared" si="16"/>
        <v>1</v>
      </c>
      <c r="AH100" s="74">
        <f t="shared" si="16"/>
        <v>1</v>
      </c>
      <c r="AI100" s="74">
        <f t="shared" si="16"/>
        <v>1</v>
      </c>
      <c r="AJ100" s="74">
        <f t="shared" si="16"/>
        <v>1</v>
      </c>
      <c r="AK100" s="74">
        <f t="shared" si="16"/>
        <v>1</v>
      </c>
      <c r="AL100" s="74">
        <f t="shared" si="16"/>
        <v>1</v>
      </c>
      <c r="AM100" s="74">
        <f t="shared" si="16"/>
        <v>0.99999999999999989</v>
      </c>
      <c r="AN100" s="74">
        <f t="shared" si="16"/>
        <v>1</v>
      </c>
      <c r="AO100" s="74">
        <f t="shared" si="16"/>
        <v>1</v>
      </c>
      <c r="AP100" s="74">
        <f t="shared" si="16"/>
        <v>1</v>
      </c>
      <c r="AQ100" s="74">
        <f t="shared" si="16"/>
        <v>1</v>
      </c>
      <c r="AR100" s="74">
        <f t="shared" si="16"/>
        <v>1</v>
      </c>
      <c r="AS100" s="74">
        <f t="shared" si="16"/>
        <v>1</v>
      </c>
      <c r="AT100" s="74">
        <f t="shared" si="16"/>
        <v>1</v>
      </c>
      <c r="AU100" s="74">
        <f t="shared" si="16"/>
        <v>1</v>
      </c>
      <c r="AV100" s="74">
        <f t="shared" si="16"/>
        <v>1</v>
      </c>
      <c r="AW100" s="74">
        <f t="shared" si="16"/>
        <v>1</v>
      </c>
    </row>
    <row r="101" spans="1:49">
      <c r="A101" s="36" t="s">
        <v>57</v>
      </c>
      <c r="B101" s="30" t="s">
        <v>160</v>
      </c>
      <c r="C101" s="31" t="s">
        <v>161</v>
      </c>
      <c r="D101" s="35" t="s">
        <v>179</v>
      </c>
      <c r="E101" s="35" t="s">
        <v>180</v>
      </c>
      <c r="F101" s="24"/>
      <c r="G101" s="33"/>
      <c r="H101" s="73">
        <v>0.17073170731707318</v>
      </c>
      <c r="I101" s="73">
        <v>0.17005076142131981</v>
      </c>
      <c r="J101" s="73">
        <v>0.17005076142131981</v>
      </c>
      <c r="K101" s="73">
        <v>0.16867469879518071</v>
      </c>
      <c r="L101" s="73">
        <v>0.17005076142131981</v>
      </c>
      <c r="M101" s="73">
        <v>0.1717557251908397</v>
      </c>
      <c r="N101" s="73">
        <v>0.17073170731707318</v>
      </c>
      <c r="O101" s="73">
        <v>0.17005076142131981</v>
      </c>
      <c r="P101" s="73">
        <v>0.16860465116279069</v>
      </c>
      <c r="Q101" s="73">
        <v>0.16920152091254753</v>
      </c>
      <c r="R101" s="73">
        <v>0.17123287671232876</v>
      </c>
      <c r="S101" s="73">
        <v>0.17017208413001911</v>
      </c>
      <c r="T101" s="73">
        <v>0.16666666666666666</v>
      </c>
      <c r="U101" s="73">
        <v>0.16871165644171779</v>
      </c>
      <c r="V101" s="73">
        <v>0.16923076923076924</v>
      </c>
      <c r="W101" s="73">
        <v>0.16993464052287582</v>
      </c>
      <c r="X101" s="73">
        <v>0.17024539877300612</v>
      </c>
      <c r="Y101" s="73">
        <v>0.18095238095238095</v>
      </c>
      <c r="Z101" s="73">
        <v>0.18181818181818182</v>
      </c>
      <c r="AA101" s="73">
        <v>0.18095238095238095</v>
      </c>
      <c r="AB101" s="73">
        <v>0.17647058823529413</v>
      </c>
      <c r="AC101" s="73">
        <v>0.18181818181818182</v>
      </c>
      <c r="AD101" s="73">
        <v>0.18181818181818182</v>
      </c>
      <c r="AE101" s="73">
        <v>0.1683673469387755</v>
      </c>
      <c r="AF101" s="73">
        <v>0.17054263565891473</v>
      </c>
      <c r="AG101" s="73">
        <v>0.17049808429118773</v>
      </c>
      <c r="AH101" s="73">
        <v>0.17049808429118773</v>
      </c>
      <c r="AI101" s="73">
        <v>0.17110266159695817</v>
      </c>
      <c r="AJ101" s="73">
        <v>0.17110266159695817</v>
      </c>
      <c r="AK101" s="73">
        <v>0.17391304347826086</v>
      </c>
      <c r="AL101" s="73">
        <v>0.19083969465648856</v>
      </c>
      <c r="AM101" s="73">
        <v>0.18907563025210083</v>
      </c>
      <c r="AN101" s="73">
        <v>0.15384615384615385</v>
      </c>
      <c r="AO101" s="73">
        <v>0.15384615384615385</v>
      </c>
      <c r="AP101" s="73">
        <v>0.16030534351145037</v>
      </c>
      <c r="AQ101" s="73">
        <v>0.17910447761194029</v>
      </c>
      <c r="AR101" s="73">
        <v>0.18095238095238095</v>
      </c>
      <c r="AS101" s="73">
        <v>0.125</v>
      </c>
      <c r="AT101" s="73">
        <v>0.16793893129770993</v>
      </c>
      <c r="AU101" s="73">
        <v>0.17647058823529413</v>
      </c>
      <c r="AV101" s="73">
        <v>0.16923076923076924</v>
      </c>
      <c r="AW101" s="73">
        <v>0.16949152542372881</v>
      </c>
    </row>
    <row r="102" spans="1:49">
      <c r="A102" s="36" t="s">
        <v>57</v>
      </c>
      <c r="B102" s="30" t="s">
        <v>160</v>
      </c>
      <c r="C102" s="31" t="s">
        <v>161</v>
      </c>
      <c r="D102" s="35" t="s">
        <v>181</v>
      </c>
      <c r="E102" s="35" t="s">
        <v>182</v>
      </c>
      <c r="F102" s="24"/>
      <c r="G102" s="33"/>
      <c r="H102" s="73">
        <v>0.17073170731707318</v>
      </c>
      <c r="I102" s="73">
        <v>0.17005076142131981</v>
      </c>
      <c r="J102" s="73">
        <v>0.17005076142131981</v>
      </c>
      <c r="K102" s="73">
        <v>0.16867469879518071</v>
      </c>
      <c r="L102" s="73">
        <v>0.17005076142131981</v>
      </c>
      <c r="M102" s="73">
        <v>0.1717557251908397</v>
      </c>
      <c r="N102" s="73">
        <v>0.17073170731707318</v>
      </c>
      <c r="O102" s="73">
        <v>0.17005076142131981</v>
      </c>
      <c r="P102" s="73">
        <v>0.16860465116279069</v>
      </c>
      <c r="Q102" s="73">
        <v>0.16920152091254753</v>
      </c>
      <c r="R102" s="73">
        <v>0.17123287671232876</v>
      </c>
      <c r="S102" s="73">
        <v>0.17017208413001911</v>
      </c>
      <c r="T102" s="73">
        <v>0.16666666666666666</v>
      </c>
      <c r="U102" s="73">
        <v>0.16871165644171779</v>
      </c>
      <c r="V102" s="73">
        <v>0.16923076923076924</v>
      </c>
      <c r="W102" s="73">
        <v>0.16993464052287582</v>
      </c>
      <c r="X102" s="73">
        <v>0.17024539877300612</v>
      </c>
      <c r="Y102" s="73">
        <v>0.17142857142857143</v>
      </c>
      <c r="Z102" s="73">
        <v>0.16666666666666666</v>
      </c>
      <c r="AA102" s="73">
        <v>0.17142857142857143</v>
      </c>
      <c r="AB102" s="73">
        <v>0.16806722689075632</v>
      </c>
      <c r="AC102" s="73">
        <v>0.16666666666666666</v>
      </c>
      <c r="AD102" s="73">
        <v>0.16666666666666666</v>
      </c>
      <c r="AE102" s="73">
        <v>0.1683673469387755</v>
      </c>
      <c r="AF102" s="73">
        <v>0.17054263565891473</v>
      </c>
      <c r="AG102" s="73">
        <v>0.17049808429118773</v>
      </c>
      <c r="AH102" s="73">
        <v>0.17049808429118773</v>
      </c>
      <c r="AI102" s="73">
        <v>0.17110266159695817</v>
      </c>
      <c r="AJ102" s="73">
        <v>0.17110266159695817</v>
      </c>
      <c r="AK102" s="73">
        <v>0.17391304347826086</v>
      </c>
      <c r="AL102" s="73">
        <v>0.1717557251908397</v>
      </c>
      <c r="AM102" s="73">
        <v>0.16806722689075632</v>
      </c>
      <c r="AN102" s="73">
        <v>0.15384615384615385</v>
      </c>
      <c r="AO102" s="73">
        <v>0.15384615384615385</v>
      </c>
      <c r="AP102" s="73">
        <v>0.16030534351145037</v>
      </c>
      <c r="AQ102" s="73">
        <v>0.17164179104477612</v>
      </c>
      <c r="AR102" s="73">
        <v>0.17142857142857143</v>
      </c>
      <c r="AS102" s="73">
        <v>0.125</v>
      </c>
      <c r="AT102" s="73">
        <v>0.16793893129770993</v>
      </c>
      <c r="AU102" s="73">
        <v>0.17647058823529413</v>
      </c>
      <c r="AV102" s="73">
        <v>0.16923076923076924</v>
      </c>
      <c r="AW102" s="73">
        <v>0.16949152542372881</v>
      </c>
    </row>
    <row r="103" spans="1:49">
      <c r="A103" s="36" t="s">
        <v>57</v>
      </c>
      <c r="B103" s="30" t="s">
        <v>160</v>
      </c>
      <c r="C103" s="31" t="s">
        <v>161</v>
      </c>
      <c r="D103" s="35" t="s">
        <v>183</v>
      </c>
      <c r="E103" s="35" t="s">
        <v>184</v>
      </c>
      <c r="F103" s="24"/>
      <c r="G103" s="33"/>
      <c r="H103" s="73">
        <v>7.0121951219512202E-2</v>
      </c>
      <c r="I103" s="73">
        <v>7.1065989847715741E-2</v>
      </c>
      <c r="J103" s="73">
        <v>7.1065989847715741E-2</v>
      </c>
      <c r="K103" s="73">
        <v>7.2289156626506021E-2</v>
      </c>
      <c r="L103" s="73">
        <v>7.1065989847715741E-2</v>
      </c>
      <c r="M103" s="73">
        <v>6.8702290076335881E-2</v>
      </c>
      <c r="N103" s="73">
        <v>7.0121951219512202E-2</v>
      </c>
      <c r="O103" s="73">
        <v>7.1065989847715741E-2</v>
      </c>
      <c r="P103" s="73">
        <v>6.9767441860465115E-2</v>
      </c>
      <c r="Q103" s="73">
        <v>7.0342205323193921E-2</v>
      </c>
      <c r="R103" s="73">
        <v>6.8493150684931503E-2</v>
      </c>
      <c r="S103" s="73">
        <v>7.0745697896749518E-2</v>
      </c>
      <c r="T103" s="73">
        <v>6.6666666666666666E-2</v>
      </c>
      <c r="U103" s="73">
        <v>7.0552147239263799E-2</v>
      </c>
      <c r="V103" s="73">
        <v>6.9230769230769235E-2</v>
      </c>
      <c r="W103" s="73">
        <v>6.9716775599128547E-2</v>
      </c>
      <c r="X103" s="73">
        <v>0.08</v>
      </c>
      <c r="Y103" s="73">
        <v>0.09</v>
      </c>
      <c r="Z103" s="73">
        <v>0.09</v>
      </c>
      <c r="AA103" s="73">
        <v>0.09</v>
      </c>
      <c r="AB103" s="73">
        <v>0.09</v>
      </c>
      <c r="AC103" s="73">
        <v>0.09</v>
      </c>
      <c r="AD103" s="73">
        <v>0.09</v>
      </c>
      <c r="AE103" s="73">
        <v>0.08</v>
      </c>
      <c r="AF103" s="73">
        <v>0.08</v>
      </c>
      <c r="AG103" s="73">
        <v>0.08</v>
      </c>
      <c r="AH103" s="73">
        <v>0.08</v>
      </c>
      <c r="AI103" s="73">
        <v>0.08</v>
      </c>
      <c r="AJ103" s="73">
        <v>0.08</v>
      </c>
      <c r="AK103" s="73">
        <v>0.1</v>
      </c>
      <c r="AL103" s="73">
        <v>0.08</v>
      </c>
      <c r="AM103" s="73">
        <v>0.08</v>
      </c>
      <c r="AN103" s="73">
        <v>7.6923076923076927E-2</v>
      </c>
      <c r="AO103" s="73">
        <v>7.6923076923076927E-2</v>
      </c>
      <c r="AP103" s="73">
        <v>8.0152671755725186E-2</v>
      </c>
      <c r="AQ103" s="73">
        <v>8.2089552238805971E-2</v>
      </c>
      <c r="AR103" s="73">
        <v>7.6190476190476197E-2</v>
      </c>
      <c r="AS103" s="73">
        <v>0.125</v>
      </c>
      <c r="AT103" s="73">
        <v>9.1603053435114504E-2</v>
      </c>
      <c r="AU103" s="73">
        <v>8.8235294117647065E-2</v>
      </c>
      <c r="AV103" s="73">
        <v>9.2307692307692313E-2</v>
      </c>
      <c r="AW103" s="73">
        <v>8.4745762711864403E-2</v>
      </c>
    </row>
    <row r="104" spans="1:49">
      <c r="A104" s="36" t="s">
        <v>57</v>
      </c>
      <c r="B104" s="30" t="s">
        <v>160</v>
      </c>
      <c r="C104" s="31" t="s">
        <v>161</v>
      </c>
      <c r="D104" s="35" t="s">
        <v>185</v>
      </c>
      <c r="E104" s="35" t="s">
        <v>186</v>
      </c>
      <c r="F104" s="24"/>
      <c r="G104" s="33"/>
      <c r="H104" s="73">
        <v>0.11890243902439024</v>
      </c>
      <c r="I104" s="73">
        <v>0.11928934010152284</v>
      </c>
      <c r="J104" s="73">
        <v>0.11928934010152284</v>
      </c>
      <c r="K104" s="73">
        <v>0.12048192771084337</v>
      </c>
      <c r="L104" s="73">
        <v>0.11928934010152284</v>
      </c>
      <c r="M104" s="73">
        <v>0.1183206106870229</v>
      </c>
      <c r="N104" s="73">
        <v>0.11890243902439024</v>
      </c>
      <c r="O104" s="73">
        <v>0.11928934010152284</v>
      </c>
      <c r="P104" s="73">
        <v>0.12209302325581395</v>
      </c>
      <c r="Q104" s="73">
        <v>0.11977186311787072</v>
      </c>
      <c r="R104" s="73">
        <v>0.11643835616438356</v>
      </c>
      <c r="S104" s="73">
        <v>0.12045889101338432</v>
      </c>
      <c r="T104" s="73">
        <v>0.12222222222222222</v>
      </c>
      <c r="U104" s="73">
        <v>0.1196319018404908</v>
      </c>
      <c r="V104" s="73">
        <v>0.11923076923076924</v>
      </c>
      <c r="W104" s="73">
        <v>0.11982570806100218</v>
      </c>
      <c r="X104" s="73">
        <v>0.1196319018404908</v>
      </c>
      <c r="Y104" s="73">
        <v>0.14285714285714285</v>
      </c>
      <c r="Z104" s="73">
        <v>0.13636363636363635</v>
      </c>
      <c r="AA104" s="73">
        <v>0.14285714285714285</v>
      </c>
      <c r="AB104" s="73">
        <v>0.14285714285714285</v>
      </c>
      <c r="AC104" s="73">
        <v>0.13636363636363635</v>
      </c>
      <c r="AD104" s="73">
        <v>0.13636363636363635</v>
      </c>
      <c r="AE104" s="73">
        <v>0.11224489795918367</v>
      </c>
      <c r="AF104" s="73">
        <v>0.10852713178294573</v>
      </c>
      <c r="AG104" s="73">
        <v>0.10919540229885058</v>
      </c>
      <c r="AH104" s="73">
        <v>0.10919540229885058</v>
      </c>
      <c r="AI104" s="73">
        <v>0.11026615969581749</v>
      </c>
      <c r="AJ104" s="73">
        <v>0.11026615969581749</v>
      </c>
      <c r="AK104" s="73">
        <v>0.13043478260869565</v>
      </c>
      <c r="AL104" s="73">
        <v>0.11068702290076336</v>
      </c>
      <c r="AM104" s="73">
        <v>0.1092436974789916</v>
      </c>
      <c r="AN104" s="73">
        <v>0.15384615384615385</v>
      </c>
      <c r="AO104" s="73">
        <v>0.2</v>
      </c>
      <c r="AP104" s="73">
        <v>0.19847328244274809</v>
      </c>
      <c r="AQ104" s="73">
        <v>0.1417910447761194</v>
      </c>
      <c r="AR104" s="73">
        <v>0.14285714285714285</v>
      </c>
      <c r="AS104" s="73">
        <v>0.125</v>
      </c>
      <c r="AT104" s="73">
        <v>0.12977099236641221</v>
      </c>
      <c r="AU104" s="73">
        <v>0.12745098039215685</v>
      </c>
      <c r="AV104" s="73">
        <v>0.12307692307692308</v>
      </c>
      <c r="AW104" s="73">
        <v>0.13559322033898305</v>
      </c>
    </row>
    <row r="105" spans="1:49">
      <c r="A105" s="36" t="s">
        <v>57</v>
      </c>
      <c r="B105" s="30" t="s">
        <v>160</v>
      </c>
      <c r="C105" s="31" t="s">
        <v>161</v>
      </c>
      <c r="D105" s="35" t="s">
        <v>187</v>
      </c>
      <c r="E105" s="35" t="s">
        <v>188</v>
      </c>
      <c r="F105" s="24"/>
      <c r="G105" s="33"/>
      <c r="H105" s="73">
        <v>7.926829268292683E-2</v>
      </c>
      <c r="I105" s="73">
        <v>8.1218274111675121E-2</v>
      </c>
      <c r="J105" s="73">
        <v>8.1218274111675121E-2</v>
      </c>
      <c r="K105" s="73">
        <v>8.4337349397590355E-2</v>
      </c>
      <c r="L105" s="73">
        <v>8.1218274111675121E-2</v>
      </c>
      <c r="M105" s="73">
        <v>8.0152671755725186E-2</v>
      </c>
      <c r="N105" s="73">
        <v>7.926829268292683E-2</v>
      </c>
      <c r="O105" s="73">
        <v>8.1218274111675121E-2</v>
      </c>
      <c r="P105" s="73">
        <v>8.1395348837209308E-2</v>
      </c>
      <c r="Q105" s="73">
        <v>7.9847908745247151E-2</v>
      </c>
      <c r="R105" s="73">
        <v>8.2191780821917804E-2</v>
      </c>
      <c r="S105" s="73">
        <v>8.0305927342256209E-2</v>
      </c>
      <c r="T105" s="73">
        <v>7.7777777777777779E-2</v>
      </c>
      <c r="U105" s="73">
        <v>7.9754601226993863E-2</v>
      </c>
      <c r="V105" s="73">
        <v>8.0769230769230774E-2</v>
      </c>
      <c r="W105" s="73">
        <v>8.0610021786492375E-2</v>
      </c>
      <c r="X105" s="73">
        <v>7.9754601226993863E-2</v>
      </c>
      <c r="Y105" s="73">
        <v>7.6190476190476197E-2</v>
      </c>
      <c r="Z105" s="73">
        <v>8.3333333333333329E-2</v>
      </c>
      <c r="AA105" s="73">
        <v>7.6190476190476197E-2</v>
      </c>
      <c r="AB105" s="73">
        <v>8.4033613445378158E-2</v>
      </c>
      <c r="AC105" s="73">
        <v>8.3333333333333329E-2</v>
      </c>
      <c r="AD105" s="73">
        <v>8.3333333333333329E-2</v>
      </c>
      <c r="AE105" s="73">
        <v>8.1632653061224483E-2</v>
      </c>
      <c r="AF105" s="73">
        <v>7.7519379844961239E-2</v>
      </c>
      <c r="AG105" s="73">
        <v>8.0459770114942528E-2</v>
      </c>
      <c r="AH105" s="73">
        <v>8.0459770114942528E-2</v>
      </c>
      <c r="AI105" s="73">
        <v>7.9847908745247151E-2</v>
      </c>
      <c r="AJ105" s="73">
        <v>7.9847908745247151E-2</v>
      </c>
      <c r="AK105" s="73">
        <v>8.6956521739130432E-2</v>
      </c>
      <c r="AL105" s="73">
        <v>8.0152671755725186E-2</v>
      </c>
      <c r="AM105" s="73">
        <v>7.9831932773109238E-2</v>
      </c>
      <c r="AN105" s="73">
        <v>7.6923076923076927E-2</v>
      </c>
      <c r="AO105" s="73">
        <v>7.6923076923076927E-2</v>
      </c>
      <c r="AP105" s="73">
        <v>6.8702290076335881E-2</v>
      </c>
      <c r="AQ105" s="73">
        <v>8.2089552238805971E-2</v>
      </c>
      <c r="AR105" s="73">
        <v>7.6190476190476197E-2</v>
      </c>
      <c r="AS105" s="73">
        <v>0.125</v>
      </c>
      <c r="AT105" s="73">
        <v>7.6335877862595422E-2</v>
      </c>
      <c r="AU105" s="73">
        <v>7.8431372549019607E-2</v>
      </c>
      <c r="AV105" s="73">
        <v>7.6923076923076927E-2</v>
      </c>
      <c r="AW105" s="73">
        <v>8.4745762711864403E-2</v>
      </c>
    </row>
    <row r="106" spans="1:49">
      <c r="A106" s="36" t="s">
        <v>57</v>
      </c>
      <c r="B106" s="30" t="s">
        <v>160</v>
      </c>
      <c r="C106" s="31" t="s">
        <v>161</v>
      </c>
      <c r="D106" s="35" t="s">
        <v>189</v>
      </c>
      <c r="E106" s="37" t="s">
        <v>190</v>
      </c>
      <c r="F106" s="24"/>
      <c r="G106" s="33"/>
      <c r="H106" s="73">
        <v>0.1402439024390244</v>
      </c>
      <c r="I106" s="73">
        <v>0.13959390862944163</v>
      </c>
      <c r="J106" s="73">
        <v>0.13959390862944163</v>
      </c>
      <c r="K106" s="73">
        <v>0.14457831325301204</v>
      </c>
      <c r="L106" s="73">
        <v>0.13959390862944163</v>
      </c>
      <c r="M106" s="73">
        <v>0.14122137404580154</v>
      </c>
      <c r="N106" s="73">
        <v>0.1402439024390244</v>
      </c>
      <c r="O106" s="73">
        <v>0.13959390862944163</v>
      </c>
      <c r="P106" s="73">
        <v>0.13953488372093023</v>
      </c>
      <c r="Q106" s="73">
        <v>0.14068441064638784</v>
      </c>
      <c r="R106" s="73">
        <v>0.13698630136986301</v>
      </c>
      <c r="S106" s="73">
        <v>0.13957934990439771</v>
      </c>
      <c r="T106" s="73">
        <v>0.14444444444444443</v>
      </c>
      <c r="U106" s="73">
        <v>0.1411042944785276</v>
      </c>
      <c r="V106" s="73">
        <v>0.1423076923076923</v>
      </c>
      <c r="W106" s="73">
        <v>0.13943355119825709</v>
      </c>
      <c r="X106" s="73">
        <v>0.13</v>
      </c>
      <c r="Y106" s="73">
        <v>0.12</v>
      </c>
      <c r="Z106" s="73">
        <v>0.12</v>
      </c>
      <c r="AA106" s="73">
        <v>0.12</v>
      </c>
      <c r="AB106" s="73">
        <v>0.12</v>
      </c>
      <c r="AC106" s="73">
        <v>0.12</v>
      </c>
      <c r="AD106" s="73">
        <v>0.12</v>
      </c>
      <c r="AE106" s="73">
        <v>0.13</v>
      </c>
      <c r="AF106" s="73">
        <v>0.13</v>
      </c>
      <c r="AG106" s="73">
        <v>0.13</v>
      </c>
      <c r="AH106" s="73">
        <v>0.13</v>
      </c>
      <c r="AI106" s="73">
        <v>0.13</v>
      </c>
      <c r="AJ106" s="73">
        <v>0.13</v>
      </c>
      <c r="AK106" s="73">
        <v>0.12</v>
      </c>
      <c r="AL106" s="73">
        <v>0.14000000000000001</v>
      </c>
      <c r="AM106" s="73">
        <v>0.14000000000000001</v>
      </c>
      <c r="AN106" s="73">
        <v>0.15384615384615385</v>
      </c>
      <c r="AO106" s="73">
        <v>0.13846153846153847</v>
      </c>
      <c r="AP106" s="73">
        <v>0.14122137404580154</v>
      </c>
      <c r="AQ106" s="73">
        <v>0.12686567164179105</v>
      </c>
      <c r="AR106" s="73">
        <v>0.13333333333333333</v>
      </c>
      <c r="AS106" s="73">
        <v>0.125</v>
      </c>
      <c r="AT106" s="73">
        <v>0.12213740458015267</v>
      </c>
      <c r="AU106" s="73">
        <v>0.11764705882352941</v>
      </c>
      <c r="AV106" s="73">
        <v>0.12307692307692308</v>
      </c>
      <c r="AW106" s="73">
        <v>0.11864406779661017</v>
      </c>
    </row>
    <row r="107" spans="1:49">
      <c r="A107" s="36" t="s">
        <v>57</v>
      </c>
      <c r="B107" s="30" t="s">
        <v>160</v>
      </c>
      <c r="C107" s="31" t="s">
        <v>161</v>
      </c>
      <c r="D107" s="35" t="s">
        <v>191</v>
      </c>
      <c r="E107" s="35" t="s">
        <v>192</v>
      </c>
      <c r="F107" s="24"/>
      <c r="G107" s="33"/>
      <c r="H107" s="73">
        <v>0.14939024390243902</v>
      </c>
      <c r="I107" s="73">
        <v>0.14974619289340102</v>
      </c>
      <c r="J107" s="73">
        <v>0.14974619289340102</v>
      </c>
      <c r="K107" s="73">
        <v>0.14457831325301204</v>
      </c>
      <c r="L107" s="73">
        <v>0.14974619289340102</v>
      </c>
      <c r="M107" s="73">
        <v>0.14885496183206107</v>
      </c>
      <c r="N107" s="73">
        <v>0.14939024390243902</v>
      </c>
      <c r="O107" s="73">
        <v>0.14974619289340102</v>
      </c>
      <c r="P107" s="73">
        <v>0.15116279069767441</v>
      </c>
      <c r="Q107" s="73">
        <v>0.15019011406844107</v>
      </c>
      <c r="R107" s="73">
        <v>0.15068493150684931</v>
      </c>
      <c r="S107" s="73">
        <v>0.14913957934990441</v>
      </c>
      <c r="T107" s="73">
        <v>0.15555555555555556</v>
      </c>
      <c r="U107" s="73">
        <v>0.15030674846625766</v>
      </c>
      <c r="V107" s="73">
        <v>0.15</v>
      </c>
      <c r="W107" s="73">
        <v>0.15032679738562091</v>
      </c>
      <c r="X107" s="73">
        <v>0.15030674846625766</v>
      </c>
      <c r="Y107" s="73">
        <v>0.15238095238095239</v>
      </c>
      <c r="Z107" s="73">
        <v>0.15151515151515152</v>
      </c>
      <c r="AA107" s="73">
        <v>0.15238095238095239</v>
      </c>
      <c r="AB107" s="73">
        <v>0.15126050420168066</v>
      </c>
      <c r="AC107" s="73">
        <v>0.15151515151515152</v>
      </c>
      <c r="AD107" s="73">
        <v>0.15151515151515152</v>
      </c>
      <c r="AE107" s="73">
        <v>0.14795918367346939</v>
      </c>
      <c r="AF107" s="73">
        <v>0.15503875968992248</v>
      </c>
      <c r="AG107" s="73">
        <v>0.14942528735632185</v>
      </c>
      <c r="AH107" s="73">
        <v>0.14942528735632185</v>
      </c>
      <c r="AI107" s="73">
        <v>0.14828897338403041</v>
      </c>
      <c r="AJ107" s="73">
        <v>0.14828897338403041</v>
      </c>
      <c r="AK107" s="73">
        <v>0.15217391304347827</v>
      </c>
      <c r="AL107" s="73">
        <v>0.11068702290076336</v>
      </c>
      <c r="AM107" s="73">
        <v>0.1092436974789916</v>
      </c>
      <c r="AN107" s="73">
        <v>0.1076923076923077</v>
      </c>
      <c r="AO107" s="73">
        <v>0.1076923076923077</v>
      </c>
      <c r="AP107" s="73">
        <v>9.9236641221374045E-2</v>
      </c>
      <c r="AQ107" s="73">
        <v>0.14925373134328357</v>
      </c>
      <c r="AR107" s="73">
        <v>0.15238095238095239</v>
      </c>
      <c r="AS107" s="73">
        <v>0.125</v>
      </c>
      <c r="AT107" s="73">
        <v>0.15267175572519084</v>
      </c>
      <c r="AU107" s="73">
        <v>0.14705882352941177</v>
      </c>
      <c r="AV107" s="73">
        <v>0.15384615384615385</v>
      </c>
      <c r="AW107" s="73">
        <v>0.15254237288135594</v>
      </c>
    </row>
    <row r="108" spans="1:49">
      <c r="A108" s="36" t="s">
        <v>57</v>
      </c>
      <c r="B108" s="30" t="s">
        <v>160</v>
      </c>
      <c r="C108" s="31" t="s">
        <v>161</v>
      </c>
      <c r="D108" s="35" t="s">
        <v>193</v>
      </c>
      <c r="E108" s="37" t="s">
        <v>194</v>
      </c>
      <c r="F108" s="24"/>
      <c r="G108" s="33"/>
      <c r="H108" s="73">
        <v>0.10060975609756098</v>
      </c>
      <c r="I108" s="73">
        <v>9.8984771573604066E-2</v>
      </c>
      <c r="J108" s="73">
        <v>9.8984771573604066E-2</v>
      </c>
      <c r="K108" s="73">
        <v>9.6385542168674704E-2</v>
      </c>
      <c r="L108" s="73">
        <v>9.8984771573604066E-2</v>
      </c>
      <c r="M108" s="73">
        <v>9.9236641221374045E-2</v>
      </c>
      <c r="N108" s="73">
        <v>0.10060975609756098</v>
      </c>
      <c r="O108" s="73">
        <v>9.8984771573604066E-2</v>
      </c>
      <c r="P108" s="73">
        <v>9.8837209302325577E-2</v>
      </c>
      <c r="Q108" s="73">
        <v>0.10076045627376426</v>
      </c>
      <c r="R108" s="73">
        <v>0.10273972602739725</v>
      </c>
      <c r="S108" s="73">
        <v>9.9426386233269604E-2</v>
      </c>
      <c r="T108" s="73">
        <v>0.1</v>
      </c>
      <c r="U108" s="73">
        <v>0.10122699386503067</v>
      </c>
      <c r="V108" s="73">
        <v>0.1</v>
      </c>
      <c r="W108" s="73">
        <v>0.10021786492374728</v>
      </c>
      <c r="X108" s="73">
        <v>9.9693251533742325E-2</v>
      </c>
      <c r="Y108" s="73">
        <v>6.6666666666666666E-2</v>
      </c>
      <c r="Z108" s="73">
        <v>6.8181818181818177E-2</v>
      </c>
      <c r="AA108" s="73">
        <v>6.6666666666666666E-2</v>
      </c>
      <c r="AB108" s="73">
        <v>6.7226890756302518E-2</v>
      </c>
      <c r="AC108" s="73">
        <v>6.8181818181818177E-2</v>
      </c>
      <c r="AD108" s="73">
        <v>6.8181818181818177E-2</v>
      </c>
      <c r="AE108" s="73">
        <v>0.11224489795918367</v>
      </c>
      <c r="AF108" s="73">
        <v>0.10852713178294573</v>
      </c>
      <c r="AG108" s="73">
        <v>0.10919540229885058</v>
      </c>
      <c r="AH108" s="73">
        <v>0.10919540229885058</v>
      </c>
      <c r="AI108" s="73">
        <v>0.11026615969581749</v>
      </c>
      <c r="AJ108" s="73">
        <v>0.11026615969581749</v>
      </c>
      <c r="AK108" s="73">
        <v>6.5217391304347824E-2</v>
      </c>
      <c r="AL108" s="73">
        <v>0.1183206106870229</v>
      </c>
      <c r="AM108" s="73">
        <v>0.12184873949579832</v>
      </c>
      <c r="AN108" s="73">
        <v>0.12307692307692308</v>
      </c>
      <c r="AO108" s="73">
        <v>9.2307692307692313E-2</v>
      </c>
      <c r="AP108" s="73">
        <v>9.1603053435114504E-2</v>
      </c>
      <c r="AQ108" s="73">
        <v>6.7164179104477612E-2</v>
      </c>
      <c r="AR108" s="73">
        <v>6.6666666666666666E-2</v>
      </c>
      <c r="AS108" s="73">
        <v>0.125</v>
      </c>
      <c r="AT108" s="73">
        <v>9.1603053435114504E-2</v>
      </c>
      <c r="AU108" s="73">
        <v>8.8235294117647065E-2</v>
      </c>
      <c r="AV108" s="73">
        <v>9.2307692307692313E-2</v>
      </c>
      <c r="AW108" s="73">
        <v>8.4745762711864403E-2</v>
      </c>
    </row>
    <row r="109" spans="1:49" s="53" customFormat="1">
      <c r="H109" s="75">
        <f>SUM(H101:H108)</f>
        <v>1</v>
      </c>
      <c r="I109" s="75">
        <f t="shared" ref="I109:AW109" si="17">SUM(I101:I108)</f>
        <v>1</v>
      </c>
      <c r="J109" s="75">
        <f t="shared" si="17"/>
        <v>1</v>
      </c>
      <c r="K109" s="75">
        <f t="shared" si="17"/>
        <v>0.99999999999999989</v>
      </c>
      <c r="L109" s="75">
        <f t="shared" si="17"/>
        <v>1</v>
      </c>
      <c r="M109" s="75">
        <f t="shared" si="17"/>
        <v>1</v>
      </c>
      <c r="N109" s="75">
        <f t="shared" si="17"/>
        <v>1</v>
      </c>
      <c r="O109" s="75">
        <f t="shared" si="17"/>
        <v>1</v>
      </c>
      <c r="P109" s="75">
        <f t="shared" si="17"/>
        <v>1</v>
      </c>
      <c r="Q109" s="75">
        <f t="shared" si="17"/>
        <v>1</v>
      </c>
      <c r="R109" s="75">
        <f t="shared" si="17"/>
        <v>1</v>
      </c>
      <c r="S109" s="75">
        <f t="shared" si="17"/>
        <v>0.99999999999999989</v>
      </c>
      <c r="T109" s="75">
        <f t="shared" si="17"/>
        <v>0.99999999999999978</v>
      </c>
      <c r="U109" s="75">
        <f t="shared" si="17"/>
        <v>0.99999999999999989</v>
      </c>
      <c r="V109" s="75">
        <f t="shared" si="17"/>
        <v>1</v>
      </c>
      <c r="W109" s="75">
        <f t="shared" si="17"/>
        <v>1</v>
      </c>
      <c r="X109" s="75">
        <f t="shared" si="17"/>
        <v>0.99987730061349689</v>
      </c>
      <c r="Y109" s="75">
        <f t="shared" si="17"/>
        <v>1.0004761904761903</v>
      </c>
      <c r="Z109" s="75">
        <f t="shared" si="17"/>
        <v>0.99787878787878781</v>
      </c>
      <c r="AA109" s="75">
        <f t="shared" si="17"/>
        <v>1.0004761904761903</v>
      </c>
      <c r="AB109" s="75">
        <f t="shared" si="17"/>
        <v>0.99991596638655456</v>
      </c>
      <c r="AC109" s="75">
        <f t="shared" si="17"/>
        <v>0.99787878787878781</v>
      </c>
      <c r="AD109" s="75">
        <f t="shared" si="17"/>
        <v>0.99787878787878781</v>
      </c>
      <c r="AE109" s="75">
        <f t="shared" si="17"/>
        <v>1.0008163265306123</v>
      </c>
      <c r="AF109" s="75">
        <f t="shared" si="17"/>
        <v>1.0006976744186047</v>
      </c>
      <c r="AG109" s="75">
        <f t="shared" si="17"/>
        <v>0.99927203065134107</v>
      </c>
      <c r="AH109" s="75">
        <f t="shared" si="17"/>
        <v>0.99927203065134107</v>
      </c>
      <c r="AI109" s="75">
        <f t="shared" si="17"/>
        <v>1.000874524714829</v>
      </c>
      <c r="AJ109" s="75">
        <f t="shared" si="17"/>
        <v>1.000874524714829</v>
      </c>
      <c r="AK109" s="75">
        <f t="shared" si="17"/>
        <v>1.0026086956521738</v>
      </c>
      <c r="AL109" s="75">
        <f t="shared" si="17"/>
        <v>1.0024427480916029</v>
      </c>
      <c r="AM109" s="75">
        <f t="shared" si="17"/>
        <v>0.99731092436974778</v>
      </c>
      <c r="AN109" s="75">
        <f t="shared" si="17"/>
        <v>1</v>
      </c>
      <c r="AO109" s="75">
        <f t="shared" si="17"/>
        <v>1</v>
      </c>
      <c r="AP109" s="75">
        <f t="shared" si="17"/>
        <v>1</v>
      </c>
      <c r="AQ109" s="75">
        <f t="shared" si="17"/>
        <v>1</v>
      </c>
      <c r="AR109" s="75">
        <f t="shared" si="17"/>
        <v>0.99999999999999989</v>
      </c>
      <c r="AS109" s="75">
        <f t="shared" si="17"/>
        <v>1</v>
      </c>
      <c r="AT109" s="75">
        <f t="shared" si="17"/>
        <v>1</v>
      </c>
      <c r="AU109" s="75">
        <f t="shared" si="17"/>
        <v>1</v>
      </c>
      <c r="AV109" s="75">
        <f t="shared" si="17"/>
        <v>1</v>
      </c>
      <c r="AW109" s="75">
        <f t="shared" si="17"/>
        <v>1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:E2">
    <cfRule type="duplicateValues" dxfId="12" priority="13"/>
  </conditionalFormatting>
  <conditionalFormatting sqref="G18:G33">
    <cfRule type="cellIs" dxfId="11" priority="1" operator="lessThan">
      <formula>-1</formula>
    </cfRule>
  </conditionalFormatting>
  <conditionalFormatting sqref="D34:E90">
    <cfRule type="duplicateValues" dxfId="10" priority="12"/>
  </conditionalFormatting>
  <conditionalFormatting sqref="D3:D17">
    <cfRule type="duplicateValues" dxfId="9" priority="11"/>
  </conditionalFormatting>
  <conditionalFormatting sqref="D28:D33">
    <cfRule type="duplicateValues" dxfId="8" priority="4"/>
    <cfRule type="duplicateValues" dxfId="7" priority="5"/>
  </conditionalFormatting>
  <conditionalFormatting sqref="D22:D27">
    <cfRule type="duplicateValues" dxfId="6" priority="2"/>
    <cfRule type="duplicateValues" dxfId="5" priority="3"/>
  </conditionalFormatting>
  <conditionalFormatting sqref="D18:D21">
    <cfRule type="duplicateValues" dxfId="4" priority="6"/>
    <cfRule type="duplicateValues" dxfId="3" priority="7"/>
  </conditionalFormatting>
  <conditionalFormatting sqref="D28:E33">
    <cfRule type="duplicateValues" dxfId="2" priority="8"/>
  </conditionalFormatting>
  <conditionalFormatting sqref="D22:E27">
    <cfRule type="duplicateValues" dxfId="1" priority="9"/>
  </conditionalFormatting>
  <conditionalFormatting sqref="D18:E21">
    <cfRule type="duplicateValues" dxfId="0" priority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Distributor Primary</vt:lpstr>
      <vt:lpstr>Distributor Secondary</vt:lpstr>
      <vt:lpstr>Zone wise Sec</vt:lpstr>
      <vt:lpstr>DSR Secondary</vt:lpstr>
      <vt:lpstr>DSR con %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Imam Mehedi Hasan</dc:creator>
  <cp:lastModifiedBy>saiful.islam</cp:lastModifiedBy>
  <dcterms:created xsi:type="dcterms:W3CDTF">2020-07-03T08:23:30Z</dcterms:created>
  <dcterms:modified xsi:type="dcterms:W3CDTF">2020-08-09T12:46:25Z</dcterms:modified>
</cp:coreProperties>
</file>