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Hotel Bill ZSM</t>
        </r>
      </text>
    </comment>
  </commentList>
</comments>
</file>

<file path=xl/sharedStrings.xml><?xml version="1.0" encoding="utf-8"?>
<sst xmlns="http://schemas.openxmlformats.org/spreadsheetml/2006/main" count="436" uniqueCount="199">
  <si>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</si>
  <si>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</si>
  <si>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</si>
  <si>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</si>
  <si>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</si>
  <si>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</si>
  <si>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</si>
  <si>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</si>
  <si>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</si>
  <si>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</si>
  <si>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</si>
  <si>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</si>
  <si>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</si>
  <si>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</si>
  <si>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</si>
  <si>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</si>
  <si>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</si>
  <si>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</si>
  <si>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</si>
  <si>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</si>
  <si>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</si>
  <si>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</si>
  <si>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</si>
  <si>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</si>
  <si>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</si>
  <si>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</si>
  <si>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</si>
  <si>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</si>
  <si>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</si>
  <si>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</si>
  <si>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</si>
  <si>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</si>
  <si>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</si>
  <si>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</si>
  <si>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</si>
  <si>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</si>
  <si>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</si>
  <si>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</si>
  <si>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</si>
  <si>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</si>
  <si>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</si>
  <si>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</si>
  <si>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</si>
  <si>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</si>
  <si>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</si>
  <si>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</si>
  <si>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</si>
  <si>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</si>
  <si>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</si>
  <si>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</si>
  <si>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</si>
  <si>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</si>
  <si>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</si>
  <si>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</si>
  <si>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</si>
  <si>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</si>
  <si>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</si>
  <si>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</si>
  <si>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</si>
  <si>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</si>
  <si>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</si>
  <si>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</si>
  <si>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</si>
  <si>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</si>
  <si>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</si>
  <si>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</si>
  <si>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</si>
  <si>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</si>
  <si>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</si>
  <si>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</si>
  <si>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</si>
  <si>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</si>
  <si>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</si>
  <si>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</si>
  <si>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</si>
  <si>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</si>
  <si>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</si>
  <si>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</si>
  <si>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</si>
  <si>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</si>
  <si>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</si>
  <si>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</si>
  <si>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</si>
  <si>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</si>
  <si>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</si>
  <si>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</si>
  <si>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</si>
  <si>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</si>
  <si>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</si>
  <si>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</si>
  <si>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</si>
  <si>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</si>
  <si>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</si>
  <si>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</si>
  <si>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</si>
  <si>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</si>
  <si>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</si>
  <si>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</si>
  <si>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</si>
  <si>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</si>
  <si>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</si>
  <si>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</si>
  <si>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</si>
  <si>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</si>
  <si>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</si>
  <si>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</si>
  <si>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</si>
  <si>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</si>
  <si>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</si>
  <si>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</si>
  <si>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</si>
  <si>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</si>
  <si>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</si>
  <si>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</si>
  <si>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</si>
  <si>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</si>
  <si>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</si>
  <si>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</si>
  <si>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</si>
  <si>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</si>
  <si>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</si>
  <si>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</si>
  <si>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</si>
  <si>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</si>
  <si>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</si>
  <si>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</si>
  <si>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</si>
  <si>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</si>
  <si>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</si>
  <si>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</si>
  <si>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</si>
  <si>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</si>
  <si>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</si>
  <si>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</si>
  <si>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</si>
  <si>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</si>
  <si>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</si>
  <si>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</si>
  <si>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</si>
  <si>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</si>
  <si>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</si>
  <si>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</si>
  <si>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</si>
  <si>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</si>
  <si>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</si>
  <si>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</si>
  <si>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</si>
  <si>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</si>
  <si>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</si>
  <si>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</si>
  <si>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</si>
  <si>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</si>
  <si>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</si>
  <si>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</si>
  <si>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</si>
  <si>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</si>
  <si>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</si>
  <si>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</si>
  <si>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</si>
  <si>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</si>
  <si>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</si>
  <si>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</si>
  <si>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</si>
  <si>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</si>
  <si>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</si>
  <si>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</si>
  <si>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</si>
  <si>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</si>
  <si>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</si>
  <si>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</si>
  <si>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</si>
  <si>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</si>
  <si>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</si>
  <si>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</si>
  <si>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</si>
  <si>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</si>
  <si>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1% less</t>
  </si>
  <si>
    <t>02.12.2020</t>
  </si>
  <si>
    <t>Jony Coto</t>
  </si>
  <si>
    <t>Jafor bKash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</si>
  <si>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</si>
  <si>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</si>
  <si>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</si>
  <si>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</si>
  <si>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</si>
  <si>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</si>
  <si>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</si>
  <si>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</si>
  <si>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B=Ratri Enterprise</t>
  </si>
  <si>
    <t>09.12.2020</t>
  </si>
  <si>
    <t>10.11.2020</t>
  </si>
  <si>
    <t>10.12.2020</t>
  </si>
  <si>
    <t>Tutul</t>
  </si>
  <si>
    <t>Tipu Boss (-)</t>
  </si>
  <si>
    <t>12.12.2020</t>
  </si>
  <si>
    <t>13.12.2020</t>
  </si>
  <si>
    <t>Hasan Tel</t>
  </si>
  <si>
    <t>14.12.2020</t>
  </si>
  <si>
    <t>Date: 14.12.2020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</si>
</sst>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41" fillId="43" borderId="34" xfId="0" applyFont="1" applyFill="1" applyBorder="1" applyAlignment="1">
      <alignment horizontal="center" vertical="center"/>
    </xf>
    <xf numFmtId="0" fontId="41" fillId="43" borderId="34" xfId="0" applyFont="1" applyFill="1" applyBorder="1" applyAlignment="1">
      <alignment horizontal="center"/>
    </xf>
    <xf numFmtId="2" fontId="43" fillId="43" borderId="34" xfId="0" applyNumberFormat="1" applyFont="1" applyFill="1" applyBorder="1" applyAlignment="1">
      <alignment horizontal="center" vertical="center" wrapText="1"/>
    </xf>
    <xf numFmtId="2" fontId="41" fillId="43" borderId="34" xfId="0" applyNumberFormat="1" applyFont="1" applyFill="1" applyBorder="1" applyAlignment="1">
      <alignment horizontal="center"/>
    </xf>
    <xf numFmtId="2" fontId="39" fillId="44" borderId="2" xfId="0" applyNumberFormat="1" applyFont="1" applyFill="1" applyBorder="1" applyAlignment="1">
      <alignment horizontal="right"/>
    </xf>
    <xf numFmtId="2" fontId="39" fillId="44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8" sqref="E1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5" t="s">
        <v>17</v>
      </c>
      <c r="C2" s="285"/>
      <c r="D2" s="285"/>
      <c r="E2" s="285"/>
    </row>
    <row r="3" spans="1:8" ht="16.5" customHeight="1">
      <c r="A3" s="35"/>
      <c r="B3" s="286" t="s">
        <v>171</v>
      </c>
      <c r="C3" s="286"/>
      <c r="D3" s="286"/>
      <c r="E3" s="286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170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177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180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182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184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186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187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189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190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194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 t="s">
        <v>195</v>
      </c>
      <c r="C17" s="39">
        <v>1200000</v>
      </c>
      <c r="D17" s="255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197</v>
      </c>
      <c r="C18" s="39">
        <v>500000</v>
      </c>
      <c r="D18" s="255">
        <v>500000</v>
      </c>
      <c r="E18" s="41">
        <f>E17+C18-D18</f>
        <v>1046844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1046844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1046844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1046844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1046844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1046844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1046844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1046844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1046844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1046844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1046844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1046844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1046844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1046844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1046844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1046844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1046844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1046844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1046844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1046844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1046844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1046844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1046844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1046844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1046844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1046844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1046844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1046844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1046844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1046844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1046844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1046844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1046844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1046844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1046844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1046844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1046844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1046844</v>
      </c>
      <c r="F55" s="31"/>
      <c r="G55" s="2"/>
    </row>
    <row r="56" spans="2:8">
      <c r="B56" s="40"/>
      <c r="C56" s="39"/>
      <c r="D56" s="39"/>
      <c r="E56" s="41">
        <f t="shared" si="1"/>
        <v>1046844</v>
      </c>
      <c r="F56" s="31"/>
      <c r="G56" s="2"/>
    </row>
    <row r="57" spans="2:8">
      <c r="B57" s="40"/>
      <c r="C57" s="39"/>
      <c r="D57" s="39"/>
      <c r="E57" s="41">
        <f t="shared" si="1"/>
        <v>1046844</v>
      </c>
      <c r="F57" s="31"/>
      <c r="G57" s="2"/>
    </row>
    <row r="58" spans="2:8">
      <c r="B58" s="40"/>
      <c r="C58" s="39"/>
      <c r="D58" s="39"/>
      <c r="E58" s="41">
        <f t="shared" si="1"/>
        <v>1046844</v>
      </c>
      <c r="F58" s="31"/>
      <c r="G58" s="2"/>
    </row>
    <row r="59" spans="2:8">
      <c r="B59" s="40"/>
      <c r="C59" s="39"/>
      <c r="D59" s="39"/>
      <c r="E59" s="41">
        <f t="shared" si="1"/>
        <v>1046844</v>
      </c>
      <c r="F59" s="31"/>
      <c r="G59" s="2"/>
    </row>
    <row r="60" spans="2:8">
      <c r="B60" s="40"/>
      <c r="C60" s="39"/>
      <c r="D60" s="39"/>
      <c r="E60" s="41">
        <f t="shared" si="1"/>
        <v>1046844</v>
      </c>
      <c r="F60" s="31"/>
      <c r="G60" s="2"/>
    </row>
    <row r="61" spans="2:8">
      <c r="B61" s="40"/>
      <c r="C61" s="39"/>
      <c r="D61" s="39"/>
      <c r="E61" s="41">
        <f t="shared" si="1"/>
        <v>1046844</v>
      </c>
      <c r="F61" s="31"/>
      <c r="G61" s="2"/>
    </row>
    <row r="62" spans="2:8">
      <c r="B62" s="40"/>
      <c r="C62" s="39"/>
      <c r="D62" s="39"/>
      <c r="E62" s="41">
        <f t="shared" si="1"/>
        <v>1046844</v>
      </c>
      <c r="F62" s="31"/>
      <c r="G62" s="2"/>
    </row>
    <row r="63" spans="2:8">
      <c r="B63" s="40"/>
      <c r="C63" s="39"/>
      <c r="D63" s="39"/>
      <c r="E63" s="41">
        <f t="shared" si="1"/>
        <v>1046844</v>
      </c>
      <c r="F63" s="31"/>
      <c r="G63" s="2"/>
    </row>
    <row r="64" spans="2:8">
      <c r="B64" s="40"/>
      <c r="C64" s="39"/>
      <c r="D64" s="39"/>
      <c r="E64" s="41">
        <f t="shared" si="1"/>
        <v>1046844</v>
      </c>
      <c r="F64" s="31"/>
      <c r="G64" s="2"/>
    </row>
    <row r="65" spans="2:7">
      <c r="B65" s="40"/>
      <c r="C65" s="39"/>
      <c r="D65" s="39"/>
      <c r="E65" s="41">
        <f t="shared" si="1"/>
        <v>1046844</v>
      </c>
      <c r="F65" s="31"/>
      <c r="G65" s="2"/>
    </row>
    <row r="66" spans="2:7">
      <c r="B66" s="40"/>
      <c r="C66" s="39"/>
      <c r="D66" s="39"/>
      <c r="E66" s="41">
        <f t="shared" si="1"/>
        <v>1046844</v>
      </c>
      <c r="F66" s="31"/>
      <c r="G66" s="2"/>
    </row>
    <row r="67" spans="2:7">
      <c r="B67" s="40"/>
      <c r="C67" s="39"/>
      <c r="D67" s="39"/>
      <c r="E67" s="41">
        <f t="shared" si="1"/>
        <v>1046844</v>
      </c>
      <c r="F67" s="31"/>
      <c r="G67" s="2"/>
    </row>
    <row r="68" spans="2:7">
      <c r="B68" s="40"/>
      <c r="C68" s="39"/>
      <c r="D68" s="39"/>
      <c r="E68" s="41">
        <f t="shared" si="1"/>
        <v>1046844</v>
      </c>
      <c r="F68" s="31"/>
      <c r="G68" s="2"/>
    </row>
    <row r="69" spans="2:7">
      <c r="B69" s="40"/>
      <c r="C69" s="39"/>
      <c r="D69" s="39"/>
      <c r="E69" s="41">
        <f t="shared" si="1"/>
        <v>1046844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1046844</v>
      </c>
      <c r="F70" s="31"/>
      <c r="G70" s="2"/>
    </row>
    <row r="71" spans="2:7">
      <c r="B71" s="40"/>
      <c r="C71" s="39"/>
      <c r="D71" s="39"/>
      <c r="E71" s="41">
        <f t="shared" si="2"/>
        <v>1046844</v>
      </c>
      <c r="F71" s="31"/>
      <c r="G71" s="2"/>
    </row>
    <row r="72" spans="2:7">
      <c r="B72" s="40"/>
      <c r="C72" s="39"/>
      <c r="D72" s="39"/>
      <c r="E72" s="41">
        <f t="shared" si="2"/>
        <v>1046844</v>
      </c>
      <c r="F72" s="31"/>
      <c r="G72" s="2"/>
    </row>
    <row r="73" spans="2:7">
      <c r="B73" s="40"/>
      <c r="C73" s="39"/>
      <c r="D73" s="39"/>
      <c r="E73" s="41">
        <f t="shared" si="2"/>
        <v>1046844</v>
      </c>
      <c r="F73" s="31"/>
      <c r="G73" s="2"/>
    </row>
    <row r="74" spans="2:7">
      <c r="B74" s="40"/>
      <c r="C74" s="39"/>
      <c r="D74" s="39"/>
      <c r="E74" s="41">
        <f t="shared" si="2"/>
        <v>1046844</v>
      </c>
      <c r="F74" s="31"/>
      <c r="G74" s="2"/>
    </row>
    <row r="75" spans="2:7">
      <c r="B75" s="40"/>
      <c r="C75" s="39"/>
      <c r="D75" s="39"/>
      <c r="E75" s="41">
        <f t="shared" si="2"/>
        <v>1046844</v>
      </c>
      <c r="F75" s="33"/>
      <c r="G75" s="2"/>
    </row>
    <row r="76" spans="2:7">
      <c r="B76" s="40"/>
      <c r="C76" s="39"/>
      <c r="D76" s="39"/>
      <c r="E76" s="41">
        <f t="shared" si="2"/>
        <v>1046844</v>
      </c>
      <c r="F76" s="31"/>
      <c r="G76" s="2"/>
    </row>
    <row r="77" spans="2:7">
      <c r="B77" s="40"/>
      <c r="C77" s="39"/>
      <c r="D77" s="39"/>
      <c r="E77" s="41">
        <f t="shared" si="2"/>
        <v>1046844</v>
      </c>
      <c r="F77" s="31"/>
      <c r="G77" s="2"/>
    </row>
    <row r="78" spans="2:7">
      <c r="B78" s="40"/>
      <c r="C78" s="39"/>
      <c r="D78" s="39"/>
      <c r="E78" s="41">
        <f t="shared" si="2"/>
        <v>1046844</v>
      </c>
      <c r="F78" s="31"/>
      <c r="G78" s="2"/>
    </row>
    <row r="79" spans="2:7">
      <c r="B79" s="40"/>
      <c r="C79" s="39"/>
      <c r="D79" s="39"/>
      <c r="E79" s="41">
        <f t="shared" si="2"/>
        <v>1046844</v>
      </c>
      <c r="F79" s="31"/>
      <c r="G79" s="2"/>
    </row>
    <row r="80" spans="2:7">
      <c r="B80" s="40"/>
      <c r="C80" s="39"/>
      <c r="D80" s="39"/>
      <c r="E80" s="41">
        <f t="shared" si="2"/>
        <v>1046844</v>
      </c>
      <c r="F80" s="31"/>
      <c r="G80" s="2"/>
    </row>
    <row r="81" spans="2:7">
      <c r="B81" s="40"/>
      <c r="C81" s="39"/>
      <c r="D81" s="39"/>
      <c r="E81" s="41">
        <f t="shared" si="2"/>
        <v>1046844</v>
      </c>
      <c r="F81" s="31"/>
      <c r="G81" s="2"/>
    </row>
    <row r="82" spans="2:7">
      <c r="B82" s="40"/>
      <c r="C82" s="39"/>
      <c r="D82" s="39"/>
      <c r="E82" s="41">
        <f t="shared" si="2"/>
        <v>1046844</v>
      </c>
      <c r="F82" s="31"/>
      <c r="G82" s="2"/>
    </row>
    <row r="83" spans="2:7">
      <c r="B83" s="45"/>
      <c r="C83" s="41">
        <f>SUM(C5:C72)</f>
        <v>6176844</v>
      </c>
      <c r="D83" s="41">
        <f>SUM(D5:D77)</f>
        <v>5130000</v>
      </c>
      <c r="E83" s="66">
        <f>E71+C83-D83</f>
        <v>2093688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1"/>
    <col min="2" max="2" width="9.140625" style="82"/>
    <col min="19" max="19" width="9.140625" style="202"/>
  </cols>
  <sheetData>
    <row r="1" spans="1:26" ht="23.25">
      <c r="A1" s="293" t="s">
        <v>17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</row>
    <row r="2" spans="1:26" s="203" customFormat="1" ht="18">
      <c r="A2" s="294" t="s">
        <v>99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</row>
    <row r="3" spans="1:26" s="204" customFormat="1" ht="16.5" thickBot="1">
      <c r="A3" s="295" t="s">
        <v>173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7"/>
      <c r="U3" s="116"/>
      <c r="V3" s="8"/>
      <c r="W3" s="8"/>
      <c r="X3" s="8"/>
      <c r="Y3" s="8"/>
      <c r="Z3" s="29"/>
    </row>
    <row r="4" spans="1:26" s="206" customFormat="1">
      <c r="A4" s="298" t="s">
        <v>100</v>
      </c>
      <c r="B4" s="300" t="s">
        <v>101</v>
      </c>
      <c r="C4" s="287" t="s">
        <v>102</v>
      </c>
      <c r="D4" s="287" t="s">
        <v>103</v>
      </c>
      <c r="E4" s="287" t="s">
        <v>104</v>
      </c>
      <c r="F4" s="287" t="s">
        <v>105</v>
      </c>
      <c r="G4" s="287" t="s">
        <v>106</v>
      </c>
      <c r="H4" s="287" t="s">
        <v>107</v>
      </c>
      <c r="I4" s="287" t="s">
        <v>133</v>
      </c>
      <c r="J4" s="287" t="s">
        <v>108</v>
      </c>
      <c r="K4" s="287" t="s">
        <v>109</v>
      </c>
      <c r="L4" s="287" t="s">
        <v>110</v>
      </c>
      <c r="M4" s="287" t="s">
        <v>111</v>
      </c>
      <c r="N4" s="287" t="s">
        <v>112</v>
      </c>
      <c r="O4" s="289" t="s">
        <v>113</v>
      </c>
      <c r="P4" s="291" t="s">
        <v>114</v>
      </c>
      <c r="Q4" s="304" t="s">
        <v>29</v>
      </c>
      <c r="R4" s="302" t="s">
        <v>115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299"/>
      <c r="B5" s="301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90"/>
      <c r="P5" s="292"/>
      <c r="Q5" s="305"/>
      <c r="R5" s="303"/>
      <c r="S5" s="210" t="s">
        <v>116</v>
      </c>
      <c r="U5" s="211"/>
      <c r="V5" s="212"/>
      <c r="W5" s="212"/>
      <c r="X5" s="212"/>
      <c r="Y5" s="212"/>
      <c r="Z5" s="213"/>
    </row>
    <row r="6" spans="1:26" s="22" customFormat="1">
      <c r="A6" s="214" t="s">
        <v>170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177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180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117</v>
      </c>
      <c r="X8" s="48"/>
      <c r="Y8" s="5"/>
    </row>
    <row r="9" spans="1:26" s="22" customFormat="1">
      <c r="A9" s="214" t="s">
        <v>182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184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186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187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189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191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194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 t="s">
        <v>195</v>
      </c>
      <c r="B16" s="222">
        <v>500</v>
      </c>
      <c r="C16" s="215"/>
      <c r="D16" s="223">
        <v>290</v>
      </c>
      <c r="E16" s="223"/>
      <c r="F16" s="223"/>
      <c r="G16" s="223">
        <v>210</v>
      </c>
      <c r="H16" s="223">
        <v>160</v>
      </c>
      <c r="I16" s="223"/>
      <c r="J16" s="223">
        <v>30</v>
      </c>
      <c r="K16" s="223">
        <v>480</v>
      </c>
      <c r="L16" s="223"/>
      <c r="M16" s="223"/>
      <c r="N16" s="257"/>
      <c r="O16" s="223"/>
      <c r="P16" s="223"/>
      <c r="Q16" s="223"/>
      <c r="R16" s="225"/>
      <c r="S16" s="219">
        <f t="shared" si="0"/>
        <v>1670</v>
      </c>
      <c r="T16" s="220"/>
      <c r="U16" s="7"/>
      <c r="V16" s="48"/>
      <c r="W16" s="5"/>
      <c r="X16" s="48"/>
      <c r="Y16" s="5"/>
    </row>
    <row r="17" spans="1:25" s="22" customFormat="1">
      <c r="A17" s="214" t="s">
        <v>197</v>
      </c>
      <c r="B17" s="222">
        <v>500</v>
      </c>
      <c r="C17" s="215"/>
      <c r="D17" s="223"/>
      <c r="E17" s="223">
        <v>50</v>
      </c>
      <c r="F17" s="223">
        <v>50</v>
      </c>
      <c r="G17" s="223">
        <v>110</v>
      </c>
      <c r="H17" s="223">
        <v>120</v>
      </c>
      <c r="I17" s="223"/>
      <c r="J17" s="223">
        <v>30</v>
      </c>
      <c r="K17" s="223">
        <v>480</v>
      </c>
      <c r="L17" s="223"/>
      <c r="M17" s="223"/>
      <c r="N17" s="257">
        <v>20</v>
      </c>
      <c r="O17" s="223"/>
      <c r="P17" s="225"/>
      <c r="Q17" s="223"/>
      <c r="R17" s="225"/>
      <c r="S17" s="219">
        <f t="shared" si="0"/>
        <v>1360</v>
      </c>
      <c r="T17" s="220"/>
      <c r="U17" s="7"/>
      <c r="V17" s="48"/>
      <c r="W17" s="48"/>
      <c r="X17" s="48"/>
      <c r="Y17" s="48"/>
    </row>
    <row r="18" spans="1:25" s="22" customFormat="1">
      <c r="A18" s="214"/>
      <c r="B18" s="222"/>
      <c r="C18" s="215"/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57"/>
      <c r="O18" s="223"/>
      <c r="P18" s="225"/>
      <c r="Q18" s="223"/>
      <c r="R18" s="225"/>
      <c r="S18" s="219">
        <f t="shared" si="0"/>
        <v>0</v>
      </c>
      <c r="T18" s="220"/>
      <c r="U18" s="7"/>
      <c r="V18" s="48"/>
      <c r="W18" s="5"/>
      <c r="X18" s="48"/>
      <c r="Y18" s="5"/>
    </row>
    <row r="19" spans="1:25" s="22" customFormat="1">
      <c r="A19" s="214"/>
      <c r="B19" s="222"/>
      <c r="C19" s="215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58"/>
      <c r="O19" s="223"/>
      <c r="P19" s="225"/>
      <c r="Q19" s="223"/>
      <c r="R19" s="225"/>
      <c r="S19" s="219">
        <f t="shared" si="0"/>
        <v>0</v>
      </c>
      <c r="T19" s="220"/>
      <c r="U19" s="7"/>
      <c r="V19" s="48"/>
      <c r="W19" s="48"/>
      <c r="X19" s="48"/>
      <c r="Y19" s="48"/>
    </row>
    <row r="20" spans="1:25" s="22" customFormat="1">
      <c r="A20" s="214"/>
      <c r="B20" s="222"/>
      <c r="C20" s="215"/>
      <c r="D20" s="223"/>
      <c r="E20" s="223"/>
      <c r="F20" s="257"/>
      <c r="G20" s="223"/>
      <c r="H20" s="223"/>
      <c r="I20" s="223"/>
      <c r="J20" s="223"/>
      <c r="K20" s="223"/>
      <c r="L20" s="223"/>
      <c r="M20" s="223"/>
      <c r="N20" s="257"/>
      <c r="O20" s="223"/>
      <c r="P20" s="223"/>
      <c r="Q20" s="223"/>
      <c r="R20" s="225"/>
      <c r="S20" s="219">
        <f t="shared" si="0"/>
        <v>0</v>
      </c>
      <c r="T20" s="220"/>
      <c r="U20" s="7"/>
      <c r="V20" s="48"/>
      <c r="W20" s="5"/>
      <c r="X20" s="48"/>
      <c r="Y20" s="5"/>
    </row>
    <row r="21" spans="1:25" s="22" customFormat="1">
      <c r="A21" s="214"/>
      <c r="B21" s="222"/>
      <c r="C21" s="215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57"/>
      <c r="O21" s="223"/>
      <c r="P21" s="223"/>
      <c r="Q21" s="223"/>
      <c r="R21" s="225"/>
      <c r="S21" s="219">
        <f t="shared" si="0"/>
        <v>0</v>
      </c>
      <c r="T21" s="220"/>
      <c r="U21" s="7"/>
    </row>
    <row r="22" spans="1:25" s="22" customFormat="1">
      <c r="A22" s="214"/>
      <c r="B22" s="222"/>
      <c r="C22" s="215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57"/>
      <c r="O22" s="223"/>
      <c r="P22" s="223"/>
      <c r="Q22" s="223"/>
      <c r="R22" s="225"/>
      <c r="S22" s="219">
        <f t="shared" si="0"/>
        <v>0</v>
      </c>
      <c r="T22" s="220"/>
      <c r="U22" s="7"/>
    </row>
    <row r="23" spans="1:25" s="230" customFormat="1">
      <c r="A23" s="214"/>
      <c r="B23" s="222"/>
      <c r="C23" s="215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57"/>
      <c r="O23" s="223"/>
      <c r="P23" s="223"/>
      <c r="Q23" s="223"/>
      <c r="R23" s="225"/>
      <c r="S23" s="219">
        <f t="shared" si="0"/>
        <v>0</v>
      </c>
      <c r="T23" s="229"/>
      <c r="U23" s="7"/>
    </row>
    <row r="24" spans="1:25" s="22" customFormat="1">
      <c r="A24" s="214"/>
      <c r="B24" s="222"/>
      <c r="C24" s="215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57"/>
      <c r="O24" s="223"/>
      <c r="P24" s="223"/>
      <c r="Q24" s="223"/>
      <c r="R24" s="225"/>
      <c r="S24" s="219">
        <f t="shared" si="0"/>
        <v>0</v>
      </c>
      <c r="T24" s="220"/>
      <c r="U24" s="7"/>
      <c r="W24" s="231"/>
      <c r="X24" s="231"/>
      <c r="Y24" s="231"/>
    </row>
    <row r="25" spans="1:25" s="230" customFormat="1">
      <c r="A25" s="214"/>
      <c r="B25" s="222"/>
      <c r="C25" s="215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57"/>
      <c r="O25" s="223"/>
      <c r="P25" s="223"/>
      <c r="Q25" s="223"/>
      <c r="R25" s="225"/>
      <c r="S25" s="219">
        <f t="shared" si="0"/>
        <v>0</v>
      </c>
      <c r="T25" s="229"/>
      <c r="U25" s="7"/>
    </row>
    <row r="26" spans="1:25" s="22" customFormat="1">
      <c r="A26" s="214"/>
      <c r="B26" s="222"/>
      <c r="C26" s="215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57"/>
      <c r="O26" s="223"/>
      <c r="P26" s="223"/>
      <c r="Q26" s="223"/>
      <c r="R26" s="225"/>
      <c r="S26" s="219">
        <f t="shared" si="0"/>
        <v>0</v>
      </c>
      <c r="T26" s="220"/>
      <c r="U26" s="7"/>
    </row>
    <row r="27" spans="1:25" s="22" customFormat="1">
      <c r="A27" s="214"/>
      <c r="B27" s="222"/>
      <c r="C27" s="215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57"/>
      <c r="O27" s="223"/>
      <c r="P27" s="223"/>
      <c r="Q27" s="223"/>
      <c r="R27" s="225"/>
      <c r="S27" s="219">
        <f t="shared" si="0"/>
        <v>0</v>
      </c>
      <c r="T27" s="220"/>
      <c r="U27" s="7"/>
    </row>
    <row r="28" spans="1:25" s="22" customFormat="1">
      <c r="A28" s="214"/>
      <c r="B28" s="222"/>
      <c r="C28" s="215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57"/>
      <c r="O28" s="223"/>
      <c r="P28" s="223"/>
      <c r="Q28" s="223"/>
      <c r="R28" s="225"/>
      <c r="S28" s="219">
        <f t="shared" si="0"/>
        <v>0</v>
      </c>
      <c r="T28" s="220"/>
      <c r="U28" s="7"/>
      <c r="V28" s="232"/>
      <c r="W28" s="232"/>
    </row>
    <row r="29" spans="1:25" s="22" customFormat="1">
      <c r="A29" s="214"/>
      <c r="B29" s="222"/>
      <c r="C29" s="215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57"/>
      <c r="O29" s="223"/>
      <c r="P29" s="223"/>
      <c r="Q29" s="223"/>
      <c r="R29" s="225"/>
      <c r="S29" s="219">
        <f t="shared" si="0"/>
        <v>0</v>
      </c>
      <c r="T29" s="220"/>
      <c r="U29" s="232"/>
      <c r="V29" s="233"/>
      <c r="W29" s="233"/>
    </row>
    <row r="30" spans="1:25" s="22" customFormat="1">
      <c r="A30" s="214"/>
      <c r="B30" s="222"/>
      <c r="C30" s="215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57"/>
      <c r="O30" s="223"/>
      <c r="P30" s="223"/>
      <c r="Q30" s="223"/>
      <c r="R30" s="225"/>
      <c r="S30" s="219">
        <f t="shared" si="0"/>
        <v>0</v>
      </c>
      <c r="T30" s="220"/>
      <c r="U30" s="232"/>
      <c r="V30" s="232"/>
      <c r="W30" s="232"/>
    </row>
    <row r="31" spans="1:25" s="22" customFormat="1">
      <c r="A31" s="214"/>
      <c r="B31" s="222"/>
      <c r="C31" s="215"/>
      <c r="D31" s="223"/>
      <c r="E31" s="223"/>
      <c r="F31" s="223"/>
      <c r="G31" s="223"/>
      <c r="H31" s="223"/>
      <c r="I31" s="223"/>
      <c r="J31" s="234"/>
      <c r="K31" s="223"/>
      <c r="L31" s="223"/>
      <c r="M31" s="223"/>
      <c r="N31" s="257"/>
      <c r="O31" s="223"/>
      <c r="P31" s="223"/>
      <c r="Q31" s="223"/>
      <c r="R31" s="225"/>
      <c r="S31" s="219">
        <f t="shared" si="0"/>
        <v>0</v>
      </c>
      <c r="T31" s="220"/>
    </row>
    <row r="32" spans="1:25" s="230" customFormat="1">
      <c r="A32" s="214"/>
      <c r="B32" s="222"/>
      <c r="C32" s="215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57"/>
      <c r="O32" s="223"/>
      <c r="P32" s="223"/>
      <c r="Q32" s="223"/>
      <c r="R32" s="225"/>
      <c r="S32" s="219">
        <f t="shared" si="0"/>
        <v>0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118</v>
      </c>
      <c r="B37" s="240">
        <f>SUM(B6:B36)</f>
        <v>10100</v>
      </c>
      <c r="C37" s="241">
        <f t="shared" ref="C37:R37" si="1">SUM(C6:C36)</f>
        <v>1970</v>
      </c>
      <c r="D37" s="241">
        <f t="shared" si="1"/>
        <v>1015</v>
      </c>
      <c r="E37" s="241">
        <f t="shared" si="1"/>
        <v>2560</v>
      </c>
      <c r="F37" s="241">
        <f t="shared" si="1"/>
        <v>830</v>
      </c>
      <c r="G37" s="241">
        <f>SUM(G6:G36)</f>
        <v>3580</v>
      </c>
      <c r="H37" s="241">
        <f t="shared" si="1"/>
        <v>1325</v>
      </c>
      <c r="I37" s="241">
        <f t="shared" si="1"/>
        <v>0</v>
      </c>
      <c r="J37" s="241">
        <f t="shared" si="1"/>
        <v>570</v>
      </c>
      <c r="K37" s="241">
        <f t="shared" si="1"/>
        <v>5520</v>
      </c>
      <c r="L37" s="241">
        <f t="shared" si="1"/>
        <v>0</v>
      </c>
      <c r="M37" s="241">
        <f t="shared" si="1"/>
        <v>0</v>
      </c>
      <c r="N37" s="260">
        <f t="shared" si="1"/>
        <v>250</v>
      </c>
      <c r="O37" s="241">
        <f t="shared" si="1"/>
        <v>0</v>
      </c>
      <c r="P37" s="241">
        <f t="shared" si="1"/>
        <v>0</v>
      </c>
      <c r="Q37" s="241">
        <f t="shared" si="1"/>
        <v>0</v>
      </c>
      <c r="R37" s="242">
        <f t="shared" si="1"/>
        <v>100</v>
      </c>
      <c r="S37" s="243">
        <f>SUM(S6:S36)</f>
        <v>27820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51" zoomScale="120" zoomScaleNormal="120" workbookViewId="0">
      <selection activeCell="G38" sqref="G38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2" t="s">
        <v>17</v>
      </c>
      <c r="B1" s="312"/>
      <c r="C1" s="312"/>
      <c r="D1" s="312"/>
      <c r="E1" s="312"/>
      <c r="F1" s="312"/>
      <c r="L1" s="10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5">
      <c r="A2" s="313" t="s">
        <v>172</v>
      </c>
      <c r="B2" s="313"/>
      <c r="C2" s="313"/>
      <c r="D2" s="313"/>
      <c r="E2" s="313"/>
      <c r="F2" s="313"/>
      <c r="L2" s="1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</row>
    <row r="3" spans="1:61">
      <c r="A3" s="314" t="s">
        <v>38</v>
      </c>
      <c r="B3" s="314"/>
      <c r="C3" s="314"/>
      <c r="D3" s="314"/>
      <c r="E3" s="314"/>
      <c r="F3" s="314"/>
      <c r="K3" s="262"/>
      <c r="L3" s="1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</row>
    <row r="4" spans="1:61">
      <c r="A4" s="268" t="s">
        <v>0</v>
      </c>
      <c r="B4" s="276" t="s">
        <v>39</v>
      </c>
      <c r="C4" s="276" t="s">
        <v>40</v>
      </c>
      <c r="D4" s="276" t="s">
        <v>41</v>
      </c>
      <c r="E4" s="276" t="s">
        <v>42</v>
      </c>
      <c r="F4" s="103" t="s">
        <v>1</v>
      </c>
      <c r="G4" s="262"/>
      <c r="H4" s="262"/>
      <c r="I4" s="102" t="s">
        <v>176</v>
      </c>
      <c r="J4" s="102"/>
      <c r="K4" s="262"/>
      <c r="L4" s="10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</row>
    <row r="5" spans="1:61">
      <c r="A5" s="104" t="s">
        <v>170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170</v>
      </c>
      <c r="K5" s="262"/>
      <c r="L5" s="10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</row>
    <row r="6" spans="1:61">
      <c r="A6" s="109" t="s">
        <v>177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177</v>
      </c>
      <c r="K6" s="114"/>
      <c r="L6" s="102"/>
      <c r="M6" s="115"/>
      <c r="N6" s="116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</row>
    <row r="7" spans="1:61">
      <c r="A7" s="109" t="s">
        <v>180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</row>
    <row r="8" spans="1:61">
      <c r="A8" s="109" t="s">
        <v>182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2"/>
      <c r="L8" s="10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</row>
    <row r="9" spans="1:61">
      <c r="A9" s="109" t="s">
        <v>184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2"/>
      <c r="L9" s="120"/>
      <c r="M9" s="120"/>
      <c r="N9" s="120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</row>
    <row r="10" spans="1:61">
      <c r="A10" s="109" t="s">
        <v>186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2"/>
      <c r="L10" s="120"/>
      <c r="M10" s="120"/>
      <c r="N10" s="120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</row>
    <row r="11" spans="1:61">
      <c r="A11" s="109" t="s">
        <v>187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2"/>
      <c r="L11" s="12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</row>
    <row r="12" spans="1:61">
      <c r="A12" s="109" t="s">
        <v>189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2"/>
      <c r="L12" s="10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</row>
    <row r="13" spans="1:61">
      <c r="A13" s="109" t="s">
        <v>191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2"/>
      <c r="L13" s="102"/>
      <c r="M13" s="115"/>
      <c r="N13" s="123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</row>
    <row r="14" spans="1:61">
      <c r="A14" s="109" t="s">
        <v>194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62"/>
      <c r="L14" s="102"/>
      <c r="M14" s="115"/>
      <c r="N14" s="262"/>
      <c r="O14" s="124"/>
      <c r="P14" s="124"/>
      <c r="Q14" s="115"/>
      <c r="R14" s="12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</row>
    <row r="15" spans="1:61">
      <c r="A15" s="109" t="s">
        <v>195</v>
      </c>
      <c r="B15" s="110">
        <v>459320</v>
      </c>
      <c r="C15" s="110">
        <v>494120</v>
      </c>
      <c r="D15" s="110">
        <v>1670</v>
      </c>
      <c r="E15" s="110">
        <f t="shared" si="0"/>
        <v>495790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</row>
    <row r="16" spans="1:61">
      <c r="A16" s="109" t="s">
        <v>197</v>
      </c>
      <c r="B16" s="110">
        <v>530255</v>
      </c>
      <c r="C16" s="110">
        <v>426665</v>
      </c>
      <c r="D16" s="110">
        <v>1360</v>
      </c>
      <c r="E16" s="110">
        <f t="shared" si="0"/>
        <v>428025</v>
      </c>
      <c r="F16" s="118"/>
      <c r="G16" s="122"/>
      <c r="H16" s="108" t="s">
        <v>43</v>
      </c>
      <c r="I16" s="108"/>
      <c r="J16" s="108"/>
      <c r="K16" s="262"/>
      <c r="L16" s="102"/>
      <c r="M16" s="115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</row>
    <row r="17" spans="1:61">
      <c r="A17" s="109"/>
      <c r="B17" s="110"/>
      <c r="C17" s="110"/>
      <c r="D17" s="110"/>
      <c r="E17" s="110">
        <f t="shared" si="0"/>
        <v>0</v>
      </c>
      <c r="F17" s="111"/>
      <c r="G17" s="112"/>
      <c r="H17" s="113" t="s">
        <v>43</v>
      </c>
      <c r="I17" s="108"/>
      <c r="J17" s="108"/>
      <c r="K17" s="125"/>
      <c r="L17" s="10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</row>
    <row r="18" spans="1:61">
      <c r="A18" s="109"/>
      <c r="B18" s="110"/>
      <c r="C18" s="110"/>
      <c r="D18" s="110"/>
      <c r="E18" s="110">
        <f t="shared" si="0"/>
        <v>0</v>
      </c>
      <c r="F18" s="121"/>
      <c r="G18" s="102"/>
      <c r="H18" s="107" t="s">
        <v>43</v>
      </c>
      <c r="I18" s="108"/>
      <c r="J18" s="108"/>
      <c r="K18" s="262"/>
      <c r="L18" s="10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</row>
    <row r="19" spans="1:61">
      <c r="A19" s="109"/>
      <c r="B19" s="110"/>
      <c r="C19" s="110"/>
      <c r="D19" s="110"/>
      <c r="E19" s="110">
        <f t="shared" si="0"/>
        <v>0</v>
      </c>
      <c r="F19" s="119"/>
      <c r="G19" s="102"/>
      <c r="H19" s="107" t="s">
        <v>43</v>
      </c>
      <c r="I19" s="108"/>
      <c r="J19" s="108"/>
      <c r="K19" s="262"/>
      <c r="L19" s="10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</row>
    <row r="20" spans="1:61">
      <c r="A20" s="109"/>
      <c r="B20" s="110"/>
      <c r="C20" s="110"/>
      <c r="D20" s="110"/>
      <c r="E20" s="110">
        <f t="shared" si="0"/>
        <v>0</v>
      </c>
      <c r="F20" s="111"/>
      <c r="G20" s="102"/>
      <c r="H20" s="107" t="s">
        <v>43</v>
      </c>
      <c r="I20" s="108"/>
      <c r="J20" s="108"/>
      <c r="K20" s="262"/>
      <c r="L20" s="10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</row>
    <row r="21" spans="1:61">
      <c r="A21" s="109"/>
      <c r="B21" s="110"/>
      <c r="C21" s="110"/>
      <c r="D21" s="110"/>
      <c r="E21" s="110">
        <f t="shared" si="0"/>
        <v>0</v>
      </c>
      <c r="F21" s="111"/>
      <c r="G21" s="102"/>
      <c r="H21" s="107" t="s">
        <v>43</v>
      </c>
      <c r="I21" s="108"/>
      <c r="J21" s="108"/>
      <c r="K21" s="126"/>
      <c r="L21" s="12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43</v>
      </c>
      <c r="I22" s="108"/>
      <c r="J22" s="108"/>
      <c r="K22" s="262"/>
      <c r="L22" s="10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43</v>
      </c>
      <c r="I24" s="108"/>
      <c r="J24" s="108"/>
      <c r="K24" s="262"/>
      <c r="L24" s="10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43</v>
      </c>
      <c r="I25" s="108"/>
      <c r="J25" s="108"/>
      <c r="K25" s="262"/>
      <c r="L25" s="10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43</v>
      </c>
      <c r="I26" s="108"/>
      <c r="J26" s="108"/>
      <c r="K26" s="262"/>
      <c r="L26" s="102"/>
      <c r="M26" s="115"/>
      <c r="N26" s="11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2"/>
      <c r="L28" s="102"/>
      <c r="M28" s="115"/>
      <c r="N28" s="123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2"/>
      <c r="L29" s="10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2"/>
      <c r="L30" s="10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3"/>
      <c r="I32" s="274"/>
      <c r="J32" s="133"/>
      <c r="K32" s="134"/>
      <c r="L32" s="10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</row>
    <row r="33" spans="1:61">
      <c r="A33" s="263" t="s">
        <v>4</v>
      </c>
      <c r="B33" s="110">
        <f>SUM(B5:B32)</f>
        <v>6072050</v>
      </c>
      <c r="C33" s="110">
        <f>SUM(C5:C32)</f>
        <v>6075620</v>
      </c>
      <c r="D33" s="110">
        <f>SUM(D5:D32)</f>
        <v>27460</v>
      </c>
      <c r="E33" s="110">
        <f>SUM(E5:E32)</f>
        <v>6103080</v>
      </c>
      <c r="F33" s="118">
        <f>B33-E33</f>
        <v>-31030</v>
      </c>
      <c r="G33" s="132"/>
      <c r="H33" s="275"/>
      <c r="I33" s="274"/>
      <c r="J33" s="130"/>
      <c r="K33" s="134"/>
      <c r="L33" s="10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7"/>
      <c r="J34" s="129"/>
      <c r="K34" s="134"/>
      <c r="L34" s="10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</row>
    <row r="35" spans="1:61" ht="13.5" thickBot="1">
      <c r="A35" s="315" t="s">
        <v>44</v>
      </c>
      <c r="B35" s="316"/>
      <c r="C35" s="316"/>
      <c r="D35" s="317"/>
      <c r="E35" s="116"/>
      <c r="F35" s="118"/>
      <c r="G35" s="132"/>
      <c r="H35" s="132"/>
      <c r="I35" s="277"/>
      <c r="J35" s="129"/>
      <c r="K35" s="134"/>
      <c r="L35" s="10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8"/>
      <c r="J36" s="102"/>
      <c r="K36" s="134"/>
      <c r="L36" s="10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</row>
    <row r="37" spans="1:61">
      <c r="A37" s="263" t="s">
        <v>121</v>
      </c>
      <c r="B37" s="103" t="s">
        <v>131</v>
      </c>
      <c r="C37" s="110">
        <v>25000</v>
      </c>
      <c r="D37" s="103" t="s">
        <v>180</v>
      </c>
      <c r="E37" s="116"/>
      <c r="F37" s="111"/>
      <c r="G37" s="132"/>
      <c r="H37" s="132"/>
      <c r="I37" s="278"/>
      <c r="J37" s="102"/>
      <c r="K37" s="134"/>
      <c r="L37" s="10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</row>
    <row r="38" spans="1:61">
      <c r="A38" s="263" t="s">
        <v>48</v>
      </c>
      <c r="B38" s="141" t="s">
        <v>95</v>
      </c>
      <c r="C38" s="110">
        <v>6000</v>
      </c>
      <c r="D38" s="103" t="s">
        <v>165</v>
      </c>
      <c r="E38" s="115"/>
      <c r="F38" s="118"/>
      <c r="G38" s="132"/>
      <c r="H38" s="132"/>
      <c r="I38" s="278"/>
      <c r="J38" s="102"/>
      <c r="K38" s="134"/>
      <c r="L38" s="10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</row>
    <row r="39" spans="1:61">
      <c r="A39" s="144" t="s">
        <v>129</v>
      </c>
      <c r="B39" s="103" t="s">
        <v>95</v>
      </c>
      <c r="C39" s="110">
        <v>8800</v>
      </c>
      <c r="D39" s="103" t="s">
        <v>184</v>
      </c>
      <c r="E39" s="115"/>
      <c r="F39" s="111"/>
      <c r="G39" s="132"/>
      <c r="H39" s="132"/>
      <c r="I39" s="278"/>
      <c r="J39" s="102"/>
      <c r="K39" s="134"/>
      <c r="L39" s="10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</row>
    <row r="40" spans="1:61">
      <c r="A40" s="267" t="s">
        <v>174</v>
      </c>
      <c r="B40" s="103" t="s">
        <v>95</v>
      </c>
      <c r="C40" s="110">
        <v>3000</v>
      </c>
      <c r="D40" s="103" t="s">
        <v>170</v>
      </c>
      <c r="E40" s="115"/>
      <c r="F40" s="111"/>
      <c r="G40" s="143"/>
      <c r="H40" s="143"/>
      <c r="I40" s="278"/>
      <c r="J40" s="102"/>
      <c r="K40" s="134"/>
      <c r="L40" s="10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</row>
    <row r="41" spans="1:61">
      <c r="A41" s="144" t="s">
        <v>50</v>
      </c>
      <c r="B41" s="103" t="s">
        <v>169</v>
      </c>
      <c r="C41" s="110">
        <v>8840</v>
      </c>
      <c r="D41" s="103" t="s">
        <v>195</v>
      </c>
      <c r="E41" s="145"/>
      <c r="F41" s="111"/>
      <c r="G41" s="146"/>
      <c r="H41" s="146"/>
      <c r="I41" s="278"/>
      <c r="J41" s="102"/>
      <c r="K41" s="134"/>
      <c r="L41" s="10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BD41" s="262"/>
      <c r="BE41" s="262"/>
      <c r="BF41" s="262"/>
      <c r="BG41" s="262"/>
      <c r="BH41" s="262"/>
      <c r="BI41" s="262"/>
    </row>
    <row r="42" spans="1:61">
      <c r="A42" s="267" t="s">
        <v>192</v>
      </c>
      <c r="B42" s="267" t="s">
        <v>95</v>
      </c>
      <c r="C42" s="110">
        <v>1830</v>
      </c>
      <c r="D42" s="142" t="s">
        <v>191</v>
      </c>
      <c r="F42" s="264"/>
      <c r="G42" s="147"/>
      <c r="H42" s="147"/>
      <c r="I42" s="278"/>
      <c r="J42" s="122"/>
      <c r="K42" s="148"/>
      <c r="L42" s="10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</row>
    <row r="43" spans="1:61">
      <c r="A43" s="267"/>
      <c r="B43" s="267"/>
      <c r="C43" s="110"/>
      <c r="D43" s="142"/>
      <c r="E43" s="116"/>
      <c r="F43" s="318" t="s">
        <v>54</v>
      </c>
      <c r="G43" s="318"/>
      <c r="H43" s="318"/>
      <c r="I43" s="318"/>
      <c r="J43" s="318"/>
      <c r="K43" s="149"/>
      <c r="L43" s="107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</row>
    <row r="44" spans="1:61" ht="13.5" thickBot="1">
      <c r="A44" s="279" t="s">
        <v>193</v>
      </c>
      <c r="B44" s="280"/>
      <c r="C44" s="281">
        <v>12750</v>
      </c>
      <c r="D44" s="282" t="s">
        <v>195</v>
      </c>
      <c r="E44" s="115"/>
      <c r="F44" s="150"/>
      <c r="G44" s="150"/>
      <c r="H44" s="150"/>
      <c r="I44" s="108"/>
      <c r="J44" s="108"/>
      <c r="K44" s="149"/>
      <c r="L44" s="107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</row>
    <row r="45" spans="1:61" ht="14.25" thickTop="1" thickBot="1">
      <c r="A45" s="269"/>
      <c r="B45" s="270"/>
      <c r="C45" s="271"/>
      <c r="D45" s="272"/>
      <c r="E45" s="115"/>
      <c r="F45" s="150"/>
      <c r="G45" s="150"/>
      <c r="H45" s="150"/>
      <c r="I45" s="151"/>
      <c r="J45" s="108"/>
      <c r="K45" s="149"/>
      <c r="L45" s="107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</row>
    <row r="46" spans="1:61" ht="13.5" thickTop="1">
      <c r="A46" s="152" t="s">
        <v>27</v>
      </c>
      <c r="B46" s="153"/>
      <c r="C46" s="284">
        <v>14450</v>
      </c>
      <c r="D46" s="154" t="s">
        <v>165</v>
      </c>
      <c r="E46" s="115"/>
      <c r="F46" s="267"/>
      <c r="G46" s="267"/>
      <c r="H46" s="267"/>
      <c r="I46" s="108"/>
      <c r="J46" s="107"/>
      <c r="K46" s="149"/>
      <c r="L46" s="107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</row>
    <row r="47" spans="1:61">
      <c r="A47" s="155" t="s">
        <v>18</v>
      </c>
      <c r="B47" s="107"/>
      <c r="C47" s="156">
        <v>100000</v>
      </c>
      <c r="D47" s="157" t="s">
        <v>160</v>
      </c>
      <c r="E47" s="115"/>
      <c r="F47" s="267"/>
      <c r="G47" s="267"/>
      <c r="H47" s="267"/>
      <c r="I47" s="108"/>
      <c r="J47" s="158"/>
      <c r="K47" s="149"/>
      <c r="L47" s="107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125"/>
      <c r="AL47" s="125"/>
      <c r="AM47" s="125"/>
      <c r="AN47" s="125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</row>
    <row r="48" spans="1:61">
      <c r="A48" s="155" t="s">
        <v>25</v>
      </c>
      <c r="B48" s="107"/>
      <c r="C48" s="156">
        <v>208875</v>
      </c>
      <c r="D48" s="154" t="s">
        <v>186</v>
      </c>
      <c r="E48" s="115"/>
      <c r="F48" s="263"/>
      <c r="G48" s="149"/>
      <c r="H48" s="263"/>
      <c r="I48" s="108"/>
      <c r="J48" s="158"/>
      <c r="K48" s="149"/>
      <c r="L48" s="107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</row>
    <row r="49" spans="1:61">
      <c r="A49" s="155" t="s">
        <v>20</v>
      </c>
      <c r="B49" s="157"/>
      <c r="C49" s="156">
        <v>267297</v>
      </c>
      <c r="D49" s="157" t="s">
        <v>139</v>
      </c>
      <c r="E49" s="115"/>
      <c r="F49" s="263"/>
      <c r="G49" s="263"/>
      <c r="H49" s="263"/>
      <c r="I49" s="108"/>
      <c r="J49" s="158"/>
      <c r="K49" s="149"/>
      <c r="L49" s="107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</row>
    <row r="50" spans="1:61">
      <c r="A50" s="159" t="s">
        <v>24</v>
      </c>
      <c r="B50" s="113"/>
      <c r="C50" s="156">
        <v>62000</v>
      </c>
      <c r="D50" s="153" t="s">
        <v>195</v>
      </c>
      <c r="E50" s="115"/>
      <c r="F50" s="263"/>
      <c r="G50" s="263"/>
      <c r="H50" s="263"/>
      <c r="I50" s="108"/>
      <c r="J50" s="158"/>
      <c r="K50" s="149"/>
      <c r="L50" s="107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2"/>
      <c r="BH50" s="262"/>
      <c r="BI50" s="262"/>
    </row>
    <row r="51" spans="1:61">
      <c r="A51" s="159" t="s">
        <v>55</v>
      </c>
      <c r="B51" s="107"/>
      <c r="C51" s="283">
        <v>89625</v>
      </c>
      <c r="D51" s="160" t="s">
        <v>197</v>
      </c>
      <c r="E51" s="115"/>
      <c r="F51" s="107"/>
      <c r="G51" s="263"/>
      <c r="H51" s="263"/>
      <c r="I51" s="108"/>
      <c r="J51" s="158"/>
      <c r="K51" s="149"/>
      <c r="L51" s="107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</row>
    <row r="52" spans="1:61">
      <c r="A52" s="161" t="s">
        <v>56</v>
      </c>
      <c r="B52" s="157"/>
      <c r="C52" s="162">
        <v>195000</v>
      </c>
      <c r="D52" s="153" t="s">
        <v>195</v>
      </c>
      <c r="E52" s="115"/>
      <c r="F52" s="263"/>
      <c r="G52" s="263"/>
      <c r="H52" s="263"/>
      <c r="I52" s="108"/>
      <c r="J52" s="158"/>
      <c r="K52" s="149"/>
      <c r="L52" s="107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</row>
    <row r="53" spans="1:61">
      <c r="A53" s="155" t="s">
        <v>57</v>
      </c>
      <c r="B53" s="107"/>
      <c r="C53" s="156">
        <v>479321</v>
      </c>
      <c r="D53" s="163" t="s">
        <v>195</v>
      </c>
      <c r="E53" s="115"/>
      <c r="F53" s="108"/>
      <c r="G53" s="263"/>
      <c r="H53" s="263"/>
      <c r="I53" s="108"/>
      <c r="J53" s="158"/>
      <c r="K53" s="149"/>
      <c r="L53" s="107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115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</row>
    <row r="54" spans="1:61">
      <c r="A54" s="155" t="s">
        <v>58</v>
      </c>
      <c r="B54" s="107"/>
      <c r="C54" s="156">
        <v>190725</v>
      </c>
      <c r="D54" s="153" t="s">
        <v>195</v>
      </c>
      <c r="E54" s="115"/>
      <c r="F54" s="263"/>
      <c r="G54" s="263"/>
      <c r="H54" s="263"/>
      <c r="I54" s="108"/>
      <c r="J54" s="158"/>
      <c r="K54" s="149"/>
      <c r="L54" s="10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</row>
    <row r="55" spans="1:61">
      <c r="A55" s="161" t="s">
        <v>148</v>
      </c>
      <c r="B55" s="157"/>
      <c r="C55" s="156">
        <v>5000</v>
      </c>
      <c r="D55" s="163" t="s">
        <v>184</v>
      </c>
      <c r="E55" s="115"/>
      <c r="F55" s="107"/>
      <c r="G55" s="263"/>
      <c r="H55" s="263"/>
      <c r="I55" s="108"/>
      <c r="J55" s="158"/>
      <c r="K55" s="149"/>
      <c r="L55" s="107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</row>
    <row r="56" spans="1:61">
      <c r="A56" s="159" t="s">
        <v>125</v>
      </c>
      <c r="B56" s="107"/>
      <c r="C56" s="156">
        <v>13000</v>
      </c>
      <c r="D56" s="160" t="s">
        <v>182</v>
      </c>
      <c r="E56" s="115"/>
      <c r="F56" s="107"/>
      <c r="G56" s="263"/>
      <c r="H56" s="263"/>
      <c r="I56" s="108"/>
      <c r="J56" s="158"/>
      <c r="K56" s="149"/>
      <c r="L56" s="107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</row>
    <row r="57" spans="1:61">
      <c r="A57" s="159"/>
      <c r="B57" s="107"/>
      <c r="C57" s="156"/>
      <c r="D57" s="160"/>
      <c r="E57" s="115"/>
      <c r="F57" s="107"/>
      <c r="G57" s="263"/>
      <c r="H57" s="263"/>
      <c r="I57" s="108"/>
      <c r="J57" s="158"/>
      <c r="K57" s="149"/>
      <c r="L57" s="107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</row>
    <row r="58" spans="1:61">
      <c r="A58" s="159" t="s">
        <v>126</v>
      </c>
      <c r="B58" s="107"/>
      <c r="C58" s="156">
        <v>12000</v>
      </c>
      <c r="D58" s="160" t="s">
        <v>195</v>
      </c>
      <c r="E58" s="115"/>
      <c r="F58" s="108"/>
      <c r="G58" s="263"/>
      <c r="H58" s="263"/>
      <c r="I58" s="108"/>
      <c r="J58" s="158"/>
      <c r="K58" s="149"/>
      <c r="L58" s="107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</row>
    <row r="59" spans="1:61">
      <c r="A59" s="162"/>
      <c r="B59" s="162"/>
      <c r="C59" s="156"/>
      <c r="D59" s="160"/>
      <c r="E59" s="115"/>
      <c r="F59" s="107"/>
      <c r="G59" s="263"/>
      <c r="H59" s="263"/>
      <c r="I59" s="108"/>
      <c r="J59" s="158"/>
      <c r="K59" s="149"/>
      <c r="L59" s="107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</row>
    <row r="60" spans="1:61">
      <c r="A60" s="159"/>
      <c r="B60" s="107"/>
      <c r="C60" s="156"/>
      <c r="D60" s="163"/>
      <c r="E60" s="115"/>
      <c r="F60" s="107"/>
      <c r="G60" s="263"/>
      <c r="H60" s="263"/>
      <c r="I60" s="108"/>
      <c r="J60" s="158"/>
      <c r="K60" s="149"/>
      <c r="L60" s="107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62"/>
      <c r="BF60" s="262"/>
      <c r="BG60" s="262"/>
      <c r="BH60" s="262"/>
      <c r="BI60" s="262"/>
    </row>
    <row r="61" spans="1:61">
      <c r="A61" s="159"/>
      <c r="B61" s="107"/>
      <c r="C61" s="156"/>
      <c r="D61" s="163"/>
      <c r="E61" s="116"/>
      <c r="F61" s="107"/>
      <c r="G61" s="263"/>
      <c r="H61" s="263"/>
      <c r="I61" s="108"/>
      <c r="J61" s="158"/>
      <c r="K61" s="149"/>
      <c r="L61" s="107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</row>
    <row r="62" spans="1:61">
      <c r="A62" s="319" t="s">
        <v>31</v>
      </c>
      <c r="B62" s="320"/>
      <c r="C62" s="156"/>
      <c r="D62" s="163"/>
      <c r="E62" s="124"/>
      <c r="F62" s="306" t="s">
        <v>167</v>
      </c>
      <c r="G62" s="306"/>
      <c r="H62" s="261"/>
      <c r="I62" s="261"/>
      <c r="J62" s="164" t="s">
        <v>62</v>
      </c>
      <c r="K62" s="165" t="s">
        <v>63</v>
      </c>
      <c r="L62" s="166" t="s">
        <v>64</v>
      </c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62"/>
      <c r="BF62" s="262"/>
      <c r="BG62" s="262"/>
      <c r="BH62" s="262"/>
      <c r="BI62" s="262"/>
    </row>
    <row r="63" spans="1:61">
      <c r="A63" s="159" t="s">
        <v>59</v>
      </c>
      <c r="B63" s="107"/>
      <c r="C63" s="156">
        <v>8000</v>
      </c>
      <c r="D63" s="163" t="s">
        <v>147</v>
      </c>
      <c r="E63" s="115"/>
      <c r="F63" s="167"/>
      <c r="G63" s="168" t="s">
        <v>121</v>
      </c>
      <c r="H63" s="168" t="s">
        <v>131</v>
      </c>
      <c r="I63" s="108">
        <v>19800</v>
      </c>
      <c r="J63" s="108" t="s">
        <v>165</v>
      </c>
      <c r="K63" s="180">
        <v>19800</v>
      </c>
      <c r="L63" s="108">
        <f>SUM(I63-K63)</f>
        <v>0</v>
      </c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</row>
    <row r="64" spans="1:61">
      <c r="A64" s="159" t="s">
        <v>65</v>
      </c>
      <c r="B64" s="157"/>
      <c r="C64" s="156">
        <v>50888</v>
      </c>
      <c r="D64" s="163" t="s">
        <v>149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165</v>
      </c>
      <c r="K64" s="180">
        <v>6000</v>
      </c>
      <c r="L64" s="108">
        <f t="shared" ref="L64:L127" si="1">SUM(I64-K64)</f>
        <v>0</v>
      </c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</row>
    <row r="65" spans="1:61">
      <c r="A65" s="159" t="s">
        <v>66</v>
      </c>
      <c r="B65" s="107"/>
      <c r="C65" s="156">
        <v>30848</v>
      </c>
      <c r="D65" s="157" t="s">
        <v>170</v>
      </c>
      <c r="E65" s="115"/>
      <c r="F65" s="167"/>
      <c r="G65" s="168" t="s">
        <v>129</v>
      </c>
      <c r="H65" s="168" t="s">
        <v>95</v>
      </c>
      <c r="I65" s="108">
        <v>6880</v>
      </c>
      <c r="J65" s="107" t="s">
        <v>165</v>
      </c>
      <c r="K65" s="180">
        <v>6880</v>
      </c>
      <c r="L65" s="108">
        <f t="shared" si="1"/>
        <v>0</v>
      </c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262"/>
      <c r="BC65" s="262"/>
      <c r="BD65" s="262"/>
      <c r="BE65" s="262"/>
      <c r="BF65" s="262"/>
      <c r="BG65" s="262"/>
      <c r="BH65" s="262"/>
      <c r="BI65" s="262"/>
    </row>
    <row r="66" spans="1:61">
      <c r="A66" s="159" t="s">
        <v>69</v>
      </c>
      <c r="B66" s="157"/>
      <c r="C66" s="156">
        <v>43710</v>
      </c>
      <c r="D66" s="163" t="s">
        <v>124</v>
      </c>
      <c r="E66" s="115"/>
      <c r="F66" s="172"/>
      <c r="G66" s="170" t="s">
        <v>50</v>
      </c>
      <c r="H66" s="170" t="s">
        <v>169</v>
      </c>
      <c r="I66" s="171">
        <v>940</v>
      </c>
      <c r="J66" s="173" t="s">
        <v>165</v>
      </c>
      <c r="K66" s="180">
        <v>940</v>
      </c>
      <c r="L66" s="108">
        <f t="shared" si="1"/>
        <v>0</v>
      </c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2"/>
      <c r="BB66" s="262"/>
      <c r="BC66" s="262"/>
      <c r="BD66" s="262"/>
      <c r="BE66" s="262"/>
      <c r="BF66" s="262"/>
      <c r="BG66" s="262"/>
      <c r="BH66" s="262"/>
      <c r="BI66" s="262"/>
    </row>
    <row r="67" spans="1:61">
      <c r="A67" s="159" t="s">
        <v>70</v>
      </c>
      <c r="B67" s="107"/>
      <c r="C67" s="156">
        <v>25872</v>
      </c>
      <c r="D67" s="163" t="s">
        <v>150</v>
      </c>
      <c r="E67" s="115"/>
      <c r="F67" s="167"/>
      <c r="G67" s="168" t="s">
        <v>27</v>
      </c>
      <c r="H67" s="168"/>
      <c r="I67" s="108">
        <v>14450</v>
      </c>
      <c r="J67" s="158" t="s">
        <v>165</v>
      </c>
      <c r="K67" s="180">
        <v>14450</v>
      </c>
      <c r="L67" s="108">
        <f t="shared" si="1"/>
        <v>0</v>
      </c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</row>
    <row r="68" spans="1:61">
      <c r="A68" s="155" t="s">
        <v>71</v>
      </c>
      <c r="B68" s="107"/>
      <c r="C68" s="156">
        <v>7600</v>
      </c>
      <c r="D68" s="163" t="s">
        <v>197</v>
      </c>
      <c r="E68" s="115"/>
      <c r="F68" s="167"/>
      <c r="G68" s="168" t="s">
        <v>18</v>
      </c>
      <c r="H68" s="168"/>
      <c r="I68" s="108">
        <v>100000</v>
      </c>
      <c r="J68" s="158" t="s">
        <v>160</v>
      </c>
      <c r="K68" s="180">
        <v>100000</v>
      </c>
      <c r="L68" s="108">
        <f t="shared" si="1"/>
        <v>0</v>
      </c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</row>
    <row r="69" spans="1:61">
      <c r="A69" s="155" t="s">
        <v>72</v>
      </c>
      <c r="B69" s="107"/>
      <c r="C69" s="156">
        <v>26620</v>
      </c>
      <c r="D69" s="163" t="s">
        <v>195</v>
      </c>
      <c r="E69" s="262"/>
      <c r="F69" s="167"/>
      <c r="G69" s="168" t="s">
        <v>25</v>
      </c>
      <c r="H69" s="168"/>
      <c r="I69" s="108">
        <v>218875</v>
      </c>
      <c r="J69" s="107" t="s">
        <v>151</v>
      </c>
      <c r="K69" s="180">
        <v>218875</v>
      </c>
      <c r="L69" s="108">
        <f t="shared" si="1"/>
        <v>0</v>
      </c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</row>
    <row r="70" spans="1:61">
      <c r="A70" s="159" t="s">
        <v>73</v>
      </c>
      <c r="B70" s="107"/>
      <c r="C70" s="156">
        <v>23800</v>
      </c>
      <c r="D70" s="157" t="s">
        <v>135</v>
      </c>
      <c r="E70" s="115"/>
      <c r="F70" s="172"/>
      <c r="G70" s="168" t="s">
        <v>20</v>
      </c>
      <c r="H70" s="168"/>
      <c r="I70" s="108">
        <v>267297</v>
      </c>
      <c r="J70" s="158" t="s">
        <v>139</v>
      </c>
      <c r="K70" s="180">
        <v>267297</v>
      </c>
      <c r="L70" s="108">
        <f t="shared" si="1"/>
        <v>0</v>
      </c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</row>
    <row r="71" spans="1:61">
      <c r="A71" s="159" t="s">
        <v>77</v>
      </c>
      <c r="B71" s="107"/>
      <c r="C71" s="156">
        <v>23506</v>
      </c>
      <c r="D71" s="160" t="s">
        <v>182</v>
      </c>
      <c r="E71" s="116"/>
      <c r="F71" s="172"/>
      <c r="G71" s="168" t="s">
        <v>24</v>
      </c>
      <c r="H71" s="168"/>
      <c r="I71" s="108">
        <v>62000</v>
      </c>
      <c r="J71" s="158" t="s">
        <v>149</v>
      </c>
      <c r="K71" s="180">
        <v>62000</v>
      </c>
      <c r="L71" s="108">
        <f t="shared" si="1"/>
        <v>0</v>
      </c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</row>
    <row r="72" spans="1:61">
      <c r="A72" s="159" t="s">
        <v>79</v>
      </c>
      <c r="B72" s="107"/>
      <c r="C72" s="283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165</v>
      </c>
      <c r="K72" s="180">
        <v>76000</v>
      </c>
      <c r="L72" s="108">
        <f t="shared" si="1"/>
        <v>0</v>
      </c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2"/>
      <c r="BB72" s="262"/>
      <c r="BC72" s="262"/>
      <c r="BD72" s="262"/>
      <c r="BE72" s="262"/>
      <c r="BF72" s="262"/>
      <c r="BG72" s="262"/>
      <c r="BH72" s="262"/>
      <c r="BI72" s="262"/>
    </row>
    <row r="73" spans="1:61">
      <c r="A73" s="155" t="s">
        <v>81</v>
      </c>
      <c r="B73" s="107"/>
      <c r="C73" s="283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165</v>
      </c>
      <c r="K73" s="180">
        <v>200000</v>
      </c>
      <c r="L73" s="108">
        <f t="shared" si="1"/>
        <v>0</v>
      </c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2"/>
      <c r="BG73" s="262"/>
      <c r="BH73" s="262"/>
      <c r="BI73" s="262"/>
    </row>
    <row r="74" spans="1:61">
      <c r="A74" s="159" t="s">
        <v>83</v>
      </c>
      <c r="B74" s="107"/>
      <c r="C74" s="156">
        <v>18500</v>
      </c>
      <c r="D74" s="163" t="s">
        <v>189</v>
      </c>
      <c r="E74" s="116"/>
      <c r="F74" s="172"/>
      <c r="G74" s="168" t="s">
        <v>57</v>
      </c>
      <c r="H74" s="168"/>
      <c r="I74" s="108">
        <v>560606</v>
      </c>
      <c r="J74" s="158" t="s">
        <v>165</v>
      </c>
      <c r="K74" s="180">
        <v>560606</v>
      </c>
      <c r="L74" s="108">
        <f t="shared" si="1"/>
        <v>0</v>
      </c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2"/>
      <c r="BB74" s="262"/>
      <c r="BC74" s="262"/>
      <c r="BD74" s="262"/>
      <c r="BE74" s="262"/>
      <c r="BF74" s="262"/>
      <c r="BG74" s="262"/>
      <c r="BH74" s="262"/>
      <c r="BI74" s="262"/>
    </row>
    <row r="75" spans="1:61">
      <c r="A75" s="159" t="s">
        <v>84</v>
      </c>
      <c r="B75" s="107"/>
      <c r="C75" s="156">
        <v>7600</v>
      </c>
      <c r="D75" s="160" t="s">
        <v>194</v>
      </c>
      <c r="E75" s="115"/>
      <c r="F75" s="172"/>
      <c r="G75" s="170" t="s">
        <v>58</v>
      </c>
      <c r="H75" s="170"/>
      <c r="I75" s="171">
        <v>189550</v>
      </c>
      <c r="J75" s="173" t="s">
        <v>163</v>
      </c>
      <c r="K75" s="180">
        <v>189550</v>
      </c>
      <c r="L75" s="108">
        <f t="shared" si="1"/>
        <v>0</v>
      </c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</row>
    <row r="76" spans="1:61">
      <c r="A76" s="159" t="s">
        <v>85</v>
      </c>
      <c r="B76" s="107"/>
      <c r="C76" s="156">
        <v>5000</v>
      </c>
      <c r="D76" s="160" t="s">
        <v>163</v>
      </c>
      <c r="E76" s="115"/>
      <c r="F76" s="172"/>
      <c r="G76" s="168" t="s">
        <v>148</v>
      </c>
      <c r="H76" s="168"/>
      <c r="I76" s="108">
        <v>10000</v>
      </c>
      <c r="J76" s="158" t="s">
        <v>163</v>
      </c>
      <c r="K76" s="180">
        <v>10000</v>
      </c>
      <c r="L76" s="108">
        <f t="shared" si="1"/>
        <v>0</v>
      </c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</row>
    <row r="77" spans="1:61">
      <c r="A77" s="159" t="s">
        <v>162</v>
      </c>
      <c r="B77" s="107"/>
      <c r="C77" s="156">
        <v>27000</v>
      </c>
      <c r="D77" s="160" t="s">
        <v>194</v>
      </c>
      <c r="E77" s="115"/>
      <c r="F77" s="167"/>
      <c r="G77" s="168" t="s">
        <v>125</v>
      </c>
      <c r="H77" s="168"/>
      <c r="I77" s="108">
        <v>23000</v>
      </c>
      <c r="J77" s="108" t="s">
        <v>153</v>
      </c>
      <c r="K77" s="180">
        <v>23000</v>
      </c>
      <c r="L77" s="108">
        <f t="shared" si="1"/>
        <v>0</v>
      </c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</row>
    <row r="78" spans="1:61">
      <c r="A78" s="159" t="s">
        <v>87</v>
      </c>
      <c r="B78" s="107"/>
      <c r="C78" s="252">
        <v>24000</v>
      </c>
      <c r="D78" s="160" t="s">
        <v>194</v>
      </c>
      <c r="E78" s="115"/>
      <c r="F78" s="172"/>
      <c r="G78" s="168" t="s">
        <v>166</v>
      </c>
      <c r="H78" s="168"/>
      <c r="I78" s="108">
        <v>17750</v>
      </c>
      <c r="J78" s="158" t="s">
        <v>165</v>
      </c>
      <c r="K78" s="180">
        <v>17750</v>
      </c>
      <c r="L78" s="108">
        <f t="shared" si="1"/>
        <v>0</v>
      </c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</row>
    <row r="79" spans="1:61">
      <c r="A79" s="159" t="s">
        <v>88</v>
      </c>
      <c r="B79" s="107"/>
      <c r="C79" s="283">
        <v>5000</v>
      </c>
      <c r="D79" s="160" t="s">
        <v>49</v>
      </c>
      <c r="E79" s="115"/>
      <c r="F79" s="172"/>
      <c r="G79" s="168" t="s">
        <v>126</v>
      </c>
      <c r="H79" s="168"/>
      <c r="I79" s="108">
        <v>19000</v>
      </c>
      <c r="J79" s="158" t="s">
        <v>163</v>
      </c>
      <c r="K79" s="180">
        <v>19000</v>
      </c>
      <c r="L79" s="108">
        <f t="shared" si="1"/>
        <v>0</v>
      </c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</row>
    <row r="80" spans="1:61">
      <c r="A80" s="159" t="s">
        <v>159</v>
      </c>
      <c r="B80" s="157"/>
      <c r="C80" s="156">
        <v>1000</v>
      </c>
      <c r="D80" s="163" t="s">
        <v>165</v>
      </c>
      <c r="E80" s="115"/>
      <c r="F80" s="172"/>
      <c r="G80" s="170" t="s">
        <v>59</v>
      </c>
      <c r="H80" s="170"/>
      <c r="I80" s="171">
        <v>8000</v>
      </c>
      <c r="J80" s="173" t="s">
        <v>147</v>
      </c>
      <c r="K80" s="180">
        <v>8000</v>
      </c>
      <c r="L80" s="108">
        <f t="shared" si="1"/>
        <v>0</v>
      </c>
      <c r="M80" s="262"/>
      <c r="N80" s="115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</row>
    <row r="81" spans="1:61">
      <c r="A81" s="159" t="s">
        <v>136</v>
      </c>
      <c r="B81" s="107"/>
      <c r="C81" s="156">
        <v>15000</v>
      </c>
      <c r="D81" s="160" t="s">
        <v>186</v>
      </c>
      <c r="E81" s="115"/>
      <c r="F81" s="175"/>
      <c r="G81" s="168" t="s">
        <v>65</v>
      </c>
      <c r="H81" s="168"/>
      <c r="I81" s="108">
        <v>50888</v>
      </c>
      <c r="J81" s="158" t="s">
        <v>149</v>
      </c>
      <c r="K81" s="180">
        <v>50888</v>
      </c>
      <c r="L81" s="108">
        <f t="shared" si="1"/>
        <v>0</v>
      </c>
      <c r="M81" s="262"/>
      <c r="N81" s="115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</row>
    <row r="82" spans="1:61">
      <c r="A82" s="159" t="s">
        <v>123</v>
      </c>
      <c r="B82" s="107"/>
      <c r="C82" s="156">
        <v>33000</v>
      </c>
      <c r="D82" s="160" t="s">
        <v>195</v>
      </c>
      <c r="E82" s="116"/>
      <c r="F82" s="176"/>
      <c r="G82" s="168" t="s">
        <v>66</v>
      </c>
      <c r="H82" s="168"/>
      <c r="I82" s="108">
        <v>34458</v>
      </c>
      <c r="J82" s="107" t="s">
        <v>165</v>
      </c>
      <c r="K82" s="180">
        <v>34458</v>
      </c>
      <c r="L82" s="108">
        <f t="shared" si="1"/>
        <v>0</v>
      </c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2"/>
      <c r="AZ82" s="262"/>
      <c r="BA82" s="262"/>
      <c r="BB82" s="262"/>
      <c r="BC82" s="262"/>
      <c r="BD82" s="262"/>
      <c r="BE82" s="262"/>
      <c r="BF82" s="262"/>
      <c r="BG82" s="262"/>
      <c r="BH82" s="262"/>
      <c r="BI82" s="262"/>
    </row>
    <row r="83" spans="1:61">
      <c r="A83" s="155" t="s">
        <v>138</v>
      </c>
      <c r="B83" s="163"/>
      <c r="C83" s="156">
        <v>2160</v>
      </c>
      <c r="D83" s="160" t="s">
        <v>145</v>
      </c>
      <c r="E83" s="116"/>
      <c r="F83" s="176"/>
      <c r="G83" s="168" t="s">
        <v>69</v>
      </c>
      <c r="H83" s="168"/>
      <c r="I83" s="108">
        <v>43710</v>
      </c>
      <c r="J83" s="108" t="s">
        <v>124</v>
      </c>
      <c r="K83" s="180">
        <v>43710</v>
      </c>
      <c r="L83" s="108">
        <f t="shared" si="1"/>
        <v>0</v>
      </c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</row>
    <row r="84" spans="1:61">
      <c r="A84" s="155" t="s">
        <v>130</v>
      </c>
      <c r="B84" s="107"/>
      <c r="C84" s="156">
        <v>5480</v>
      </c>
      <c r="D84" s="160" t="s">
        <v>157</v>
      </c>
      <c r="E84" s="116"/>
      <c r="F84" s="175"/>
      <c r="G84" s="168" t="s">
        <v>70</v>
      </c>
      <c r="H84" s="168"/>
      <c r="I84" s="108">
        <v>25872</v>
      </c>
      <c r="J84" s="158" t="s">
        <v>150</v>
      </c>
      <c r="K84" s="180">
        <v>25872</v>
      </c>
      <c r="L84" s="108">
        <f t="shared" si="1"/>
        <v>0</v>
      </c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</row>
    <row r="85" spans="1:61">
      <c r="A85" s="159" t="s">
        <v>36</v>
      </c>
      <c r="B85" s="107"/>
      <c r="C85" s="283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165</v>
      </c>
      <c r="K85" s="180">
        <v>1000</v>
      </c>
      <c r="L85" s="108">
        <f t="shared" si="1"/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  <c r="AX85" s="262"/>
      <c r="AY85" s="262"/>
      <c r="AZ85" s="262"/>
      <c r="BA85" s="262"/>
      <c r="BB85" s="262"/>
      <c r="BC85" s="262"/>
      <c r="BD85" s="262"/>
      <c r="BE85" s="262"/>
      <c r="BF85" s="262"/>
      <c r="BG85" s="262"/>
      <c r="BH85" s="262"/>
      <c r="BI85" s="262"/>
    </row>
    <row r="86" spans="1:61">
      <c r="A86" s="159" t="s">
        <v>90</v>
      </c>
      <c r="B86" s="157"/>
      <c r="C86" s="156">
        <v>36000</v>
      </c>
      <c r="D86" s="157" t="s">
        <v>195</v>
      </c>
      <c r="E86" s="116"/>
      <c r="F86" s="172"/>
      <c r="G86" s="168" t="s">
        <v>72</v>
      </c>
      <c r="H86" s="168"/>
      <c r="I86" s="108">
        <v>38895</v>
      </c>
      <c r="J86" s="158" t="s">
        <v>140</v>
      </c>
      <c r="K86" s="180">
        <v>38895</v>
      </c>
      <c r="L86" s="108">
        <f t="shared" si="1"/>
        <v>0</v>
      </c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  <c r="AX86" s="262"/>
      <c r="AY86" s="262"/>
      <c r="AZ86" s="262"/>
      <c r="BA86" s="262"/>
      <c r="BB86" s="262"/>
      <c r="BC86" s="262"/>
      <c r="BD86" s="262"/>
      <c r="BE86" s="262"/>
      <c r="BF86" s="262"/>
      <c r="BG86" s="262"/>
      <c r="BH86" s="262"/>
      <c r="BI86" s="262"/>
    </row>
    <row r="87" spans="1:61">
      <c r="A87" s="159" t="s">
        <v>141</v>
      </c>
      <c r="B87" s="107"/>
      <c r="C87" s="156">
        <v>3500</v>
      </c>
      <c r="D87" s="160" t="s">
        <v>197</v>
      </c>
      <c r="E87" s="115"/>
      <c r="F87" s="172"/>
      <c r="G87" s="186" t="s">
        <v>73</v>
      </c>
      <c r="H87" s="186"/>
      <c r="I87" s="108">
        <v>23800</v>
      </c>
      <c r="J87" s="158" t="s">
        <v>135</v>
      </c>
      <c r="K87" s="180">
        <v>23800</v>
      </c>
      <c r="L87" s="108">
        <f t="shared" si="1"/>
        <v>0</v>
      </c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2"/>
      <c r="BC87" s="262"/>
      <c r="BD87" s="262"/>
      <c r="BE87" s="262"/>
      <c r="BF87" s="262"/>
      <c r="BG87" s="262"/>
      <c r="BH87" s="262"/>
      <c r="BI87" s="262"/>
    </row>
    <row r="88" spans="1:61">
      <c r="A88" s="159" t="s">
        <v>92</v>
      </c>
      <c r="B88" s="157"/>
      <c r="C88" s="156">
        <v>1000</v>
      </c>
      <c r="D88" s="157" t="s">
        <v>177</v>
      </c>
      <c r="E88" s="115"/>
      <c r="F88" s="167"/>
      <c r="G88" s="168" t="s">
        <v>77</v>
      </c>
      <c r="H88" s="168"/>
      <c r="I88" s="108">
        <v>24006</v>
      </c>
      <c r="J88" s="158" t="s">
        <v>122</v>
      </c>
      <c r="K88" s="180">
        <v>24006</v>
      </c>
      <c r="L88" s="108">
        <f t="shared" si="1"/>
        <v>0</v>
      </c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</row>
    <row r="89" spans="1:61">
      <c r="A89" s="155" t="s">
        <v>183</v>
      </c>
      <c r="B89" s="107"/>
      <c r="C89" s="156">
        <v>13620</v>
      </c>
      <c r="D89" s="163" t="s">
        <v>191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</row>
    <row r="90" spans="1:61">
      <c r="A90" s="159" t="s">
        <v>119</v>
      </c>
      <c r="B90" s="107"/>
      <c r="C90" s="156">
        <v>41405</v>
      </c>
      <c r="D90" s="163" t="s">
        <v>194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</row>
    <row r="91" spans="1:61">
      <c r="A91" s="159" t="s">
        <v>181</v>
      </c>
      <c r="B91" s="157"/>
      <c r="C91" s="156">
        <v>5940</v>
      </c>
      <c r="D91" s="157" t="s">
        <v>180</v>
      </c>
      <c r="E91" s="115"/>
      <c r="F91" s="172"/>
      <c r="G91" s="168" t="s">
        <v>83</v>
      </c>
      <c r="H91" s="168"/>
      <c r="I91" s="108">
        <v>19000</v>
      </c>
      <c r="J91" s="158" t="s">
        <v>146</v>
      </c>
      <c r="K91" s="180">
        <v>19000</v>
      </c>
      <c r="L91" s="108">
        <f t="shared" si="1"/>
        <v>0</v>
      </c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  <c r="AX91" s="262"/>
      <c r="AY91" s="262"/>
      <c r="AZ91" s="262"/>
      <c r="BA91" s="262"/>
      <c r="BB91" s="262"/>
      <c r="BC91" s="262"/>
      <c r="BD91" s="262"/>
      <c r="BE91" s="262"/>
      <c r="BF91" s="262"/>
      <c r="BG91" s="262"/>
      <c r="BH91" s="262"/>
      <c r="BI91" s="262"/>
    </row>
    <row r="92" spans="1:61">
      <c r="A92" s="159" t="s">
        <v>196</v>
      </c>
      <c r="B92" s="107"/>
      <c r="C92" s="156">
        <v>5000</v>
      </c>
      <c r="D92" s="157" t="s">
        <v>195</v>
      </c>
      <c r="F92" s="172"/>
      <c r="G92" s="168" t="s">
        <v>84</v>
      </c>
      <c r="H92" s="168"/>
      <c r="I92" s="108">
        <v>8000</v>
      </c>
      <c r="J92" s="158" t="s">
        <v>154</v>
      </c>
      <c r="K92" s="180">
        <v>8000</v>
      </c>
      <c r="L92" s="108">
        <f t="shared" si="1"/>
        <v>0</v>
      </c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</row>
    <row r="93" spans="1:61">
      <c r="A93" s="159"/>
      <c r="B93" s="157"/>
      <c r="C93" s="156"/>
      <c r="D93" s="157"/>
      <c r="F93" s="172"/>
      <c r="G93" s="170" t="s">
        <v>85</v>
      </c>
      <c r="H93" s="170"/>
      <c r="I93" s="171">
        <v>5000</v>
      </c>
      <c r="J93" s="173" t="s">
        <v>163</v>
      </c>
      <c r="K93" s="180">
        <v>5000</v>
      </c>
      <c r="L93" s="108">
        <f t="shared" si="1"/>
        <v>0</v>
      </c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  <c r="AX93" s="262"/>
      <c r="AY93" s="262"/>
      <c r="AZ93" s="262"/>
      <c r="BA93" s="262"/>
      <c r="BB93" s="262"/>
      <c r="BC93" s="262"/>
      <c r="BD93" s="262"/>
      <c r="BE93" s="262"/>
      <c r="BF93" s="262"/>
      <c r="BG93" s="262"/>
      <c r="BH93" s="262"/>
      <c r="BI93" s="262"/>
    </row>
    <row r="94" spans="1:61">
      <c r="A94" s="159"/>
      <c r="B94" s="157"/>
      <c r="C94" s="156"/>
      <c r="D94" s="157"/>
      <c r="F94" s="167"/>
      <c r="G94" s="168" t="s">
        <v>162</v>
      </c>
      <c r="H94" s="168"/>
      <c r="I94" s="108">
        <v>11500</v>
      </c>
      <c r="J94" s="158" t="s">
        <v>165</v>
      </c>
      <c r="K94" s="180">
        <v>11500</v>
      </c>
      <c r="L94" s="108">
        <f t="shared" si="1"/>
        <v>0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</row>
    <row r="95" spans="1:61">
      <c r="A95" s="155"/>
      <c r="B95" s="178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</row>
    <row r="96" spans="1:61">
      <c r="A96" s="159"/>
      <c r="B96" s="157"/>
      <c r="C96" s="156"/>
      <c r="D96" s="157"/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</row>
    <row r="97" spans="1:61">
      <c r="A97" s="159" t="s">
        <v>179</v>
      </c>
      <c r="B97" s="163"/>
      <c r="C97" s="156">
        <v>1840</v>
      </c>
      <c r="D97" s="157" t="s">
        <v>177</v>
      </c>
      <c r="F97" s="176"/>
      <c r="G97" s="170" t="s">
        <v>159</v>
      </c>
      <c r="H97" s="170"/>
      <c r="I97" s="171">
        <v>1000</v>
      </c>
      <c r="J97" s="173" t="s">
        <v>165</v>
      </c>
      <c r="K97" s="180">
        <v>1000</v>
      </c>
      <c r="L97" s="108">
        <f t="shared" si="1"/>
        <v>0</v>
      </c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</row>
    <row r="98" spans="1:61">
      <c r="A98" s="159" t="s">
        <v>178</v>
      </c>
      <c r="B98" s="157"/>
      <c r="C98" s="156">
        <v>1300</v>
      </c>
      <c r="D98" s="157" t="s">
        <v>177</v>
      </c>
      <c r="F98" s="176"/>
      <c r="G98" s="168" t="s">
        <v>136</v>
      </c>
      <c r="H98" s="168"/>
      <c r="I98" s="108">
        <v>10000</v>
      </c>
      <c r="J98" s="158" t="s">
        <v>165</v>
      </c>
      <c r="K98" s="180">
        <v>10000</v>
      </c>
      <c r="L98" s="108">
        <f t="shared" si="1"/>
        <v>0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</row>
    <row r="99" spans="1:61">
      <c r="A99" s="159" t="s">
        <v>155</v>
      </c>
      <c r="B99" s="107"/>
      <c r="C99" s="156">
        <v>15000</v>
      </c>
      <c r="D99" s="160" t="s">
        <v>163</v>
      </c>
      <c r="F99" s="176"/>
      <c r="G99" s="168" t="s">
        <v>123</v>
      </c>
      <c r="H99" s="168"/>
      <c r="I99" s="108">
        <v>40000</v>
      </c>
      <c r="J99" s="158" t="s">
        <v>163</v>
      </c>
      <c r="K99" s="180">
        <v>40000</v>
      </c>
      <c r="L99" s="108">
        <f t="shared" si="1"/>
        <v>0</v>
      </c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</row>
    <row r="100" spans="1:61">
      <c r="A100" s="159" t="s">
        <v>67</v>
      </c>
      <c r="B100" s="157" t="s">
        <v>61</v>
      </c>
      <c r="C100" s="156">
        <v>1915</v>
      </c>
      <c r="D100" s="157" t="s">
        <v>68</v>
      </c>
      <c r="F100" s="176"/>
      <c r="G100" s="168" t="s">
        <v>138</v>
      </c>
      <c r="H100" s="168"/>
      <c r="I100" s="108">
        <v>2160</v>
      </c>
      <c r="J100" s="158" t="s">
        <v>145</v>
      </c>
      <c r="K100" s="180">
        <v>2160</v>
      </c>
      <c r="L100" s="108">
        <f t="shared" si="1"/>
        <v>0</v>
      </c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2"/>
      <c r="BF100" s="262"/>
      <c r="BG100" s="262"/>
      <c r="BH100" s="262"/>
      <c r="BI100" s="262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130</v>
      </c>
      <c r="H101" s="168"/>
      <c r="I101" s="108">
        <v>5480</v>
      </c>
      <c r="J101" s="107" t="s">
        <v>157</v>
      </c>
      <c r="K101" s="180">
        <v>5480</v>
      </c>
      <c r="L101" s="108">
        <f t="shared" si="1"/>
        <v>0</v>
      </c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</row>
    <row r="102" spans="1:61">
      <c r="A102" s="159" t="s">
        <v>74</v>
      </c>
      <c r="B102" s="107" t="s">
        <v>75</v>
      </c>
      <c r="C102" s="156">
        <v>7300</v>
      </c>
      <c r="D102" s="160" t="s">
        <v>151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</row>
    <row r="103" spans="1:61">
      <c r="A103" s="159" t="s">
        <v>76</v>
      </c>
      <c r="B103" s="157"/>
      <c r="C103" s="156">
        <v>800</v>
      </c>
      <c r="D103" s="157" t="s">
        <v>149</v>
      </c>
      <c r="F103" s="176"/>
      <c r="G103" s="168" t="s">
        <v>90</v>
      </c>
      <c r="H103" s="168"/>
      <c r="I103" s="108">
        <v>37000</v>
      </c>
      <c r="J103" s="158" t="s">
        <v>158</v>
      </c>
      <c r="K103" s="180">
        <v>37000</v>
      </c>
      <c r="L103" s="108">
        <f t="shared" si="1"/>
        <v>0</v>
      </c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</row>
    <row r="104" spans="1:61">
      <c r="A104" s="159" t="s">
        <v>156</v>
      </c>
      <c r="B104" s="157"/>
      <c r="C104" s="156">
        <v>5000</v>
      </c>
      <c r="D104" s="157" t="s">
        <v>147</v>
      </c>
      <c r="F104" s="176"/>
      <c r="G104" s="170" t="s">
        <v>141</v>
      </c>
      <c r="H104" s="170"/>
      <c r="I104" s="171">
        <v>500</v>
      </c>
      <c r="J104" s="173" t="s">
        <v>165</v>
      </c>
      <c r="K104" s="180">
        <v>500</v>
      </c>
      <c r="L104" s="108">
        <f t="shared" si="1"/>
        <v>0</v>
      </c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59" t="s">
        <v>82</v>
      </c>
      <c r="B105" s="178" t="s">
        <v>61</v>
      </c>
      <c r="C105" s="283">
        <v>2340</v>
      </c>
      <c r="D105" s="157" t="s">
        <v>137</v>
      </c>
      <c r="F105" s="176"/>
      <c r="G105" s="168" t="s">
        <v>92</v>
      </c>
      <c r="H105" s="168"/>
      <c r="I105" s="108">
        <v>1300</v>
      </c>
      <c r="J105" s="158" t="s">
        <v>161</v>
      </c>
      <c r="K105" s="180">
        <v>1300</v>
      </c>
      <c r="L105" s="108">
        <f t="shared" si="1"/>
        <v>0</v>
      </c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59" t="s">
        <v>120</v>
      </c>
      <c r="B106" s="157"/>
      <c r="C106" s="156">
        <v>17500</v>
      </c>
      <c r="D106" s="157" t="s">
        <v>134</v>
      </c>
      <c r="F106" s="176"/>
      <c r="G106" s="170" t="s">
        <v>164</v>
      </c>
      <c r="H106" s="170"/>
      <c r="I106" s="171">
        <v>2000</v>
      </c>
      <c r="J106" s="171" t="s">
        <v>163</v>
      </c>
      <c r="K106" s="180">
        <v>2000</v>
      </c>
      <c r="L106" s="108">
        <f t="shared" si="1"/>
        <v>0</v>
      </c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59" t="s">
        <v>91</v>
      </c>
      <c r="B107" s="157">
        <v>1763999686</v>
      </c>
      <c r="C107" s="283">
        <v>5340</v>
      </c>
      <c r="D107" s="157" t="s">
        <v>143</v>
      </c>
      <c r="F107" s="176"/>
      <c r="G107" s="168" t="s">
        <v>119</v>
      </c>
      <c r="H107" s="168"/>
      <c r="I107" s="108">
        <v>37115</v>
      </c>
      <c r="J107" s="108" t="s">
        <v>165</v>
      </c>
      <c r="K107" s="180">
        <v>37115</v>
      </c>
      <c r="L107" s="108">
        <f t="shared" si="1"/>
        <v>0</v>
      </c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59" t="s">
        <v>51</v>
      </c>
      <c r="B108" s="107" t="s">
        <v>52</v>
      </c>
      <c r="C108" s="283">
        <v>1190</v>
      </c>
      <c r="D108" s="160" t="s">
        <v>53</v>
      </c>
      <c r="F108" s="176"/>
      <c r="G108" s="168" t="s">
        <v>155</v>
      </c>
      <c r="H108" s="168"/>
      <c r="I108" s="108">
        <v>5000</v>
      </c>
      <c r="J108" s="158" t="s">
        <v>163</v>
      </c>
      <c r="K108" s="180">
        <v>5000</v>
      </c>
      <c r="L108" s="108">
        <f t="shared" si="1"/>
        <v>0</v>
      </c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59" t="s">
        <v>93</v>
      </c>
      <c r="B109" s="157">
        <v>1758900692</v>
      </c>
      <c r="C109" s="283">
        <v>30000</v>
      </c>
      <c r="D109" s="157" t="s">
        <v>132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59" t="s">
        <v>96</v>
      </c>
      <c r="B110" s="157" t="s">
        <v>61</v>
      </c>
      <c r="C110" s="283">
        <v>6300</v>
      </c>
      <c r="D110" s="157" t="s">
        <v>94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</row>
    <row r="111" spans="1:61">
      <c r="A111" s="159" t="s">
        <v>175</v>
      </c>
      <c r="B111" s="157"/>
      <c r="C111" s="156">
        <v>2100</v>
      </c>
      <c r="D111" s="157" t="s">
        <v>170</v>
      </c>
      <c r="F111" s="176"/>
      <c r="G111" s="170" t="s">
        <v>74</v>
      </c>
      <c r="H111" s="170" t="s">
        <v>75</v>
      </c>
      <c r="I111" s="171">
        <v>7300</v>
      </c>
      <c r="J111" s="173" t="s">
        <v>151</v>
      </c>
      <c r="K111" s="180">
        <v>7300</v>
      </c>
      <c r="L111" s="108">
        <f t="shared" si="1"/>
        <v>0</v>
      </c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</row>
    <row r="112" spans="1:61">
      <c r="A112" s="159" t="s">
        <v>144</v>
      </c>
      <c r="B112" s="157"/>
      <c r="C112" s="156">
        <v>22000</v>
      </c>
      <c r="D112" s="157" t="s">
        <v>165</v>
      </c>
      <c r="F112" s="176"/>
      <c r="G112" s="168" t="s">
        <v>76</v>
      </c>
      <c r="H112" s="168"/>
      <c r="I112" s="108">
        <v>800</v>
      </c>
      <c r="J112" s="107" t="s">
        <v>149</v>
      </c>
      <c r="K112" s="180">
        <v>800</v>
      </c>
      <c r="L112" s="108">
        <f t="shared" si="1"/>
        <v>0</v>
      </c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</row>
    <row r="113" spans="1:61">
      <c r="A113" s="307" t="s">
        <v>97</v>
      </c>
      <c r="B113" s="308"/>
      <c r="C113" s="179">
        <f>SUM(C37:C112)</f>
        <v>2463482</v>
      </c>
      <c r="D113" s="180"/>
      <c r="F113" s="172"/>
      <c r="G113" s="168" t="s">
        <v>156</v>
      </c>
      <c r="H113" s="168"/>
      <c r="I113" s="108">
        <v>5000</v>
      </c>
      <c r="J113" s="158" t="s">
        <v>147</v>
      </c>
      <c r="K113" s="180">
        <v>5000</v>
      </c>
      <c r="L113" s="108">
        <f t="shared" si="1"/>
        <v>0</v>
      </c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137</v>
      </c>
      <c r="K114" s="180">
        <v>2340</v>
      </c>
      <c r="L114" s="108">
        <f t="shared" si="1"/>
        <v>0</v>
      </c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</row>
    <row r="115" spans="1:61">
      <c r="A115" s="309" t="s">
        <v>98</v>
      </c>
      <c r="B115" s="310"/>
      <c r="C115" s="184">
        <f>C113+L136</f>
        <v>2463482</v>
      </c>
      <c r="D115" s="185"/>
      <c r="F115" s="167"/>
      <c r="G115" s="170" t="s">
        <v>120</v>
      </c>
      <c r="H115" s="170"/>
      <c r="I115" s="171">
        <v>17500</v>
      </c>
      <c r="J115" s="173" t="s">
        <v>134</v>
      </c>
      <c r="K115" s="180">
        <v>17500</v>
      </c>
      <c r="L115" s="108">
        <f t="shared" si="1"/>
        <v>0</v>
      </c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</row>
    <row r="116" spans="1:61">
      <c r="A116" s="187"/>
      <c r="B116" s="262"/>
      <c r="C116" s="188"/>
      <c r="D116" s="262"/>
      <c r="F116" s="172"/>
      <c r="G116" s="170" t="s">
        <v>91</v>
      </c>
      <c r="H116" s="170">
        <v>1763999686</v>
      </c>
      <c r="I116" s="171">
        <v>5340</v>
      </c>
      <c r="J116" s="173" t="s">
        <v>143</v>
      </c>
      <c r="K116" s="180">
        <v>5340</v>
      </c>
      <c r="L116" s="108">
        <f t="shared" si="1"/>
        <v>0</v>
      </c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2"/>
      <c r="BC116" s="262"/>
      <c r="BD116" s="262"/>
      <c r="BE116" s="262"/>
      <c r="BF116" s="262"/>
      <c r="BG116" s="262"/>
      <c r="BH116" s="262"/>
      <c r="BI116" s="262"/>
    </row>
    <row r="117" spans="1:61">
      <c r="A117" s="187"/>
      <c r="B117" s="262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</row>
    <row r="118" spans="1:61">
      <c r="A118" s="189"/>
      <c r="B118" s="189"/>
      <c r="C118" s="188"/>
      <c r="D118" s="262"/>
      <c r="F118" s="172"/>
      <c r="G118" s="170" t="s">
        <v>93</v>
      </c>
      <c r="H118" s="170">
        <v>1758900692</v>
      </c>
      <c r="I118" s="171">
        <v>30000</v>
      </c>
      <c r="J118" s="173" t="s">
        <v>132</v>
      </c>
      <c r="K118" s="180">
        <v>30000</v>
      </c>
      <c r="L118" s="108">
        <f t="shared" si="1"/>
        <v>0</v>
      </c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  <c r="AX118" s="262"/>
      <c r="AY118" s="262"/>
      <c r="AZ118" s="262"/>
      <c r="BA118" s="262"/>
      <c r="BB118" s="262"/>
      <c r="BC118" s="262"/>
      <c r="BD118" s="262"/>
      <c r="BE118" s="262"/>
      <c r="BF118" s="262"/>
      <c r="BG118" s="262"/>
      <c r="BH118" s="262"/>
      <c r="BI118" s="262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2"/>
      <c r="BC120" s="262"/>
      <c r="BD120" s="262"/>
      <c r="BE120" s="262"/>
      <c r="BF120" s="262"/>
      <c r="BG120" s="262"/>
      <c r="BH120" s="262"/>
      <c r="BI120" s="262"/>
    </row>
    <row r="121" spans="1:61">
      <c r="A121" s="143"/>
      <c r="B121" s="192"/>
      <c r="C121" s="193"/>
      <c r="D121" s="148"/>
      <c r="F121" s="167"/>
      <c r="G121" s="186" t="s">
        <v>144</v>
      </c>
      <c r="H121" s="186"/>
      <c r="I121" s="108">
        <v>22000</v>
      </c>
      <c r="J121" s="158" t="s">
        <v>165</v>
      </c>
      <c r="K121" s="180">
        <v>22000</v>
      </c>
      <c r="L121" s="108">
        <f t="shared" si="1"/>
        <v>0</v>
      </c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  <c r="AX121" s="262"/>
      <c r="AY121" s="262"/>
      <c r="AZ121" s="262"/>
      <c r="BA121" s="262"/>
      <c r="BB121" s="262"/>
      <c r="BC121" s="262"/>
      <c r="BD121" s="262"/>
      <c r="BE121" s="262"/>
      <c r="BF121" s="262"/>
      <c r="BG121" s="262"/>
      <c r="BH121" s="262"/>
      <c r="BI121" s="262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  <c r="AX122" s="262"/>
      <c r="AY122" s="262"/>
      <c r="AZ122" s="262"/>
      <c r="BA122" s="262"/>
      <c r="BB122" s="262"/>
      <c r="BC122" s="262"/>
      <c r="BD122" s="262"/>
      <c r="BE122" s="262"/>
      <c r="BF122" s="262"/>
      <c r="BG122" s="262"/>
      <c r="BH122" s="262"/>
      <c r="BI122" s="262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116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115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</row>
    <row r="134" spans="1:61">
      <c r="A134" s="50"/>
      <c r="B134" s="262"/>
      <c r="C134" s="262"/>
      <c r="D134" s="262"/>
      <c r="E134" s="262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2"/>
      <c r="BF134" s="262"/>
      <c r="BG134" s="262"/>
      <c r="BH134" s="262"/>
      <c r="BI134" s="262"/>
    </row>
    <row r="135" spans="1:61">
      <c r="A135" s="50"/>
      <c r="B135" s="262"/>
      <c r="C135" s="262"/>
      <c r="D135" s="262"/>
      <c r="E135" s="262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</row>
    <row r="136" spans="1:61" s="149" customFormat="1">
      <c r="A136" s="50"/>
      <c r="B136" s="262"/>
      <c r="C136" s="262"/>
      <c r="D136" s="262"/>
      <c r="E136" s="262"/>
      <c r="F136" s="200"/>
      <c r="G136" s="276"/>
      <c r="H136" s="276"/>
      <c r="I136" s="265">
        <f>SUM(I44:I135)</f>
        <v>2494512</v>
      </c>
      <c r="J136" s="166"/>
      <c r="K136" s="185">
        <f>SUM(K63:K135)</f>
        <v>2494512</v>
      </c>
      <c r="L136" s="265">
        <f>SUM(I136-K136)</f>
        <v>0</v>
      </c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</row>
    <row r="137" spans="1:61">
      <c r="A137" s="50"/>
      <c r="B137" s="262"/>
      <c r="C137" s="262"/>
      <c r="D137" s="262"/>
      <c r="E137" s="262"/>
      <c r="F137" s="262"/>
      <c r="G137" s="262"/>
      <c r="H137" s="262"/>
      <c r="I137" s="122"/>
      <c r="J137" s="102"/>
      <c r="K137" s="262"/>
      <c r="L137" s="10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2"/>
      <c r="BF137" s="262"/>
      <c r="BG137" s="262"/>
      <c r="BH137" s="262"/>
      <c r="BI137" s="262"/>
    </row>
    <row r="138" spans="1:61">
      <c r="A138" s="50"/>
      <c r="B138" s="262"/>
      <c r="C138" s="262"/>
      <c r="D138" s="262"/>
      <c r="E138" s="262"/>
      <c r="F138" s="262"/>
      <c r="G138" s="262"/>
      <c r="H138" s="262"/>
      <c r="I138" s="102"/>
      <c r="J138" s="102"/>
      <c r="K138" s="262"/>
      <c r="L138" s="10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</row>
    <row r="139" spans="1:61">
      <c r="F139" s="262"/>
      <c r="G139" s="262"/>
      <c r="H139" s="262"/>
      <c r="I139" s="102"/>
      <c r="J139" s="102"/>
      <c r="K139" s="262"/>
      <c r="L139" s="10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</row>
    <row r="140" spans="1:61">
      <c r="F140" s="262"/>
      <c r="G140" s="262"/>
      <c r="H140" s="262"/>
      <c r="I140" s="102"/>
      <c r="J140" s="102"/>
      <c r="K140" s="262"/>
      <c r="L140" s="10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</row>
    <row r="141" spans="1:61">
      <c r="F141" s="262"/>
      <c r="G141" s="262"/>
      <c r="H141" s="262"/>
      <c r="I141" s="102"/>
      <c r="J141" s="102"/>
      <c r="K141" s="262"/>
      <c r="L141" s="10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</row>
    <row r="142" spans="1:61">
      <c r="F142" s="262"/>
      <c r="G142" s="262"/>
      <c r="H142" s="262"/>
      <c r="I142" s="102"/>
      <c r="J142" s="102"/>
      <c r="K142" s="262"/>
      <c r="L142" s="10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</row>
    <row r="143" spans="1:61">
      <c r="F143" s="262"/>
      <c r="G143" s="262"/>
      <c r="H143" s="262"/>
      <c r="I143" s="102"/>
      <c r="J143" s="102"/>
      <c r="K143" s="262"/>
      <c r="L143" s="10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</row>
    <row r="144" spans="1:61">
      <c r="F144" s="262"/>
      <c r="G144" s="262"/>
      <c r="H144" s="262"/>
      <c r="I144" s="102"/>
      <c r="J144" s="102"/>
      <c r="K144" s="262"/>
      <c r="L144" s="10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</row>
    <row r="145" spans="6:21">
      <c r="F145" s="262"/>
      <c r="G145" s="262"/>
      <c r="H145" s="262"/>
      <c r="I145" s="102"/>
      <c r="J145" s="102"/>
      <c r="K145" s="262"/>
      <c r="L145" s="102"/>
      <c r="M145" s="262"/>
      <c r="N145" s="262"/>
      <c r="O145" s="262"/>
      <c r="P145" s="262"/>
      <c r="Q145" s="262"/>
      <c r="R145" s="262"/>
      <c r="S145" s="262"/>
      <c r="T145" s="262"/>
      <c r="U145" s="262"/>
    </row>
    <row r="146" spans="6:21">
      <c r="F146" s="262"/>
      <c r="G146" s="262"/>
      <c r="H146" s="262"/>
      <c r="I146" s="102"/>
      <c r="J146" s="102"/>
      <c r="K146" s="262"/>
      <c r="L146" s="102"/>
      <c r="M146" s="262"/>
      <c r="N146" s="262"/>
      <c r="O146" s="262"/>
      <c r="P146" s="262"/>
      <c r="Q146" s="262"/>
      <c r="R146" s="262"/>
      <c r="S146" s="262"/>
      <c r="T146" s="262"/>
      <c r="U146" s="262"/>
    </row>
    <row r="147" spans="6:21">
      <c r="F147" s="262"/>
      <c r="G147" s="262"/>
      <c r="H147" s="262"/>
      <c r="I147" s="102"/>
      <c r="J147" s="102"/>
      <c r="K147" s="262"/>
      <c r="L147" s="10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6:21">
      <c r="F148" s="262"/>
      <c r="G148" s="262"/>
      <c r="H148" s="262"/>
      <c r="I148" s="102"/>
      <c r="J148" s="102"/>
      <c r="K148" s="262"/>
      <c r="L148" s="102"/>
      <c r="M148" s="262"/>
      <c r="N148" s="262"/>
      <c r="O148" s="262"/>
      <c r="P148" s="262"/>
      <c r="Q148" s="262"/>
      <c r="R148" s="262"/>
      <c r="S148" s="262"/>
      <c r="T148" s="262"/>
      <c r="U148" s="262"/>
    </row>
    <row r="149" spans="6:21">
      <c r="F149" s="262"/>
      <c r="G149" s="262"/>
      <c r="H149" s="262"/>
      <c r="I149" s="102"/>
      <c r="J149" s="102"/>
      <c r="K149" s="262"/>
      <c r="L149" s="102"/>
      <c r="M149" s="262"/>
      <c r="N149" s="262"/>
      <c r="O149" s="262"/>
      <c r="P149" s="262"/>
      <c r="Q149" s="262"/>
      <c r="R149" s="262"/>
      <c r="S149" s="262"/>
      <c r="T149" s="262"/>
      <c r="U149" s="262"/>
    </row>
    <row r="150" spans="6:21">
      <c r="F150" s="262"/>
      <c r="G150" s="262"/>
      <c r="H150" s="262"/>
      <c r="I150" s="102"/>
      <c r="J150" s="102"/>
      <c r="K150" s="262"/>
      <c r="L150" s="102"/>
      <c r="M150" s="262"/>
      <c r="N150" s="262"/>
      <c r="O150" s="262"/>
      <c r="P150" s="262"/>
      <c r="Q150" s="262"/>
      <c r="R150" s="262"/>
      <c r="S150" s="262"/>
      <c r="T150" s="262"/>
      <c r="U150" s="262"/>
    </row>
    <row r="151" spans="6:21">
      <c r="F151" s="262"/>
      <c r="G151" s="262"/>
      <c r="H151" s="262"/>
      <c r="I151" s="102"/>
      <c r="J151" s="102"/>
      <c r="K151" s="262"/>
      <c r="L151" s="102"/>
      <c r="M151" s="262"/>
      <c r="N151" s="262"/>
      <c r="O151" s="262"/>
      <c r="P151" s="262"/>
      <c r="Q151" s="262"/>
      <c r="R151" s="262"/>
      <c r="S151" s="262"/>
      <c r="T151" s="262"/>
      <c r="U151" s="262"/>
    </row>
    <row r="152" spans="6:21">
      <c r="F152" s="262"/>
      <c r="G152" s="262"/>
      <c r="H152" s="262"/>
      <c r="I152" s="102"/>
      <c r="J152" s="102"/>
      <c r="K152" s="262"/>
      <c r="L152" s="102"/>
      <c r="M152" s="262"/>
      <c r="N152" s="262"/>
      <c r="O152" s="262"/>
      <c r="P152" s="262"/>
      <c r="Q152" s="262"/>
      <c r="R152" s="262"/>
      <c r="S152" s="262"/>
      <c r="T152" s="262"/>
      <c r="U152" s="262"/>
    </row>
    <row r="153" spans="6:21">
      <c r="F153" s="262"/>
      <c r="G153" s="262"/>
      <c r="H153" s="262"/>
      <c r="I153" s="102"/>
      <c r="J153" s="102"/>
      <c r="K153" s="262"/>
      <c r="L153" s="102"/>
      <c r="M153" s="262"/>
      <c r="N153" s="262"/>
      <c r="O153" s="262"/>
      <c r="P153" s="262"/>
      <c r="Q153" s="262"/>
      <c r="R153" s="262"/>
      <c r="S153" s="262"/>
      <c r="T153" s="262"/>
      <c r="U153" s="262"/>
    </row>
    <row r="154" spans="6:21">
      <c r="F154" s="262"/>
      <c r="G154" s="262"/>
      <c r="H154" s="262"/>
      <c r="I154" s="102"/>
      <c r="J154" s="102"/>
    </row>
    <row r="155" spans="6:21">
      <c r="F155" s="262"/>
      <c r="G155" s="262"/>
      <c r="H155" s="262"/>
      <c r="I155" s="102"/>
      <c r="J155" s="102"/>
    </row>
    <row r="156" spans="6:21">
      <c r="F156" s="262"/>
      <c r="G156" s="262"/>
      <c r="H156" s="262"/>
      <c r="I156" s="102"/>
      <c r="J156" s="102"/>
    </row>
    <row r="157" spans="6:21">
      <c r="F157" s="262"/>
      <c r="G157" s="262"/>
      <c r="H157" s="262"/>
      <c r="I157" s="102"/>
      <c r="J157" s="102"/>
    </row>
    <row r="158" spans="6:21">
      <c r="F158" s="262"/>
      <c r="G158" s="262"/>
      <c r="H158" s="262"/>
      <c r="I158" s="102"/>
      <c r="J158" s="102"/>
    </row>
    <row r="159" spans="6:21">
      <c r="F159" s="262"/>
      <c r="G159" s="262"/>
      <c r="H159" s="262"/>
      <c r="I159" s="102"/>
      <c r="J159" s="102"/>
    </row>
    <row r="160" spans="6:21">
      <c r="F160" s="262"/>
      <c r="G160" s="262"/>
      <c r="H160" s="262"/>
      <c r="I160" s="102"/>
      <c r="J160" s="102"/>
    </row>
    <row r="161" spans="5:14">
      <c r="F161" s="262"/>
      <c r="G161" s="262"/>
      <c r="H161" s="262"/>
      <c r="I161" s="102"/>
      <c r="J161" s="102"/>
    </row>
    <row r="162" spans="5:14">
      <c r="F162" s="262"/>
      <c r="G162" s="262"/>
      <c r="H162" s="262"/>
      <c r="I162" s="102"/>
      <c r="J162" s="102"/>
    </row>
    <row r="163" spans="5:14">
      <c r="F163" s="262"/>
      <c r="G163" s="262"/>
      <c r="H163" s="262"/>
      <c r="I163" s="102"/>
      <c r="J163" s="102"/>
    </row>
    <row r="164" spans="5:14">
      <c r="F164" s="262"/>
      <c r="G164" s="262"/>
      <c r="H164" s="262"/>
      <c r="I164" s="102"/>
      <c r="J164" s="102"/>
    </row>
    <row r="165" spans="5:14">
      <c r="F165" s="262"/>
      <c r="G165" s="262"/>
      <c r="H165" s="262"/>
      <c r="I165" s="102"/>
      <c r="J165" s="102"/>
    </row>
    <row r="166" spans="5:14">
      <c r="F166" s="262"/>
      <c r="G166" s="262"/>
      <c r="H166" s="262"/>
      <c r="I166" s="102"/>
      <c r="J166" s="102"/>
      <c r="K166" s="266"/>
      <c r="L166" s="102"/>
      <c r="M166" s="266"/>
      <c r="N166" s="266"/>
    </row>
    <row r="167" spans="5:14">
      <c r="F167" s="262"/>
      <c r="G167" s="262"/>
      <c r="H167" s="262"/>
      <c r="I167" s="102"/>
      <c r="J167" s="102"/>
      <c r="K167" s="266"/>
      <c r="L167" s="102"/>
      <c r="M167" s="266"/>
      <c r="N167" s="266"/>
    </row>
    <row r="168" spans="5:14">
      <c r="F168" s="262"/>
      <c r="G168" s="262"/>
      <c r="H168" s="262"/>
      <c r="I168" s="102"/>
      <c r="J168" s="102"/>
      <c r="K168" s="266"/>
      <c r="L168" s="102"/>
      <c r="M168" s="266"/>
      <c r="N168" s="266"/>
    </row>
    <row r="169" spans="5:14">
      <c r="F169" s="262"/>
      <c r="G169" s="262"/>
      <c r="H169" s="262"/>
      <c r="I169" s="102"/>
      <c r="J169" s="102"/>
      <c r="K169" s="266"/>
      <c r="L169" s="102"/>
      <c r="M169" s="266"/>
      <c r="N169" s="266"/>
    </row>
    <row r="170" spans="5:14">
      <c r="F170" s="311"/>
      <c r="G170" s="311"/>
      <c r="H170" s="262"/>
      <c r="I170" s="122"/>
      <c r="J170" s="102"/>
      <c r="K170" s="266"/>
      <c r="L170" s="102"/>
      <c r="M170" s="266"/>
      <c r="N170" s="266"/>
    </row>
    <row r="171" spans="5:14">
      <c r="E171" s="262"/>
      <c r="F171" s="262"/>
      <c r="G171" s="262"/>
      <c r="H171" s="262"/>
      <c r="I171" s="102"/>
      <c r="J171" s="102"/>
      <c r="K171" s="266"/>
      <c r="L171" s="102"/>
      <c r="M171" s="266"/>
      <c r="N171" s="266"/>
    </row>
    <row r="172" spans="5:14">
      <c r="E172" s="262"/>
      <c r="F172" s="262"/>
      <c r="G172" s="262"/>
      <c r="H172" s="262"/>
      <c r="I172" s="102"/>
      <c r="J172" s="102"/>
      <c r="K172" s="266"/>
      <c r="L172" s="102"/>
      <c r="M172" s="266"/>
      <c r="N172" s="266"/>
    </row>
    <row r="173" spans="5:14">
      <c r="E173" s="262"/>
      <c r="F173" s="262"/>
      <c r="G173" s="262"/>
      <c r="H173" s="262"/>
      <c r="I173" s="102"/>
      <c r="J173" s="102"/>
      <c r="K173" s="266"/>
      <c r="L173" s="102"/>
      <c r="M173" s="266"/>
      <c r="N173" s="266"/>
    </row>
    <row r="174" spans="5:14">
      <c r="E174" s="262"/>
      <c r="F174" s="262"/>
      <c r="G174" s="262"/>
      <c r="H174" s="262"/>
      <c r="I174" s="102"/>
      <c r="J174" s="102"/>
    </row>
    <row r="175" spans="5:14">
      <c r="E175" s="262"/>
      <c r="F175" s="262"/>
      <c r="G175" s="262"/>
      <c r="H175" s="262"/>
      <c r="I175" s="102"/>
      <c r="J175" s="102"/>
    </row>
    <row r="176" spans="5:14">
      <c r="E176" s="262"/>
      <c r="F176" s="262"/>
      <c r="G176" s="262"/>
      <c r="H176" s="262"/>
      <c r="I176" s="102"/>
      <c r="J176" s="102"/>
    </row>
    <row r="177" spans="5:10">
      <c r="E177" s="262"/>
      <c r="F177" s="262"/>
      <c r="G177" s="262"/>
      <c r="H177" s="262"/>
      <c r="I177" s="102"/>
      <c r="J177" s="102"/>
    </row>
    <row r="178" spans="5:10">
      <c r="E178" s="262"/>
      <c r="F178" s="262"/>
      <c r="G178" s="262"/>
      <c r="H178" s="262"/>
      <c r="I178" s="102"/>
      <c r="J178" s="102"/>
    </row>
    <row r="179" spans="5:10">
      <c r="E179" s="262"/>
      <c r="F179" s="262"/>
      <c r="G179" s="262"/>
      <c r="H179" s="262"/>
      <c r="I179" s="102"/>
      <c r="J179" s="102"/>
    </row>
    <row r="180" spans="5:10">
      <c r="E180" s="262"/>
      <c r="F180" s="262"/>
      <c r="G180" s="262"/>
      <c r="H180" s="262"/>
      <c r="I180" s="102"/>
      <c r="J180" s="102"/>
    </row>
    <row r="181" spans="5:10">
      <c r="E181" s="262"/>
      <c r="F181" s="262"/>
      <c r="G181" s="262"/>
      <c r="H181" s="262"/>
      <c r="I181" s="102"/>
      <c r="J181" s="102"/>
    </row>
    <row r="182" spans="5:10">
      <c r="E182" s="262"/>
      <c r="F182" s="262"/>
      <c r="G182" s="262"/>
      <c r="H182" s="262"/>
      <c r="I182" s="102"/>
      <c r="J182" s="102"/>
    </row>
    <row r="183" spans="5:10">
      <c r="E183" s="262"/>
      <c r="F183" s="262"/>
      <c r="G183" s="262"/>
      <c r="H183" s="262"/>
      <c r="I183" s="102"/>
      <c r="J183" s="102"/>
    </row>
    <row r="184" spans="5:10">
      <c r="E184" s="262"/>
      <c r="F184" s="262"/>
      <c r="G184" s="262"/>
      <c r="H184" s="262"/>
      <c r="I184" s="102"/>
      <c r="J184" s="102"/>
    </row>
    <row r="185" spans="5:10">
      <c r="E185" s="262"/>
      <c r="F185" s="262"/>
      <c r="G185" s="262"/>
      <c r="H185" s="262"/>
      <c r="I185" s="102"/>
      <c r="J185" s="102"/>
    </row>
    <row r="186" spans="5:10">
      <c r="E186" s="262"/>
      <c r="F186" s="262"/>
      <c r="G186" s="262"/>
      <c r="H186" s="262"/>
      <c r="I186" s="102"/>
      <c r="J186" s="102"/>
    </row>
    <row r="187" spans="5:10">
      <c r="E187" s="262"/>
      <c r="F187" s="262"/>
      <c r="G187" s="262"/>
      <c r="H187" s="262"/>
      <c r="I187" s="102"/>
      <c r="J187" s="102"/>
    </row>
    <row r="188" spans="5:10">
      <c r="E188" s="262"/>
      <c r="F188" s="262"/>
      <c r="G188" s="262"/>
      <c r="H188" s="262"/>
      <c r="I188" s="102"/>
      <c r="J188" s="102"/>
    </row>
    <row r="189" spans="5:10">
      <c r="E189" s="262"/>
      <c r="F189" s="262"/>
      <c r="G189" s="262"/>
      <c r="H189" s="262"/>
      <c r="I189" s="102"/>
      <c r="J189" s="102"/>
    </row>
    <row r="190" spans="5:10">
      <c r="E190" s="262"/>
      <c r="F190" s="262"/>
      <c r="G190" s="262"/>
      <c r="H190" s="262"/>
      <c r="I190" s="102"/>
      <c r="J190" s="102"/>
    </row>
    <row r="191" spans="5:10">
      <c r="E191" s="262"/>
      <c r="F191" s="262"/>
      <c r="G191" s="262"/>
      <c r="H191" s="262"/>
      <c r="I191" s="102"/>
      <c r="J191" s="102"/>
    </row>
    <row r="192" spans="5:10">
      <c r="E192" s="262"/>
      <c r="F192" s="262"/>
      <c r="G192" s="262"/>
      <c r="H192" s="262"/>
      <c r="I192" s="102"/>
      <c r="J192" s="102"/>
    </row>
    <row r="193" spans="5:10">
      <c r="E193" s="262"/>
      <c r="F193" s="262"/>
      <c r="G193" s="262"/>
      <c r="H193" s="262"/>
      <c r="I193" s="102"/>
      <c r="J193" s="102"/>
    </row>
    <row r="194" spans="5:10">
      <c r="E194" s="262"/>
      <c r="F194" s="262"/>
      <c r="G194" s="262"/>
      <c r="H194" s="262"/>
      <c r="I194" s="102"/>
      <c r="J194" s="102"/>
    </row>
    <row r="195" spans="5:10">
      <c r="E195" s="262"/>
      <c r="F195" s="262"/>
      <c r="G195" s="262"/>
      <c r="H195" s="262"/>
      <c r="I195" s="102"/>
      <c r="J195" s="102"/>
    </row>
    <row r="196" spans="5:10">
      <c r="E196" s="262"/>
      <c r="F196" s="262"/>
      <c r="G196" s="262"/>
      <c r="H196" s="262"/>
      <c r="I196" s="102"/>
      <c r="J196" s="102"/>
    </row>
    <row r="197" spans="5:10">
      <c r="E197" s="262"/>
      <c r="F197" s="262"/>
      <c r="G197" s="262"/>
      <c r="H197" s="262"/>
      <c r="I197" s="102"/>
      <c r="J197" s="102"/>
    </row>
    <row r="198" spans="5:10">
      <c r="E198" s="262"/>
      <c r="F198" s="262"/>
      <c r="G198" s="262"/>
      <c r="H198" s="262"/>
      <c r="I198" s="102"/>
      <c r="J198" s="102"/>
    </row>
    <row r="199" spans="5:10">
      <c r="E199" s="262"/>
      <c r="F199" s="262"/>
      <c r="G199" s="262"/>
      <c r="H199" s="262"/>
      <c r="I199" s="102"/>
      <c r="J199" s="102"/>
    </row>
    <row r="200" spans="5:10">
      <c r="E200" s="262"/>
      <c r="F200" s="262"/>
      <c r="G200" s="262"/>
      <c r="H200" s="262"/>
      <c r="I200" s="102"/>
      <c r="J200" s="102"/>
    </row>
    <row r="201" spans="5:10">
      <c r="E201" s="262"/>
      <c r="F201" s="262"/>
      <c r="G201" s="262"/>
      <c r="H201" s="262"/>
      <c r="I201" s="102"/>
      <c r="J201" s="102"/>
    </row>
    <row r="202" spans="5:10">
      <c r="E202" s="262"/>
      <c r="F202" s="262"/>
      <c r="G202" s="262"/>
      <c r="H202" s="262"/>
      <c r="I202" s="102"/>
      <c r="J202" s="102"/>
    </row>
    <row r="203" spans="5:10">
      <c r="E203" s="262"/>
      <c r="F203" s="262"/>
      <c r="G203" s="262"/>
      <c r="H203" s="262"/>
      <c r="I203" s="102"/>
      <c r="J203" s="102"/>
    </row>
    <row r="204" spans="5:10">
      <c r="E204" s="262"/>
      <c r="F204" s="262"/>
      <c r="G204" s="262"/>
      <c r="H204" s="262"/>
      <c r="I204" s="102"/>
      <c r="J204" s="102"/>
    </row>
    <row r="205" spans="5:10">
      <c r="E205" s="262"/>
      <c r="F205" s="262"/>
      <c r="G205" s="262"/>
      <c r="H205" s="262"/>
      <c r="I205" s="102"/>
      <c r="J205" s="102"/>
    </row>
    <row r="206" spans="5:10">
      <c r="E206" s="262"/>
      <c r="F206" s="262"/>
      <c r="G206" s="262"/>
      <c r="H206" s="262"/>
      <c r="I206" s="102"/>
      <c r="J206" s="102"/>
    </row>
    <row r="207" spans="5:10">
      <c r="E207" s="262"/>
      <c r="F207" s="262"/>
      <c r="G207" s="262"/>
      <c r="H207" s="262"/>
      <c r="I207" s="102"/>
      <c r="J207" s="102"/>
    </row>
    <row r="208" spans="5:10">
      <c r="E208" s="262"/>
      <c r="F208" s="262"/>
      <c r="G208" s="262"/>
      <c r="H208" s="262"/>
      <c r="I208" s="102"/>
      <c r="J208" s="102"/>
    </row>
    <row r="209" spans="5:10">
      <c r="E209" s="262"/>
      <c r="F209" s="262"/>
      <c r="G209" s="262"/>
      <c r="H209" s="262"/>
      <c r="I209" s="102"/>
      <c r="J209" s="102"/>
    </row>
    <row r="210" spans="5:10">
      <c r="E210" s="262"/>
      <c r="F210" s="262"/>
      <c r="G210" s="262"/>
      <c r="H210" s="262"/>
      <c r="I210" s="102"/>
      <c r="J210" s="102"/>
    </row>
    <row r="211" spans="5:10">
      <c r="E211" s="262"/>
      <c r="F211" s="262"/>
      <c r="G211" s="262"/>
      <c r="H211" s="262"/>
      <c r="I211" s="102"/>
      <c r="J211" s="102"/>
    </row>
    <row r="212" spans="5:10">
      <c r="E212" s="262"/>
      <c r="F212" s="262"/>
      <c r="G212" s="262"/>
      <c r="H212" s="262"/>
      <c r="I212" s="102"/>
      <c r="J212" s="102"/>
    </row>
    <row r="213" spans="5:10">
      <c r="E213" s="262"/>
      <c r="F213" s="262"/>
      <c r="G213" s="262"/>
      <c r="H213" s="262"/>
      <c r="I213" s="102"/>
      <c r="J213" s="102"/>
    </row>
    <row r="214" spans="5:10">
      <c r="E214" s="262"/>
      <c r="F214" s="262"/>
      <c r="G214" s="262"/>
      <c r="H214" s="262"/>
      <c r="I214" s="102"/>
      <c r="J214" s="102"/>
    </row>
    <row r="215" spans="5:10">
      <c r="E215" s="262"/>
      <c r="F215" s="262"/>
      <c r="G215" s="262"/>
      <c r="H215" s="262"/>
      <c r="I215" s="102"/>
      <c r="J215" s="102"/>
    </row>
    <row r="216" spans="5:10">
      <c r="E216" s="262"/>
      <c r="F216" s="262"/>
      <c r="G216" s="262"/>
      <c r="H216" s="262"/>
      <c r="I216" s="102"/>
      <c r="J216" s="102"/>
    </row>
    <row r="217" spans="5:10">
      <c r="E217" s="262"/>
      <c r="F217" s="262"/>
      <c r="G217" s="262"/>
      <c r="H217" s="262"/>
      <c r="I217" s="102"/>
      <c r="J217" s="102"/>
    </row>
    <row r="218" spans="5:10">
      <c r="E218" s="262"/>
      <c r="F218" s="262"/>
      <c r="G218" s="262"/>
      <c r="H218" s="262"/>
      <c r="I218" s="102"/>
      <c r="J218" s="102"/>
    </row>
    <row r="219" spans="5:10">
      <c r="E219" s="262"/>
      <c r="F219" s="262"/>
      <c r="G219" s="262"/>
      <c r="H219" s="262"/>
      <c r="I219" s="102"/>
      <c r="J219" s="102"/>
    </row>
    <row r="220" spans="5:10">
      <c r="E220" s="262"/>
      <c r="F220" s="262"/>
      <c r="G220" s="262"/>
      <c r="H220" s="262"/>
      <c r="I220" s="102"/>
      <c r="J220" s="102"/>
    </row>
    <row r="221" spans="5:10">
      <c r="E221" s="262"/>
      <c r="F221" s="262"/>
      <c r="G221" s="262"/>
      <c r="H221" s="262"/>
      <c r="I221" s="102"/>
      <c r="J221" s="102"/>
    </row>
    <row r="222" spans="5:10">
      <c r="E222" s="262"/>
      <c r="F222" s="262"/>
      <c r="G222" s="262"/>
      <c r="H222" s="262"/>
      <c r="I222" s="102"/>
      <c r="J222" s="102"/>
    </row>
    <row r="223" spans="5:10">
      <c r="E223" s="262"/>
      <c r="F223" s="262"/>
      <c r="G223" s="262"/>
      <c r="H223" s="262"/>
      <c r="I223" s="102"/>
      <c r="J223" s="102"/>
    </row>
    <row r="224" spans="5:10">
      <c r="E224" s="262"/>
      <c r="F224" s="262"/>
      <c r="G224" s="262"/>
      <c r="H224" s="262"/>
      <c r="I224" s="102"/>
      <c r="J224" s="102"/>
    </row>
    <row r="225" spans="5:10">
      <c r="E225" s="262"/>
      <c r="F225" s="262"/>
      <c r="G225" s="262"/>
      <c r="H225" s="262"/>
      <c r="I225" s="102"/>
      <c r="J225" s="102"/>
    </row>
    <row r="226" spans="5:10">
      <c r="E226" s="262"/>
      <c r="F226" s="262"/>
      <c r="G226" s="262"/>
      <c r="H226" s="262"/>
      <c r="I226" s="102"/>
      <c r="J226" s="102"/>
    </row>
    <row r="227" spans="5:10">
      <c r="E227" s="262"/>
      <c r="F227" s="262"/>
      <c r="G227" s="262"/>
      <c r="H227" s="262"/>
      <c r="I227" s="102"/>
      <c r="J227" s="102"/>
    </row>
    <row r="228" spans="5:10">
      <c r="E228" s="262"/>
      <c r="F228" s="262"/>
      <c r="G228" s="262"/>
      <c r="H228" s="262"/>
      <c r="I228" s="102"/>
      <c r="J228" s="102"/>
    </row>
    <row r="229" spans="5:10">
      <c r="E229" s="262"/>
      <c r="F229" s="262"/>
      <c r="G229" s="262"/>
      <c r="H229" s="262"/>
      <c r="I229" s="102"/>
      <c r="J229" s="102"/>
    </row>
    <row r="230" spans="5:10">
      <c r="E230" s="262"/>
      <c r="F230" s="262"/>
      <c r="G230" s="262"/>
      <c r="H230" s="262"/>
      <c r="I230" s="102"/>
      <c r="J230" s="102"/>
    </row>
    <row r="231" spans="5:10">
      <c r="E231" s="262"/>
      <c r="F231" s="262"/>
      <c r="G231" s="262"/>
      <c r="H231" s="262"/>
      <c r="I231" s="102"/>
      <c r="J231" s="102"/>
    </row>
    <row r="232" spans="5:10">
      <c r="E232" s="262"/>
      <c r="F232" s="262"/>
      <c r="G232" s="262"/>
      <c r="H232" s="262"/>
      <c r="I232" s="102"/>
      <c r="J232" s="102"/>
    </row>
    <row r="233" spans="5:10">
      <c r="E233" s="262"/>
      <c r="F233" s="262"/>
      <c r="G233" s="262"/>
      <c r="H233" s="262"/>
      <c r="I233" s="102"/>
      <c r="J233" s="102"/>
    </row>
    <row r="234" spans="5:10">
      <c r="E234" s="262"/>
      <c r="F234" s="262"/>
      <c r="G234" s="262"/>
      <c r="H234" s="262"/>
      <c r="I234" s="102"/>
      <c r="J234" s="102"/>
    </row>
    <row r="235" spans="5:10">
      <c r="E235" s="262"/>
      <c r="F235" s="262"/>
      <c r="G235" s="262"/>
      <c r="H235" s="262"/>
      <c r="I235" s="102"/>
      <c r="J235" s="102"/>
    </row>
    <row r="236" spans="5:10">
      <c r="E236" s="262"/>
      <c r="F236" s="262"/>
      <c r="G236" s="262"/>
      <c r="H236" s="262"/>
      <c r="I236" s="102"/>
      <c r="J236" s="102"/>
    </row>
    <row r="237" spans="5:10">
      <c r="E237" s="262"/>
      <c r="F237" s="262"/>
      <c r="G237" s="262"/>
      <c r="H237" s="262"/>
      <c r="I237" s="102"/>
      <c r="J237" s="102"/>
    </row>
    <row r="238" spans="5:10">
      <c r="E238" s="262"/>
      <c r="F238" s="262"/>
      <c r="G238" s="262"/>
      <c r="H238" s="262"/>
      <c r="I238" s="102"/>
      <c r="J238" s="102"/>
    </row>
    <row r="239" spans="5:10">
      <c r="E239" s="262"/>
      <c r="F239" s="262"/>
      <c r="G239" s="262"/>
      <c r="H239" s="262"/>
      <c r="I239" s="102"/>
      <c r="J239" s="102"/>
    </row>
    <row r="240" spans="5:10">
      <c r="E240" s="262"/>
      <c r="F240" s="262"/>
      <c r="G240" s="262"/>
      <c r="H240" s="262"/>
      <c r="I240" s="102"/>
      <c r="J240" s="102"/>
    </row>
    <row r="241" spans="5:10">
      <c r="E241" s="262"/>
      <c r="F241" s="262"/>
      <c r="G241" s="262"/>
      <c r="H241" s="262"/>
      <c r="I241" s="102"/>
      <c r="J241" s="102"/>
    </row>
    <row r="242" spans="5:10">
      <c r="E242" s="262"/>
      <c r="F242" s="262"/>
      <c r="G242" s="262"/>
      <c r="H242" s="262"/>
      <c r="I242" s="102"/>
      <c r="J242" s="102"/>
    </row>
    <row r="243" spans="5:10">
      <c r="E243" s="262"/>
      <c r="F243" s="262"/>
      <c r="G243" s="262"/>
      <c r="H243" s="262"/>
      <c r="I243" s="102"/>
      <c r="J243" s="102"/>
    </row>
    <row r="244" spans="5:10">
      <c r="E244" s="262"/>
      <c r="F244" s="262"/>
      <c r="G244" s="262"/>
      <c r="H244" s="262"/>
      <c r="I244" s="102"/>
      <c r="J244" s="102"/>
    </row>
    <row r="245" spans="5:10">
      <c r="E245" s="262"/>
      <c r="F245" s="262"/>
      <c r="G245" s="262"/>
      <c r="H245" s="262"/>
      <c r="I245" s="102"/>
      <c r="J245" s="102"/>
    </row>
    <row r="246" spans="5:10">
      <c r="E246" s="262"/>
      <c r="F246" s="262"/>
      <c r="G246" s="262"/>
      <c r="H246" s="262"/>
      <c r="I246" s="102"/>
      <c r="J246" s="102"/>
    </row>
  </sheetData>
  <sortState ref="A38:D43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8" sqref="G8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1" t="s">
        <v>17</v>
      </c>
      <c r="B1" s="322"/>
      <c r="C1" s="322"/>
      <c r="D1" s="322"/>
      <c r="E1" s="323"/>
      <c r="F1" s="5"/>
      <c r="G1" s="5"/>
    </row>
    <row r="2" spans="1:29" ht="23.25">
      <c r="A2" s="324" t="s">
        <v>198</v>
      </c>
      <c r="B2" s="325"/>
      <c r="C2" s="325"/>
      <c r="D2" s="325"/>
      <c r="E2" s="32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3972109.6497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136294.61999999997</v>
      </c>
      <c r="C5" s="71"/>
      <c r="D5" s="68" t="s">
        <v>23</v>
      </c>
      <c r="E5" s="72">
        <v>1046844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8637035.6199999992</v>
      </c>
      <c r="C6" s="68"/>
      <c r="D6" s="68" t="s">
        <v>28</v>
      </c>
      <c r="E6" s="254">
        <v>432050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2463482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27820</v>
      </c>
      <c r="C8" s="70"/>
      <c r="D8" s="68" t="s">
        <v>32</v>
      </c>
      <c r="E8" s="72">
        <v>52320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108474.61999999997</v>
      </c>
      <c r="C10" s="70"/>
      <c r="D10" s="68" t="s">
        <v>185</v>
      </c>
      <c r="E10" s="73">
        <v>580290.97029999923</v>
      </c>
      <c r="F10" s="5" t="s">
        <v>142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152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8609215.6199999992</v>
      </c>
      <c r="C13" s="70"/>
      <c r="D13" s="70" t="s">
        <v>7</v>
      </c>
      <c r="E13" s="73">
        <f>E4+E5+E6+E7+E8+E9+E10</f>
        <v>8609215.6199999992</v>
      </c>
      <c r="F13" s="5"/>
      <c r="G13" s="25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7" t="s">
        <v>16</v>
      </c>
      <c r="B15" s="328"/>
      <c r="C15" s="328"/>
      <c r="D15" s="328"/>
      <c r="E15" s="329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37115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100000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70000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188</v>
      </c>
      <c r="B20" s="53">
        <v>23800</v>
      </c>
      <c r="C20" s="68"/>
      <c r="D20" s="78" t="s">
        <v>26</v>
      </c>
      <c r="E20" s="96">
        <v>76000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168</v>
      </c>
      <c r="B21" s="53">
        <v>40000</v>
      </c>
      <c r="C21" s="16"/>
      <c r="D21" s="78" t="s">
        <v>22</v>
      </c>
      <c r="E21" s="98">
        <v>195000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519321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2020-12-14T15:19:23Z</dcterms:modified>
</cp:coreProperties>
</file>