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Accident Doctor Cost+ CC Care Appayon= 988+150
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Masud Accident Medicine cost =200</t>
        </r>
      </text>
    </comment>
    <comment ref="H26" authorId="0">
      <text>
        <r>
          <rPr>
            <b/>
            <sz val="9"/>
            <color indexed="81"/>
            <rFont val="Tahoma"/>
            <family val="2"/>
          </rPr>
          <t xml:space="preserve">Boss I phone sara Lalpur to naldanga vara+ Office to Bagha Vara= 300+160
</t>
        </r>
      </text>
    </comment>
  </commentList>
</comments>
</file>

<file path=xl/sharedStrings.xml><?xml version="1.0" encoding="utf-8"?>
<sst xmlns="http://schemas.openxmlformats.org/spreadsheetml/2006/main" count="493" uniqueCount="232">
  <si>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</si>
  <si>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</si>
  <si>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</si>
  <si>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</si>
  <si>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</si>
  <si>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</si>
  <si>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</si>
  <si>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</si>
  <si>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</si>
  <si>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</si>
  <si>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</si>
  <si>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</si>
  <si>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</si>
  <si>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</si>
  <si>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</si>
  <si>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</si>
  <si>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</si>
  <si>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</si>
  <si>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</si>
  <si>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</si>
  <si>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</si>
  <si>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</si>
  <si>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</si>
  <si>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</si>
  <si>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</si>
  <si>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</si>
  <si>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</si>
  <si>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</si>
  <si>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</si>
  <si>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</si>
  <si>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</si>
  <si>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</si>
  <si>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</si>
  <si>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</si>
  <si>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</si>
  <si>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</si>
  <si>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</si>
  <si>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</si>
  <si>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</si>
  <si>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</si>
  <si>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</si>
  <si>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</si>
  <si>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</si>
  <si>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</si>
  <si>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</si>
  <si>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</si>
  <si>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</si>
  <si>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</si>
  <si>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</si>
  <si>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</si>
  <si>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</si>
  <si>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</si>
  <si>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</si>
  <si>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</si>
  <si>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</si>
  <si>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</si>
  <si>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</si>
  <si>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</si>
  <si>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</si>
  <si>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</si>
  <si>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</si>
  <si>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</si>
  <si>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</si>
  <si>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</si>
  <si>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</si>
  <si>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</si>
  <si>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</si>
  <si>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</si>
  <si>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</si>
  <si>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</si>
  <si>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</si>
  <si>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</si>
  <si>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</si>
  <si>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</si>
  <si>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</si>
  <si>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</si>
  <si>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</si>
  <si>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</si>
  <si>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</si>
  <si>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</si>
  <si>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</si>
  <si>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</si>
  <si>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</si>
  <si>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</si>
  <si>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</si>
  <si>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</si>
  <si>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</si>
  <si>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</si>
  <si>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</si>
  <si>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</si>
  <si>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</si>
  <si>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</si>
  <si>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</si>
  <si>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</si>
  <si>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</si>
  <si>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</si>
  <si>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</si>
  <si>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</si>
  <si>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</si>
  <si>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</si>
  <si>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</si>
  <si>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</si>
  <si>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</si>
  <si>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</si>
  <si>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</si>
  <si>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</si>
  <si>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</si>
  <si>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</si>
  <si>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</si>
  <si>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</si>
  <si>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</si>
  <si>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</si>
  <si>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</si>
  <si>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</si>
  <si>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</si>
  <si>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</si>
  <si>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</si>
  <si>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</si>
  <si>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</si>
  <si>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</si>
  <si>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</si>
  <si>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</si>
  <si>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</si>
  <si>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</si>
  <si>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</si>
  <si>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</si>
  <si>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</si>
  <si>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</si>
  <si>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</si>
  <si>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</si>
  <si>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</si>
  <si>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</si>
  <si>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</si>
  <si>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</si>
  <si>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</si>
  <si>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</si>
  <si>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</si>
  <si>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</si>
  <si>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</si>
  <si>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</si>
  <si>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</si>
  <si>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</si>
  <si>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</si>
  <si>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</si>
  <si>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</si>
  <si>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</si>
  <si>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</si>
  <si>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</si>
  <si>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</si>
  <si>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</si>
  <si>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</si>
  <si>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</si>
  <si>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</si>
  <si>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</si>
  <si>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</si>
  <si>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</si>
  <si>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</si>
  <si>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</si>
  <si>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</si>
  <si>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</si>
  <si>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</si>
  <si>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</si>
  <si>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</si>
  <si>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</si>
  <si>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</si>
  <si>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</si>
  <si>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</si>
  <si>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</si>
  <si>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</si>
  <si>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</si>
  <si>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</si>
  <si>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</si>
  <si>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</si>
  <si>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</si>
  <si>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</si>
  <si>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</si>
  <si>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</si>
  <si>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</si>
  <si>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</si>
  <si>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</si>
  <si>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</si>
  <si>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</si>
  <si>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</si>
  <si>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</si>
  <si>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</si>
  <si>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</si>
  <si>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</si>
  <si>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</si>
  <si>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</si>
  <si>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</si>
  <si>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</si>
  <si>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</si>
  <si>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</si>
  <si>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</si>
  <si>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</si>
  <si>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</si>
  <si>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</si>
  <si>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</si>
  <si>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</si>
  <si>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</si>
  <si>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</si>
  <si>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</si>
  <si>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</si>
  <si>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</si>
  <si>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</si>
  <si>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</si>
  <si>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</si>
  <si>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</si>
  <si>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</si>
  <si>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</si>
  <si>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 xml:space="preserve">Hirok </t>
  </si>
  <si>
    <t>14.10.2020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</si>
  <si>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</si>
  <si>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</si>
  <si>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</si>
  <si>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</si>
  <si>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</si>
  <si>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</si>
  <si>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</si>
  <si>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</si>
  <si>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</si>
  <si>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21.10.2020</t>
  </si>
  <si>
    <t>24.10.2020</t>
  </si>
  <si>
    <t>25.10.2020</t>
  </si>
  <si>
    <t>Ma Mobile</t>
  </si>
  <si>
    <t>26.10.2020</t>
  </si>
  <si>
    <t>27.10.2020</t>
  </si>
  <si>
    <t>28.10.2020</t>
  </si>
  <si>
    <t>29.10.2020</t>
  </si>
  <si>
    <t>Date: 29.10.2020</t>
  </si>
  <si>
    <t>Biswas Mob</t>
  </si>
  <si>
    <t>Brothers Tele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</si>
</sst>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1" sqref="E3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1" t="s">
        <v>17</v>
      </c>
      <c r="C2" s="301"/>
      <c r="D2" s="301"/>
      <c r="E2" s="301"/>
    </row>
    <row r="3" spans="1:8" ht="16.5" customHeight="1">
      <c r="A3" s="35"/>
      <c r="B3" s="302" t="s">
        <v>188</v>
      </c>
      <c r="C3" s="302"/>
      <c r="D3" s="302"/>
      <c r="E3" s="302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187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190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193</v>
      </c>
      <c r="C9" s="39">
        <v>930000</v>
      </c>
      <c r="D9" s="290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194</v>
      </c>
      <c r="C10" s="42">
        <v>280000</v>
      </c>
      <c r="D10" s="291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196</v>
      </c>
      <c r="C11" s="39">
        <v>560000</v>
      </c>
      <c r="D11" s="290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198</v>
      </c>
      <c r="C12" s="39">
        <v>610000</v>
      </c>
      <c r="D12" s="290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200</v>
      </c>
      <c r="C13" s="39">
        <v>520000</v>
      </c>
      <c r="D13" s="290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202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204</v>
      </c>
      <c r="C15" s="39">
        <v>1150000</v>
      </c>
      <c r="D15" s="290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206</v>
      </c>
      <c r="C16" s="39">
        <v>485000</v>
      </c>
      <c r="D16" s="290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208</v>
      </c>
      <c r="C17" s="39">
        <v>530000</v>
      </c>
      <c r="D17" s="290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211</v>
      </c>
      <c r="C18" s="39">
        <v>850000</v>
      </c>
      <c r="D18" s="290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213</v>
      </c>
      <c r="C19" s="39">
        <v>710000</v>
      </c>
      <c r="D19" s="290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 t="s">
        <v>214</v>
      </c>
      <c r="C20" s="39">
        <v>0</v>
      </c>
      <c r="D20" s="39">
        <v>0</v>
      </c>
      <c r="E20" s="41">
        <f t="shared" si="0"/>
        <v>1406844</v>
      </c>
      <c r="F20" s="33"/>
      <c r="G20" s="43"/>
      <c r="H20" s="2"/>
    </row>
    <row r="21" spans="1:8">
      <c r="A21" s="35"/>
      <c r="B21" s="40" t="s">
        <v>216</v>
      </c>
      <c r="C21" s="39">
        <v>1570000</v>
      </c>
      <c r="D21" s="290">
        <v>1000000</v>
      </c>
      <c r="E21" s="41">
        <f>E20+C21-D21</f>
        <v>1976844</v>
      </c>
      <c r="F21" s="31"/>
      <c r="G21" s="2"/>
      <c r="H21" s="2"/>
    </row>
    <row r="22" spans="1:8">
      <c r="A22" s="35"/>
      <c r="B22" s="40" t="s">
        <v>218</v>
      </c>
      <c r="C22" s="39">
        <v>500000</v>
      </c>
      <c r="D22" s="290">
        <v>400000</v>
      </c>
      <c r="E22" s="41">
        <f t="shared" si="0"/>
        <v>2076844</v>
      </c>
      <c r="F22" s="33"/>
      <c r="G22" s="2"/>
      <c r="H22" s="2"/>
    </row>
    <row r="23" spans="1:8">
      <c r="A23" s="35"/>
      <c r="B23" s="40" t="s">
        <v>220</v>
      </c>
      <c r="C23" s="39">
        <v>670000</v>
      </c>
      <c r="D23" s="290">
        <v>300000</v>
      </c>
      <c r="E23" s="41">
        <f>E22+C23-D23</f>
        <v>2446844</v>
      </c>
      <c r="F23" s="31"/>
      <c r="G23" s="2"/>
      <c r="H23" s="2"/>
    </row>
    <row r="24" spans="1:8">
      <c r="A24" s="35"/>
      <c r="B24" s="40" t="s">
        <v>221</v>
      </c>
      <c r="C24" s="39">
        <v>380000</v>
      </c>
      <c r="D24" s="290">
        <v>300000</v>
      </c>
      <c r="E24" s="41">
        <f t="shared" si="0"/>
        <v>2526844</v>
      </c>
      <c r="F24" s="31"/>
      <c r="G24" s="2"/>
      <c r="H24" s="2"/>
    </row>
    <row r="25" spans="1:8">
      <c r="A25" s="35"/>
      <c r="B25" s="40" t="s">
        <v>207</v>
      </c>
      <c r="C25" s="39">
        <v>310000</v>
      </c>
      <c r="D25" s="290">
        <v>400000</v>
      </c>
      <c r="E25" s="41">
        <f t="shared" si="0"/>
        <v>2436844</v>
      </c>
      <c r="F25" s="31"/>
      <c r="G25" s="2"/>
      <c r="H25" s="2"/>
    </row>
    <row r="26" spans="1:8">
      <c r="A26" s="35"/>
      <c r="B26" s="40" t="s">
        <v>222</v>
      </c>
      <c r="C26" s="39">
        <v>0</v>
      </c>
      <c r="D26" s="39">
        <v>0</v>
      </c>
      <c r="E26" s="41">
        <f t="shared" si="0"/>
        <v>2436844</v>
      </c>
      <c r="F26" s="31"/>
      <c r="G26" s="2"/>
      <c r="H26" s="2"/>
    </row>
    <row r="27" spans="1:8">
      <c r="A27" s="35"/>
      <c r="B27" s="40" t="s">
        <v>223</v>
      </c>
      <c r="C27" s="39">
        <v>1300000</v>
      </c>
      <c r="D27" s="290">
        <v>1000000</v>
      </c>
      <c r="E27" s="41">
        <f t="shared" si="0"/>
        <v>2736844</v>
      </c>
      <c r="F27" s="31"/>
      <c r="G27" s="2"/>
      <c r="H27" s="35"/>
    </row>
    <row r="28" spans="1:8">
      <c r="A28" s="35"/>
      <c r="B28" s="40" t="s">
        <v>225</v>
      </c>
      <c r="C28" s="39">
        <v>0</v>
      </c>
      <c r="D28" s="39">
        <v>0</v>
      </c>
      <c r="E28" s="41">
        <f t="shared" si="0"/>
        <v>2736844</v>
      </c>
      <c r="F28" s="31"/>
      <c r="G28" s="2"/>
      <c r="H28" s="35"/>
    </row>
    <row r="29" spans="1:8">
      <c r="A29" s="35"/>
      <c r="B29" s="40" t="s">
        <v>226</v>
      </c>
      <c r="C29" s="39">
        <v>1080000</v>
      </c>
      <c r="D29" s="290">
        <v>1500000</v>
      </c>
      <c r="E29" s="41">
        <f t="shared" si="0"/>
        <v>2316844</v>
      </c>
      <c r="F29" s="31"/>
      <c r="G29" s="2"/>
      <c r="H29" s="35"/>
    </row>
    <row r="30" spans="1:8">
      <c r="A30" s="35"/>
      <c r="B30" s="40" t="s">
        <v>227</v>
      </c>
      <c r="C30" s="39">
        <v>300000</v>
      </c>
      <c r="D30" s="290">
        <v>500000</v>
      </c>
      <c r="E30" s="41">
        <f t="shared" si="0"/>
        <v>2116844</v>
      </c>
      <c r="F30" s="31"/>
      <c r="G30" s="2"/>
      <c r="H30" s="35"/>
    </row>
    <row r="31" spans="1:8">
      <c r="A31" s="35"/>
      <c r="B31" s="40" t="s">
        <v>228</v>
      </c>
      <c r="C31" s="39">
        <v>1080000</v>
      </c>
      <c r="D31" s="39">
        <v>2950000</v>
      </c>
      <c r="E31" s="41">
        <f t="shared" si="0"/>
        <v>246844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246844</v>
      </c>
      <c r="F55" s="31"/>
      <c r="G55" s="2"/>
    </row>
    <row r="56" spans="2:8">
      <c r="B56" s="40"/>
      <c r="C56" s="39"/>
      <c r="D56" s="39"/>
      <c r="E56" s="41">
        <f t="shared" si="1"/>
        <v>246844</v>
      </c>
      <c r="F56" s="31"/>
      <c r="G56" s="2"/>
    </row>
    <row r="57" spans="2:8">
      <c r="B57" s="40"/>
      <c r="C57" s="39"/>
      <c r="D57" s="39"/>
      <c r="E57" s="41">
        <f t="shared" si="1"/>
        <v>246844</v>
      </c>
      <c r="F57" s="31"/>
      <c r="G57" s="2"/>
    </row>
    <row r="58" spans="2:8">
      <c r="B58" s="40"/>
      <c r="C58" s="39"/>
      <c r="D58" s="39"/>
      <c r="E58" s="41">
        <f t="shared" si="1"/>
        <v>246844</v>
      </c>
      <c r="F58" s="31"/>
      <c r="G58" s="2"/>
    </row>
    <row r="59" spans="2:8">
      <c r="B59" s="40"/>
      <c r="C59" s="39"/>
      <c r="D59" s="39"/>
      <c r="E59" s="41">
        <f t="shared" si="1"/>
        <v>246844</v>
      </c>
      <c r="F59" s="31"/>
      <c r="G59" s="2"/>
    </row>
    <row r="60" spans="2:8">
      <c r="B60" s="40"/>
      <c r="C60" s="39"/>
      <c r="D60" s="39"/>
      <c r="E60" s="41">
        <f t="shared" si="1"/>
        <v>246844</v>
      </c>
      <c r="F60" s="31"/>
      <c r="G60" s="2"/>
    </row>
    <row r="61" spans="2:8">
      <c r="B61" s="40"/>
      <c r="C61" s="39"/>
      <c r="D61" s="39"/>
      <c r="E61" s="41">
        <f t="shared" si="1"/>
        <v>246844</v>
      </c>
      <c r="F61" s="31"/>
      <c r="G61" s="2"/>
    </row>
    <row r="62" spans="2:8">
      <c r="B62" s="40"/>
      <c r="C62" s="39"/>
      <c r="D62" s="39"/>
      <c r="E62" s="41">
        <f t="shared" si="1"/>
        <v>246844</v>
      </c>
      <c r="F62" s="31"/>
      <c r="G62" s="2"/>
    </row>
    <row r="63" spans="2:8">
      <c r="B63" s="40"/>
      <c r="C63" s="39"/>
      <c r="D63" s="39"/>
      <c r="E63" s="41">
        <f t="shared" si="1"/>
        <v>246844</v>
      </c>
      <c r="F63" s="31"/>
      <c r="G63" s="2"/>
    </row>
    <row r="64" spans="2:8">
      <c r="B64" s="40"/>
      <c r="C64" s="39"/>
      <c r="D64" s="39"/>
      <c r="E64" s="41">
        <f t="shared" si="1"/>
        <v>246844</v>
      </c>
      <c r="F64" s="31"/>
      <c r="G64" s="2"/>
    </row>
    <row r="65" spans="2:7">
      <c r="B65" s="40"/>
      <c r="C65" s="39"/>
      <c r="D65" s="39"/>
      <c r="E65" s="41">
        <f t="shared" si="1"/>
        <v>246844</v>
      </c>
      <c r="F65" s="31"/>
      <c r="G65" s="2"/>
    </row>
    <row r="66" spans="2:7">
      <c r="B66" s="40"/>
      <c r="C66" s="39"/>
      <c r="D66" s="39"/>
      <c r="E66" s="41">
        <f t="shared" si="1"/>
        <v>246844</v>
      </c>
      <c r="F66" s="31"/>
      <c r="G66" s="2"/>
    </row>
    <row r="67" spans="2:7">
      <c r="B67" s="40"/>
      <c r="C67" s="39"/>
      <c r="D67" s="39"/>
      <c r="E67" s="41">
        <f t="shared" si="1"/>
        <v>246844</v>
      </c>
      <c r="F67" s="31"/>
      <c r="G67" s="2"/>
    </row>
    <row r="68" spans="2:7">
      <c r="B68" s="40"/>
      <c r="C68" s="39"/>
      <c r="D68" s="39"/>
      <c r="E68" s="41">
        <f t="shared" si="1"/>
        <v>246844</v>
      </c>
      <c r="F68" s="31"/>
      <c r="G68" s="2"/>
    </row>
    <row r="69" spans="2:7">
      <c r="B69" s="40"/>
      <c r="C69" s="39"/>
      <c r="D69" s="39"/>
      <c r="E69" s="41">
        <f t="shared" si="1"/>
        <v>246844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246844</v>
      </c>
      <c r="F70" s="31"/>
      <c r="G70" s="2"/>
    </row>
    <row r="71" spans="2:7">
      <c r="B71" s="40"/>
      <c r="C71" s="39"/>
      <c r="D71" s="39"/>
      <c r="E71" s="41">
        <f t="shared" si="2"/>
        <v>246844</v>
      </c>
      <c r="F71" s="31"/>
      <c r="G71" s="2"/>
    </row>
    <row r="72" spans="2:7">
      <c r="B72" s="40"/>
      <c r="C72" s="39"/>
      <c r="D72" s="39"/>
      <c r="E72" s="41">
        <f t="shared" si="2"/>
        <v>246844</v>
      </c>
      <c r="F72" s="31"/>
      <c r="G72" s="2"/>
    </row>
    <row r="73" spans="2:7">
      <c r="B73" s="40"/>
      <c r="C73" s="39"/>
      <c r="D73" s="39"/>
      <c r="E73" s="41">
        <f t="shared" si="2"/>
        <v>246844</v>
      </c>
      <c r="F73" s="31"/>
      <c r="G73" s="2"/>
    </row>
    <row r="74" spans="2:7">
      <c r="B74" s="40"/>
      <c r="C74" s="39"/>
      <c r="D74" s="39"/>
      <c r="E74" s="41">
        <f t="shared" si="2"/>
        <v>246844</v>
      </c>
      <c r="F74" s="31"/>
      <c r="G74" s="2"/>
    </row>
    <row r="75" spans="2:7">
      <c r="B75" s="40"/>
      <c r="C75" s="39"/>
      <c r="D75" s="39"/>
      <c r="E75" s="41">
        <f t="shared" si="2"/>
        <v>246844</v>
      </c>
      <c r="F75" s="33"/>
      <c r="G75" s="2"/>
    </row>
    <row r="76" spans="2:7">
      <c r="B76" s="40"/>
      <c r="C76" s="39"/>
      <c r="D76" s="39"/>
      <c r="E76" s="41">
        <f t="shared" si="2"/>
        <v>246844</v>
      </c>
      <c r="F76" s="31"/>
      <c r="G76" s="2"/>
    </row>
    <row r="77" spans="2:7">
      <c r="B77" s="40"/>
      <c r="C77" s="39"/>
      <c r="D77" s="39"/>
      <c r="E77" s="41">
        <f t="shared" si="2"/>
        <v>246844</v>
      </c>
      <c r="F77" s="31"/>
      <c r="G77" s="2"/>
    </row>
    <row r="78" spans="2:7">
      <c r="B78" s="40"/>
      <c r="C78" s="39"/>
      <c r="D78" s="39"/>
      <c r="E78" s="41">
        <f t="shared" si="2"/>
        <v>246844</v>
      </c>
      <c r="F78" s="31"/>
      <c r="G78" s="2"/>
    </row>
    <row r="79" spans="2:7">
      <c r="B79" s="40"/>
      <c r="C79" s="39"/>
      <c r="D79" s="39"/>
      <c r="E79" s="41">
        <f t="shared" si="2"/>
        <v>246844</v>
      </c>
      <c r="F79" s="31"/>
      <c r="G79" s="2"/>
    </row>
    <row r="80" spans="2:7">
      <c r="B80" s="40"/>
      <c r="C80" s="39"/>
      <c r="D80" s="39"/>
      <c r="E80" s="41">
        <f t="shared" si="2"/>
        <v>246844</v>
      </c>
      <c r="F80" s="31"/>
      <c r="G80" s="2"/>
    </row>
    <row r="81" spans="2:7">
      <c r="B81" s="40"/>
      <c r="C81" s="39"/>
      <c r="D81" s="39"/>
      <c r="E81" s="41">
        <f t="shared" si="2"/>
        <v>246844</v>
      </c>
      <c r="F81" s="31"/>
      <c r="G81" s="2"/>
    </row>
    <row r="82" spans="2:7">
      <c r="B82" s="40"/>
      <c r="C82" s="39"/>
      <c r="D82" s="39"/>
      <c r="E82" s="41">
        <f t="shared" si="2"/>
        <v>246844</v>
      </c>
      <c r="F82" s="31"/>
      <c r="G82" s="2"/>
    </row>
    <row r="83" spans="2:7">
      <c r="B83" s="45"/>
      <c r="C83" s="41">
        <f>SUM(C5:C72)</f>
        <v>17096844</v>
      </c>
      <c r="D83" s="41">
        <f>SUM(D5:D77)</f>
        <v>16850000</v>
      </c>
      <c r="E83" s="66">
        <f>E71+C83-D83</f>
        <v>493688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E23"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3" t="s">
        <v>17</v>
      </c>
      <c r="B1" s="304"/>
      <c r="C1" s="304"/>
      <c r="D1" s="304"/>
      <c r="E1" s="305"/>
      <c r="F1" s="5"/>
      <c r="G1" s="5"/>
    </row>
    <row r="2" spans="1:29" ht="23.25">
      <c r="A2" s="306" t="s">
        <v>229</v>
      </c>
      <c r="B2" s="307"/>
      <c r="C2" s="307"/>
      <c r="D2" s="307"/>
      <c r="E2" s="30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1951999.5604999997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358388.67</v>
      </c>
      <c r="C5" s="71"/>
      <c r="D5" s="68" t="s">
        <v>23</v>
      </c>
      <c r="E5" s="72">
        <v>246844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8859129.6699999999</v>
      </c>
      <c r="C6" s="68"/>
      <c r="D6" s="68" t="s">
        <v>28</v>
      </c>
      <c r="E6" s="289">
        <v>817825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2463707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52064</v>
      </c>
      <c r="C8" s="70"/>
      <c r="D8" s="68" t="s">
        <v>35</v>
      </c>
      <c r="E8" s="72">
        <v>32930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191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306324.67</v>
      </c>
      <c r="C10" s="70"/>
      <c r="D10" s="68" t="s">
        <v>29</v>
      </c>
      <c r="E10" s="73">
        <v>3081641.1095000003</v>
      </c>
      <c r="F10" s="5"/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150000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8657065.6699999999</v>
      </c>
      <c r="C13" s="70"/>
      <c r="D13" s="70" t="s">
        <v>7</v>
      </c>
      <c r="E13" s="73">
        <f>E4+E5+E6+E7+E8+E9+E10</f>
        <v>8657065.6699999999</v>
      </c>
      <c r="F13" s="5"/>
      <c r="G13" s="290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9" t="s">
        <v>16</v>
      </c>
      <c r="B15" s="310"/>
      <c r="C15" s="310"/>
      <c r="D15" s="310"/>
      <c r="E15" s="311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186</v>
      </c>
      <c r="B16" s="95">
        <v>41435</v>
      </c>
      <c r="C16" s="68"/>
      <c r="D16" s="76" t="s">
        <v>25</v>
      </c>
      <c r="E16" s="98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212</v>
      </c>
      <c r="B21" s="53">
        <v>48895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365241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8" t="s">
        <v>17</v>
      </c>
      <c r="B1" s="318"/>
      <c r="C1" s="318"/>
      <c r="D1" s="318"/>
      <c r="E1" s="318"/>
      <c r="F1" s="318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9" t="s">
        <v>42</v>
      </c>
      <c r="B2" s="319"/>
      <c r="C2" s="319"/>
      <c r="D2" s="319"/>
      <c r="E2" s="319"/>
      <c r="F2" s="319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20" t="s">
        <v>43</v>
      </c>
      <c r="B3" s="320"/>
      <c r="C3" s="320"/>
      <c r="D3" s="320"/>
      <c r="E3" s="320"/>
      <c r="F3" s="320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187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190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193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195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196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198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200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202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204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206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 t="s">
        <v>208</v>
      </c>
      <c r="B15" s="115">
        <v>1015530</v>
      </c>
      <c r="C15" s="115">
        <v>856290</v>
      </c>
      <c r="D15" s="115">
        <v>1800</v>
      </c>
      <c r="E15" s="115">
        <f t="shared" si="0"/>
        <v>858090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 t="s">
        <v>211</v>
      </c>
      <c r="B16" s="115">
        <v>656580</v>
      </c>
      <c r="C16" s="115">
        <v>709240</v>
      </c>
      <c r="D16" s="115">
        <v>3780</v>
      </c>
      <c r="E16" s="115">
        <f t="shared" si="0"/>
        <v>713020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 t="s">
        <v>213</v>
      </c>
      <c r="B17" s="115">
        <v>807380</v>
      </c>
      <c r="C17" s="115">
        <v>770640</v>
      </c>
      <c r="D17" s="115">
        <v>1080</v>
      </c>
      <c r="E17" s="115">
        <f t="shared" si="0"/>
        <v>771720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 t="s">
        <v>214</v>
      </c>
      <c r="B18" s="115">
        <v>791090</v>
      </c>
      <c r="C18" s="115">
        <v>788181</v>
      </c>
      <c r="D18" s="115">
        <v>1500</v>
      </c>
      <c r="E18" s="115">
        <f t="shared" si="0"/>
        <v>789681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 t="s">
        <v>216</v>
      </c>
      <c r="B19" s="115">
        <v>515085</v>
      </c>
      <c r="C19" s="115">
        <v>504910</v>
      </c>
      <c r="D19" s="115">
        <v>2015</v>
      </c>
      <c r="E19" s="115">
        <f t="shared" si="0"/>
        <v>506925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 t="s">
        <v>218</v>
      </c>
      <c r="B20" s="115">
        <v>651405</v>
      </c>
      <c r="C20" s="115">
        <v>669387</v>
      </c>
      <c r="D20" s="115">
        <v>2768</v>
      </c>
      <c r="E20" s="115">
        <f t="shared" si="0"/>
        <v>672155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 t="s">
        <v>220</v>
      </c>
      <c r="B21" s="115">
        <v>389390</v>
      </c>
      <c r="C21" s="115">
        <v>415649</v>
      </c>
      <c r="D21" s="115">
        <v>840</v>
      </c>
      <c r="E21" s="115">
        <f t="shared" si="0"/>
        <v>416489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 t="s">
        <v>221</v>
      </c>
      <c r="B22" s="115">
        <v>488840</v>
      </c>
      <c r="C22" s="115">
        <v>580</v>
      </c>
      <c r="D22" s="115">
        <v>1760</v>
      </c>
      <c r="E22" s="115">
        <f>C22+D22</f>
        <v>2340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 t="s">
        <v>207</v>
      </c>
      <c r="B23" s="115">
        <v>627690</v>
      </c>
      <c r="C23" s="115">
        <v>1146225</v>
      </c>
      <c r="D23" s="115">
        <v>2015</v>
      </c>
      <c r="E23" s="115">
        <f t="shared" si="0"/>
        <v>1148240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 t="s">
        <v>222</v>
      </c>
      <c r="B24" s="115">
        <v>563895</v>
      </c>
      <c r="C24" s="115">
        <v>558735</v>
      </c>
      <c r="D24" s="115">
        <v>2230</v>
      </c>
      <c r="E24" s="115">
        <f t="shared" si="0"/>
        <v>560965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 t="s">
        <v>223</v>
      </c>
      <c r="B25" s="115">
        <v>517900</v>
      </c>
      <c r="C25" s="115">
        <v>439705</v>
      </c>
      <c r="D25" s="115">
        <v>1360</v>
      </c>
      <c r="E25" s="115">
        <f t="shared" si="0"/>
        <v>441065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 t="s">
        <v>225</v>
      </c>
      <c r="B26" s="115">
        <v>686215</v>
      </c>
      <c r="C26" s="115">
        <v>642935</v>
      </c>
      <c r="D26" s="115">
        <v>2290</v>
      </c>
      <c r="E26" s="115">
        <f t="shared" si="0"/>
        <v>645225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 t="s">
        <v>226</v>
      </c>
      <c r="B27" s="115">
        <v>233880</v>
      </c>
      <c r="C27" s="115">
        <v>250420</v>
      </c>
      <c r="D27" s="115">
        <v>1390</v>
      </c>
      <c r="E27" s="115">
        <f t="shared" si="0"/>
        <v>251810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 t="s">
        <v>227</v>
      </c>
      <c r="B28" s="115">
        <v>833580</v>
      </c>
      <c r="C28" s="115">
        <v>931385</v>
      </c>
      <c r="D28" s="115">
        <v>1410</v>
      </c>
      <c r="E28" s="115">
        <f t="shared" si="0"/>
        <v>932795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 t="s">
        <v>228</v>
      </c>
      <c r="B29" s="115">
        <v>919165</v>
      </c>
      <c r="C29" s="115">
        <v>818785</v>
      </c>
      <c r="D29" s="115">
        <v>2260</v>
      </c>
      <c r="E29" s="115">
        <f t="shared" si="0"/>
        <v>821045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14993430</v>
      </c>
      <c r="C33" s="115">
        <f>SUM(C5:C32)</f>
        <v>14785716</v>
      </c>
      <c r="D33" s="115">
        <f>SUM(D5:D32)</f>
        <v>50854</v>
      </c>
      <c r="E33" s="115">
        <f>SUM(E5:E32)</f>
        <v>14836570</v>
      </c>
      <c r="F33" s="123">
        <f>B33-E33</f>
        <v>156860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21" t="s">
        <v>49</v>
      </c>
      <c r="B35" s="322"/>
      <c r="C35" s="322"/>
      <c r="D35" s="323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11720</v>
      </c>
      <c r="D37" s="108" t="s">
        <v>227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5500</v>
      </c>
      <c r="D38" s="108" t="s">
        <v>226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2" t="s">
        <v>54</v>
      </c>
      <c r="C39" s="115">
        <v>4000</v>
      </c>
      <c r="D39" s="155" t="s">
        <v>214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200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27450</v>
      </c>
      <c r="D41" s="108" t="s">
        <v>223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197</v>
      </c>
      <c r="B42" s="108" t="s">
        <v>127</v>
      </c>
      <c r="C42" s="115">
        <v>1580</v>
      </c>
      <c r="D42" s="108" t="s">
        <v>214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157</v>
      </c>
      <c r="B43" s="108" t="s">
        <v>205</v>
      </c>
      <c r="C43" s="115">
        <v>23460</v>
      </c>
      <c r="D43" s="108" t="s">
        <v>225</v>
      </c>
      <c r="E43" s="121"/>
      <c r="F43" s="324" t="s">
        <v>64</v>
      </c>
      <c r="G43" s="324"/>
      <c r="H43" s="324"/>
      <c r="I43" s="324"/>
      <c r="J43" s="324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218875</v>
      </c>
      <c r="D48" s="182" t="s">
        <v>226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218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226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71450</v>
      </c>
      <c r="D51" s="188" t="s">
        <v>228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187000</v>
      </c>
      <c r="D52" s="180" t="s">
        <v>227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395861</v>
      </c>
      <c r="D53" s="191" t="s">
        <v>228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190680</v>
      </c>
      <c r="D54" s="180" t="s">
        <v>228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181</v>
      </c>
      <c r="B55" s="185"/>
      <c r="C55" s="184">
        <v>30000</v>
      </c>
      <c r="D55" s="191" t="s">
        <v>228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177</v>
      </c>
      <c r="B56" s="112"/>
      <c r="C56" s="184">
        <v>33000</v>
      </c>
      <c r="D56" s="188" t="s">
        <v>228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230</v>
      </c>
      <c r="B57" s="112"/>
      <c r="C57" s="184">
        <v>15000</v>
      </c>
      <c r="D57" s="188" t="s">
        <v>228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 t="s">
        <v>185</v>
      </c>
      <c r="B58" s="112"/>
      <c r="C58" s="184">
        <v>15000</v>
      </c>
      <c r="D58" s="188" t="s">
        <v>228</v>
      </c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5" t="s">
        <v>33</v>
      </c>
      <c r="B59" s="326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164</v>
      </c>
      <c r="E62" s="129"/>
      <c r="F62" s="312" t="s">
        <v>78</v>
      </c>
      <c r="G62" s="312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172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164</v>
      </c>
      <c r="E65" s="120"/>
      <c r="F65" s="196"/>
      <c r="G65" s="201" t="s">
        <v>25</v>
      </c>
      <c r="H65" s="201"/>
      <c r="I65" s="202">
        <v>238485</v>
      </c>
      <c r="J65" s="202" t="s">
        <v>180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38895</v>
      </c>
      <c r="D67" s="191" t="s">
        <v>228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23800</v>
      </c>
      <c r="D68" s="191" t="s">
        <v>214</v>
      </c>
      <c r="E68" s="120"/>
      <c r="F68" s="196"/>
      <c r="G68" s="197" t="s">
        <v>69</v>
      </c>
      <c r="H68" s="197"/>
      <c r="I68" s="113">
        <v>58450</v>
      </c>
      <c r="J68" s="186" t="s">
        <v>176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164</v>
      </c>
      <c r="E69" s="105"/>
      <c r="F69" s="196"/>
      <c r="G69" s="201" t="s">
        <v>70</v>
      </c>
      <c r="H69" s="201"/>
      <c r="I69" s="202">
        <v>187000</v>
      </c>
      <c r="J69" s="204" t="s">
        <v>173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180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180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177</v>
      </c>
      <c r="H72" s="197"/>
      <c r="I72" s="113">
        <v>14000</v>
      </c>
      <c r="J72" s="186" t="s">
        <v>176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179</v>
      </c>
      <c r="H73" s="197"/>
      <c r="I73" s="113">
        <v>4600</v>
      </c>
      <c r="J73" s="186" t="s">
        <v>176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206</v>
      </c>
      <c r="E74" s="121"/>
      <c r="F74" s="203"/>
      <c r="G74" s="197" t="s">
        <v>181</v>
      </c>
      <c r="H74" s="197"/>
      <c r="I74" s="113">
        <v>15000</v>
      </c>
      <c r="J74" s="186" t="s">
        <v>180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163</v>
      </c>
      <c r="E75" s="120"/>
      <c r="F75" s="203"/>
      <c r="G75" s="197" t="s">
        <v>182</v>
      </c>
      <c r="H75" s="197"/>
      <c r="I75" s="113">
        <v>9600</v>
      </c>
      <c r="J75" s="113" t="s">
        <v>180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161</v>
      </c>
      <c r="B78" s="185"/>
      <c r="C78" s="184">
        <v>15705</v>
      </c>
      <c r="D78" s="185" t="s">
        <v>196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169</v>
      </c>
      <c r="B79" s="112"/>
      <c r="C79" s="184">
        <v>39000</v>
      </c>
      <c r="D79" s="188" t="s">
        <v>222</v>
      </c>
      <c r="E79" s="120"/>
      <c r="F79" s="203"/>
      <c r="G79" s="197" t="s">
        <v>82</v>
      </c>
      <c r="H79" s="197"/>
      <c r="I79" s="113">
        <v>51388</v>
      </c>
      <c r="J79" s="112" t="s">
        <v>164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201</v>
      </c>
      <c r="B80" s="112"/>
      <c r="C80" s="184">
        <v>5380</v>
      </c>
      <c r="D80" s="188" t="s">
        <v>228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172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207</v>
      </c>
      <c r="E82" s="121"/>
      <c r="F82" s="207"/>
      <c r="G82" s="197" t="s">
        <v>89</v>
      </c>
      <c r="H82" s="197"/>
      <c r="I82" s="113">
        <v>26372</v>
      </c>
      <c r="J82" s="186" t="s">
        <v>164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198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152</v>
      </c>
      <c r="B84" s="112"/>
      <c r="C84" s="184">
        <v>41435</v>
      </c>
      <c r="D84" s="188" t="s">
        <v>187</v>
      </c>
      <c r="E84" s="121"/>
      <c r="F84" s="206"/>
      <c r="G84" s="197" t="s">
        <v>94</v>
      </c>
      <c r="H84" s="197"/>
      <c r="I84" s="113">
        <v>20105</v>
      </c>
      <c r="J84" s="186" t="s">
        <v>171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/>
      <c r="B85" s="112"/>
      <c r="C85" s="184"/>
      <c r="D85" s="188"/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/>
      <c r="B86" s="112"/>
      <c r="C86" s="184"/>
      <c r="D86" s="188"/>
      <c r="E86" s="121"/>
      <c r="F86" s="203"/>
      <c r="G86" s="197" t="s">
        <v>99</v>
      </c>
      <c r="H86" s="197"/>
      <c r="I86" s="113">
        <v>24006</v>
      </c>
      <c r="J86" s="186" t="s">
        <v>164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 t="s">
        <v>215</v>
      </c>
      <c r="B87" s="112"/>
      <c r="C87" s="287">
        <v>14915</v>
      </c>
      <c r="D87" s="188" t="s">
        <v>225</v>
      </c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 t="s">
        <v>231</v>
      </c>
      <c r="B88" s="112"/>
      <c r="C88" s="184">
        <v>2030</v>
      </c>
      <c r="D88" s="191" t="s">
        <v>228</v>
      </c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 t="s">
        <v>217</v>
      </c>
      <c r="B89" s="185"/>
      <c r="C89" s="184">
        <v>6540</v>
      </c>
      <c r="D89" s="191" t="s">
        <v>228</v>
      </c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224</v>
      </c>
      <c r="B90" s="185"/>
      <c r="C90" s="184">
        <v>8000</v>
      </c>
      <c r="D90" s="185" t="s">
        <v>227</v>
      </c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/>
      <c r="B91" s="185"/>
      <c r="C91" s="184"/>
      <c r="D91" s="185"/>
      <c r="E91" s="120"/>
      <c r="F91" s="203"/>
      <c r="G91" s="197" t="s">
        <v>110</v>
      </c>
      <c r="H91" s="197"/>
      <c r="I91" s="113">
        <v>19000</v>
      </c>
      <c r="J91" s="113" t="s">
        <v>167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163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/>
      <c r="B93" s="185"/>
      <c r="C93" s="184"/>
      <c r="D93" s="185"/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210</v>
      </c>
      <c r="B94" s="185" t="s">
        <v>127</v>
      </c>
      <c r="C94" s="184">
        <v>1000</v>
      </c>
      <c r="D94" s="185" t="s">
        <v>208</v>
      </c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192</v>
      </c>
      <c r="B96" s="112"/>
      <c r="C96" s="184">
        <v>2100</v>
      </c>
      <c r="D96" s="188" t="s">
        <v>190</v>
      </c>
      <c r="F96" s="207"/>
      <c r="G96" s="201" t="s">
        <v>161</v>
      </c>
      <c r="H96" s="201"/>
      <c r="I96" s="202">
        <v>26715</v>
      </c>
      <c r="J96" s="204" t="s">
        <v>174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169</v>
      </c>
      <c r="H99" s="201"/>
      <c r="I99" s="202">
        <v>11000</v>
      </c>
      <c r="J99" s="204" t="s">
        <v>168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206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93" t="s">
        <v>203</v>
      </c>
      <c r="B101" s="294" t="s">
        <v>219</v>
      </c>
      <c r="C101" s="295">
        <v>570</v>
      </c>
      <c r="D101" s="194" t="s">
        <v>202</v>
      </c>
      <c r="F101" s="207"/>
      <c r="G101" s="201" t="s">
        <v>152</v>
      </c>
      <c r="H101" s="201"/>
      <c r="I101" s="202">
        <v>51435</v>
      </c>
      <c r="J101" s="204" t="s">
        <v>180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175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 t="s">
        <v>159</v>
      </c>
      <c r="B103" s="185"/>
      <c r="C103" s="184">
        <v>2060</v>
      </c>
      <c r="D103" s="185" t="s">
        <v>225</v>
      </c>
      <c r="F103" s="207"/>
      <c r="G103" s="201" t="s">
        <v>166</v>
      </c>
      <c r="H103" s="201"/>
      <c r="I103" s="202">
        <v>5000</v>
      </c>
      <c r="J103" s="204" t="s">
        <v>180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2340</v>
      </c>
      <c r="D104" s="185" t="s">
        <v>216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 t="s">
        <v>199</v>
      </c>
      <c r="B105" s="185"/>
      <c r="C105" s="184">
        <v>20000</v>
      </c>
      <c r="D105" s="185" t="s">
        <v>198</v>
      </c>
      <c r="F105" s="207"/>
      <c r="G105" s="201" t="s">
        <v>178</v>
      </c>
      <c r="H105" s="201"/>
      <c r="I105" s="202">
        <v>3445</v>
      </c>
      <c r="J105" s="204" t="s">
        <v>176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155</v>
      </c>
      <c r="B106" s="112"/>
      <c r="C106" s="184">
        <v>17500</v>
      </c>
      <c r="D106" s="188" t="s">
        <v>213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120</v>
      </c>
      <c r="B107" s="185">
        <v>1763999686</v>
      </c>
      <c r="C107" s="184">
        <v>20340</v>
      </c>
      <c r="D107" s="185" t="s">
        <v>121</v>
      </c>
      <c r="F107" s="207"/>
      <c r="G107" s="201" t="s">
        <v>185</v>
      </c>
      <c r="H107" s="201"/>
      <c r="I107" s="202">
        <v>5000</v>
      </c>
      <c r="J107" s="204" t="s">
        <v>180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61</v>
      </c>
      <c r="B108" s="185" t="s">
        <v>62</v>
      </c>
      <c r="C108" s="184">
        <v>1190</v>
      </c>
      <c r="D108" s="185" t="s">
        <v>63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124</v>
      </c>
      <c r="B109" s="209">
        <v>1758900692</v>
      </c>
      <c r="C109" s="184">
        <v>30000</v>
      </c>
      <c r="D109" s="185" t="s">
        <v>207</v>
      </c>
      <c r="F109" s="207"/>
      <c r="G109" s="201" t="s">
        <v>183</v>
      </c>
      <c r="H109" s="201" t="s">
        <v>184</v>
      </c>
      <c r="I109" s="202">
        <v>100</v>
      </c>
      <c r="J109" s="204" t="s">
        <v>180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128</v>
      </c>
      <c r="B110" s="185" t="s">
        <v>77</v>
      </c>
      <c r="C110" s="184">
        <v>6300</v>
      </c>
      <c r="D110" s="185" t="s">
        <v>125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/>
      <c r="B111" s="185"/>
      <c r="C111" s="184"/>
      <c r="D111" s="185"/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13" t="s">
        <v>130</v>
      </c>
      <c r="B113" s="314"/>
      <c r="C113" s="210">
        <f>SUM(C37:C112)</f>
        <v>2463707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5" t="s">
        <v>131</v>
      </c>
      <c r="B115" s="316"/>
      <c r="C115" s="215">
        <f>C113+L136</f>
        <v>2463707</v>
      </c>
      <c r="D115" s="216"/>
      <c r="F115" s="196"/>
      <c r="G115" s="217" t="s">
        <v>159</v>
      </c>
      <c r="H115" s="217" t="s">
        <v>160</v>
      </c>
      <c r="I115" s="113">
        <v>1840</v>
      </c>
      <c r="J115" s="186" t="s">
        <v>158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153</v>
      </c>
      <c r="H116" s="197">
        <v>44075</v>
      </c>
      <c r="I116" s="113">
        <v>2100</v>
      </c>
      <c r="J116" s="186" t="s">
        <v>154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162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155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171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163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180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170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180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157</v>
      </c>
      <c r="H135" s="197" t="s">
        <v>165</v>
      </c>
      <c r="I135" s="113">
        <v>9300</v>
      </c>
      <c r="J135" s="112" t="s">
        <v>156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7"/>
      <c r="G170" s="317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104:D112">
    <sortCondition ref="A10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27" t="s">
        <v>17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</row>
    <row r="2" spans="1:26" s="237" customFormat="1" ht="18">
      <c r="A2" s="328" t="s">
        <v>132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</row>
    <row r="3" spans="1:26" s="237" customFormat="1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</row>
    <row r="4" spans="1:26" s="238" customFormat="1" ht="16.5" thickBot="1">
      <c r="A4" s="330" t="s">
        <v>189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2"/>
      <c r="U4" s="121"/>
      <c r="V4" s="8"/>
      <c r="W4" s="8"/>
      <c r="X4" s="8"/>
      <c r="Y4" s="8"/>
      <c r="Z4" s="29"/>
    </row>
    <row r="5" spans="1:26" s="240" customFormat="1">
      <c r="A5" s="333" t="s">
        <v>133</v>
      </c>
      <c r="B5" s="335" t="s">
        <v>134</v>
      </c>
      <c r="C5" s="337" t="s">
        <v>135</v>
      </c>
      <c r="D5" s="337" t="s">
        <v>136</v>
      </c>
      <c r="E5" s="337" t="s">
        <v>137</v>
      </c>
      <c r="F5" s="337" t="s">
        <v>138</v>
      </c>
      <c r="G5" s="337" t="s">
        <v>139</v>
      </c>
      <c r="H5" s="337" t="s">
        <v>140</v>
      </c>
      <c r="I5" s="337" t="s">
        <v>209</v>
      </c>
      <c r="J5" s="337" t="s">
        <v>141</v>
      </c>
      <c r="K5" s="337" t="s">
        <v>142</v>
      </c>
      <c r="L5" s="337" t="s">
        <v>143</v>
      </c>
      <c r="M5" s="337" t="s">
        <v>144</v>
      </c>
      <c r="N5" s="337" t="s">
        <v>145</v>
      </c>
      <c r="O5" s="343" t="s">
        <v>146</v>
      </c>
      <c r="P5" s="345" t="s">
        <v>147</v>
      </c>
      <c r="Q5" s="341" t="s">
        <v>31</v>
      </c>
      <c r="R5" s="339" t="s">
        <v>148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34"/>
      <c r="B6" s="336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44"/>
      <c r="P6" s="346"/>
      <c r="Q6" s="342"/>
      <c r="R6" s="340"/>
      <c r="S6" s="244" t="s">
        <v>149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187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96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190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96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193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9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150</v>
      </c>
      <c r="X9" s="48"/>
      <c r="Y9" s="5"/>
    </row>
    <row r="10" spans="1:26" s="22" customFormat="1">
      <c r="A10" s="248" t="s">
        <v>194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9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196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9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198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9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200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9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202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9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204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9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206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9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 t="s">
        <v>208</v>
      </c>
      <c r="B17" s="256">
        <v>400</v>
      </c>
      <c r="C17" s="249"/>
      <c r="D17" s="257"/>
      <c r="E17" s="257"/>
      <c r="F17" s="257"/>
      <c r="G17" s="257">
        <v>630</v>
      </c>
      <c r="H17" s="257">
        <v>220</v>
      </c>
      <c r="I17" s="257">
        <v>400</v>
      </c>
      <c r="J17" s="257">
        <v>130</v>
      </c>
      <c r="K17" s="257">
        <v>480</v>
      </c>
      <c r="L17" s="257"/>
      <c r="M17" s="257"/>
      <c r="N17" s="297">
        <v>20</v>
      </c>
      <c r="O17" s="257"/>
      <c r="P17" s="257"/>
      <c r="Q17" s="257"/>
      <c r="R17" s="259"/>
      <c r="S17" s="253">
        <f t="shared" si="0"/>
        <v>2280</v>
      </c>
      <c r="T17" s="254"/>
      <c r="U17" s="7"/>
      <c r="V17" s="48"/>
      <c r="W17" s="5"/>
      <c r="X17" s="48"/>
      <c r="Y17" s="5"/>
    </row>
    <row r="18" spans="1:25" s="22" customFormat="1">
      <c r="A18" s="248" t="s">
        <v>211</v>
      </c>
      <c r="B18" s="256">
        <v>2500</v>
      </c>
      <c r="C18" s="249">
        <v>400</v>
      </c>
      <c r="D18" s="257"/>
      <c r="E18" s="257"/>
      <c r="F18" s="257"/>
      <c r="G18" s="257">
        <v>300</v>
      </c>
      <c r="H18" s="257"/>
      <c r="I18" s="257"/>
      <c r="J18" s="257">
        <v>20</v>
      </c>
      <c r="K18" s="257">
        <v>540</v>
      </c>
      <c r="L18" s="257"/>
      <c r="M18" s="257"/>
      <c r="N18" s="297">
        <v>20</v>
      </c>
      <c r="O18" s="257"/>
      <c r="P18" s="259"/>
      <c r="Q18" s="257"/>
      <c r="R18" s="259"/>
      <c r="S18" s="253">
        <f t="shared" si="0"/>
        <v>3780</v>
      </c>
      <c r="T18" s="254"/>
      <c r="U18" s="7"/>
      <c r="V18" s="48"/>
      <c r="W18" s="48"/>
      <c r="X18" s="48"/>
      <c r="Y18" s="48"/>
    </row>
    <row r="19" spans="1:25" s="22" customFormat="1">
      <c r="A19" s="248" t="s">
        <v>213</v>
      </c>
      <c r="B19" s="256"/>
      <c r="C19" s="249">
        <v>400</v>
      </c>
      <c r="D19" s="257"/>
      <c r="E19" s="257"/>
      <c r="F19" s="257"/>
      <c r="G19" s="257">
        <v>110</v>
      </c>
      <c r="H19" s="257"/>
      <c r="I19" s="257"/>
      <c r="J19" s="257">
        <v>20</v>
      </c>
      <c r="K19" s="257">
        <v>480</v>
      </c>
      <c r="L19" s="257"/>
      <c r="M19" s="257"/>
      <c r="N19" s="297">
        <v>70</v>
      </c>
      <c r="O19" s="257"/>
      <c r="P19" s="259"/>
      <c r="Q19" s="257"/>
      <c r="R19" s="259"/>
      <c r="S19" s="253">
        <f t="shared" si="0"/>
        <v>1080</v>
      </c>
      <c r="T19" s="254"/>
      <c r="U19" s="7"/>
      <c r="V19" s="48"/>
      <c r="W19" s="5"/>
      <c r="X19" s="48"/>
      <c r="Y19" s="5"/>
    </row>
    <row r="20" spans="1:25" s="22" customFormat="1">
      <c r="A20" s="248" t="s">
        <v>214</v>
      </c>
      <c r="B20" s="256">
        <v>800</v>
      </c>
      <c r="C20" s="249"/>
      <c r="D20" s="257"/>
      <c r="E20" s="257"/>
      <c r="F20" s="257"/>
      <c r="G20" s="257">
        <v>180</v>
      </c>
      <c r="H20" s="257"/>
      <c r="I20" s="257"/>
      <c r="J20" s="257">
        <v>20</v>
      </c>
      <c r="K20" s="257">
        <v>480</v>
      </c>
      <c r="L20" s="257"/>
      <c r="M20" s="257"/>
      <c r="N20" s="298">
        <v>20</v>
      </c>
      <c r="O20" s="257"/>
      <c r="P20" s="259"/>
      <c r="Q20" s="257"/>
      <c r="R20" s="259"/>
      <c r="S20" s="253">
        <f t="shared" si="0"/>
        <v>1500</v>
      </c>
      <c r="T20" s="254"/>
      <c r="U20" s="7"/>
      <c r="V20" s="48"/>
      <c r="W20" s="48"/>
      <c r="X20" s="48"/>
      <c r="Y20" s="48"/>
    </row>
    <row r="21" spans="1:25" s="22" customFormat="1">
      <c r="A21" s="248" t="s">
        <v>216</v>
      </c>
      <c r="B21" s="256">
        <v>1600</v>
      </c>
      <c r="C21" s="249"/>
      <c r="D21" s="257">
        <v>155</v>
      </c>
      <c r="E21" s="257"/>
      <c r="F21" s="297"/>
      <c r="G21" s="257">
        <v>360</v>
      </c>
      <c r="H21" s="257"/>
      <c r="I21" s="257"/>
      <c r="J21" s="257">
        <v>20</v>
      </c>
      <c r="K21" s="257">
        <v>480</v>
      </c>
      <c r="L21" s="257"/>
      <c r="M21" s="257"/>
      <c r="N21" s="297"/>
      <c r="O21" s="257"/>
      <c r="P21" s="257"/>
      <c r="Q21" s="257"/>
      <c r="R21" s="259"/>
      <c r="S21" s="253">
        <f t="shared" si="0"/>
        <v>2615</v>
      </c>
      <c r="T21" s="254"/>
      <c r="U21" s="7"/>
      <c r="V21" s="48"/>
      <c r="W21" s="5"/>
      <c r="X21" s="48"/>
      <c r="Y21" s="5"/>
    </row>
    <row r="22" spans="1:25" s="22" customFormat="1">
      <c r="A22" s="248" t="s">
        <v>218</v>
      </c>
      <c r="B22" s="256">
        <v>1000</v>
      </c>
      <c r="C22" s="249"/>
      <c r="D22" s="257"/>
      <c r="E22" s="257"/>
      <c r="F22" s="257">
        <v>1138</v>
      </c>
      <c r="G22" s="257">
        <v>110</v>
      </c>
      <c r="H22" s="257"/>
      <c r="I22" s="257"/>
      <c r="J22" s="257">
        <v>20</v>
      </c>
      <c r="K22" s="257">
        <v>480</v>
      </c>
      <c r="L22" s="257"/>
      <c r="M22" s="257"/>
      <c r="N22" s="297">
        <v>20</v>
      </c>
      <c r="O22" s="257"/>
      <c r="P22" s="257"/>
      <c r="Q22" s="257"/>
      <c r="R22" s="259"/>
      <c r="S22" s="253">
        <f t="shared" si="0"/>
        <v>2768</v>
      </c>
      <c r="T22" s="254"/>
      <c r="U22" s="7"/>
    </row>
    <row r="23" spans="1:25" s="22" customFormat="1">
      <c r="A23" s="248" t="s">
        <v>220</v>
      </c>
      <c r="B23" s="256">
        <v>300</v>
      </c>
      <c r="C23" s="249"/>
      <c r="D23" s="257"/>
      <c r="E23" s="257"/>
      <c r="F23" s="257"/>
      <c r="G23" s="257">
        <v>100</v>
      </c>
      <c r="H23" s="257"/>
      <c r="I23" s="257"/>
      <c r="J23" s="257">
        <v>20</v>
      </c>
      <c r="K23" s="257">
        <v>400</v>
      </c>
      <c r="L23" s="257"/>
      <c r="M23" s="257"/>
      <c r="N23" s="297">
        <v>20</v>
      </c>
      <c r="O23" s="257"/>
      <c r="P23" s="257"/>
      <c r="Q23" s="257"/>
      <c r="R23" s="259"/>
      <c r="S23" s="253">
        <f t="shared" si="0"/>
        <v>840</v>
      </c>
      <c r="T23" s="254"/>
      <c r="U23" s="7"/>
    </row>
    <row r="24" spans="1:25" s="264" customFormat="1">
      <c r="A24" s="248" t="s">
        <v>221</v>
      </c>
      <c r="B24" s="256">
        <v>500</v>
      </c>
      <c r="C24" s="249"/>
      <c r="D24" s="257"/>
      <c r="E24" s="257"/>
      <c r="F24" s="257">
        <v>200</v>
      </c>
      <c r="G24" s="257">
        <v>200</v>
      </c>
      <c r="H24" s="257">
        <v>260</v>
      </c>
      <c r="I24" s="257"/>
      <c r="J24" s="257">
        <v>20</v>
      </c>
      <c r="K24" s="257">
        <v>560</v>
      </c>
      <c r="L24" s="257"/>
      <c r="M24" s="257"/>
      <c r="N24" s="297">
        <v>20</v>
      </c>
      <c r="O24" s="257"/>
      <c r="P24" s="257"/>
      <c r="Q24" s="257"/>
      <c r="R24" s="259"/>
      <c r="S24" s="253">
        <f t="shared" si="0"/>
        <v>1760</v>
      </c>
      <c r="T24" s="263"/>
      <c r="U24" s="7"/>
    </row>
    <row r="25" spans="1:25" s="22" customFormat="1">
      <c r="A25" s="248" t="s">
        <v>207</v>
      </c>
      <c r="B25" s="256">
        <v>1200</v>
      </c>
      <c r="C25" s="249"/>
      <c r="D25" s="257"/>
      <c r="E25" s="257"/>
      <c r="F25" s="257"/>
      <c r="G25" s="257">
        <v>120</v>
      </c>
      <c r="H25" s="257">
        <v>175</v>
      </c>
      <c r="I25" s="257"/>
      <c r="J25" s="257">
        <v>20</v>
      </c>
      <c r="K25" s="257">
        <v>480</v>
      </c>
      <c r="L25" s="257"/>
      <c r="M25" s="257"/>
      <c r="N25" s="297">
        <v>20</v>
      </c>
      <c r="O25" s="257"/>
      <c r="P25" s="257"/>
      <c r="Q25" s="257"/>
      <c r="R25" s="259"/>
      <c r="S25" s="253">
        <f t="shared" si="0"/>
        <v>2015</v>
      </c>
      <c r="T25" s="254"/>
      <c r="U25" s="7"/>
      <c r="W25" s="265"/>
      <c r="X25" s="265"/>
      <c r="Y25" s="265"/>
    </row>
    <row r="26" spans="1:25" s="264" customFormat="1">
      <c r="A26" s="248" t="s">
        <v>222</v>
      </c>
      <c r="B26" s="256">
        <v>800</v>
      </c>
      <c r="C26" s="249">
        <v>420</v>
      </c>
      <c r="D26" s="257"/>
      <c r="E26" s="257"/>
      <c r="F26" s="257"/>
      <c r="G26" s="257">
        <v>110</v>
      </c>
      <c r="H26" s="257">
        <v>460</v>
      </c>
      <c r="I26" s="257"/>
      <c r="J26" s="257">
        <v>20</v>
      </c>
      <c r="K26" s="257">
        <v>400</v>
      </c>
      <c r="L26" s="257"/>
      <c r="M26" s="257"/>
      <c r="N26" s="297">
        <v>20</v>
      </c>
      <c r="O26" s="257"/>
      <c r="P26" s="257"/>
      <c r="Q26" s="257"/>
      <c r="R26" s="259"/>
      <c r="S26" s="253">
        <f t="shared" si="0"/>
        <v>2230</v>
      </c>
      <c r="T26" s="263"/>
      <c r="U26" s="7"/>
    </row>
    <row r="27" spans="1:25" s="22" customFormat="1">
      <c r="A27" s="248" t="s">
        <v>223</v>
      </c>
      <c r="B27" s="256">
        <v>500</v>
      </c>
      <c r="C27" s="249"/>
      <c r="D27" s="257"/>
      <c r="E27" s="257"/>
      <c r="F27" s="257"/>
      <c r="G27" s="257">
        <v>200</v>
      </c>
      <c r="H27" s="257">
        <v>160</v>
      </c>
      <c r="I27" s="257"/>
      <c r="J27" s="257">
        <v>20</v>
      </c>
      <c r="K27" s="257">
        <v>480</v>
      </c>
      <c r="L27" s="257"/>
      <c r="M27" s="257"/>
      <c r="N27" s="297"/>
      <c r="O27" s="257"/>
      <c r="P27" s="257"/>
      <c r="Q27" s="257"/>
      <c r="R27" s="259"/>
      <c r="S27" s="253">
        <f t="shared" si="0"/>
        <v>1360</v>
      </c>
      <c r="T27" s="254"/>
      <c r="U27" s="7"/>
    </row>
    <row r="28" spans="1:25" s="22" customFormat="1">
      <c r="A28" s="248" t="s">
        <v>225</v>
      </c>
      <c r="B28" s="256">
        <v>1400</v>
      </c>
      <c r="C28" s="249"/>
      <c r="D28" s="257">
        <v>50</v>
      </c>
      <c r="E28" s="257">
        <v>70</v>
      </c>
      <c r="F28" s="257"/>
      <c r="G28" s="257">
        <v>210</v>
      </c>
      <c r="H28" s="257"/>
      <c r="I28" s="257"/>
      <c r="J28" s="257">
        <v>30</v>
      </c>
      <c r="K28" s="257">
        <v>480</v>
      </c>
      <c r="L28" s="257"/>
      <c r="M28" s="257"/>
      <c r="N28" s="297">
        <v>50</v>
      </c>
      <c r="O28" s="257"/>
      <c r="P28" s="257"/>
      <c r="Q28" s="257"/>
      <c r="R28" s="259"/>
      <c r="S28" s="253">
        <f t="shared" si="0"/>
        <v>2290</v>
      </c>
      <c r="T28" s="254"/>
      <c r="U28" s="7"/>
    </row>
    <row r="29" spans="1:25" s="22" customFormat="1">
      <c r="A29" s="248" t="s">
        <v>226</v>
      </c>
      <c r="B29" s="256">
        <v>1000</v>
      </c>
      <c r="C29" s="249"/>
      <c r="D29" s="257"/>
      <c r="E29" s="257"/>
      <c r="F29" s="257"/>
      <c r="G29" s="257">
        <v>100</v>
      </c>
      <c r="H29" s="257"/>
      <c r="I29" s="257"/>
      <c r="J29" s="257">
        <v>20</v>
      </c>
      <c r="K29" s="257">
        <v>400</v>
      </c>
      <c r="L29" s="257"/>
      <c r="M29" s="257"/>
      <c r="N29" s="297"/>
      <c r="O29" s="257"/>
      <c r="P29" s="257"/>
      <c r="Q29" s="257"/>
      <c r="R29" s="259"/>
      <c r="S29" s="253">
        <f t="shared" si="0"/>
        <v>1520</v>
      </c>
      <c r="T29" s="254"/>
      <c r="U29" s="7"/>
      <c r="V29" s="266"/>
      <c r="W29" s="266"/>
    </row>
    <row r="30" spans="1:25" s="22" customFormat="1">
      <c r="A30" s="248" t="s">
        <v>227</v>
      </c>
      <c r="B30" s="256">
        <v>500</v>
      </c>
      <c r="C30" s="249"/>
      <c r="D30" s="257"/>
      <c r="E30" s="257">
        <v>80</v>
      </c>
      <c r="F30" s="257"/>
      <c r="G30" s="257">
        <v>310</v>
      </c>
      <c r="H30" s="257"/>
      <c r="I30" s="257"/>
      <c r="J30" s="257">
        <v>20</v>
      </c>
      <c r="K30" s="257">
        <v>480</v>
      </c>
      <c r="L30" s="257"/>
      <c r="M30" s="257"/>
      <c r="N30" s="297">
        <v>20</v>
      </c>
      <c r="O30" s="257"/>
      <c r="P30" s="257"/>
      <c r="Q30" s="257"/>
      <c r="R30" s="259"/>
      <c r="S30" s="253">
        <f t="shared" si="0"/>
        <v>1410</v>
      </c>
      <c r="T30" s="254"/>
      <c r="U30" s="266"/>
      <c r="V30" s="267"/>
      <c r="W30" s="267"/>
    </row>
    <row r="31" spans="1:25" s="22" customFormat="1">
      <c r="A31" s="248" t="s">
        <v>228</v>
      </c>
      <c r="B31" s="256">
        <v>700</v>
      </c>
      <c r="C31" s="249">
        <v>400</v>
      </c>
      <c r="D31" s="257"/>
      <c r="E31" s="257">
        <v>400</v>
      </c>
      <c r="F31" s="257"/>
      <c r="G31" s="257">
        <v>210</v>
      </c>
      <c r="H31" s="257"/>
      <c r="I31" s="257"/>
      <c r="J31" s="257">
        <v>20</v>
      </c>
      <c r="K31" s="257">
        <v>480</v>
      </c>
      <c r="L31" s="257"/>
      <c r="M31" s="257"/>
      <c r="N31" s="297">
        <v>50</v>
      </c>
      <c r="O31" s="257"/>
      <c r="P31" s="257"/>
      <c r="Q31" s="257"/>
      <c r="R31" s="259"/>
      <c r="S31" s="253">
        <f t="shared" si="0"/>
        <v>2260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9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9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9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9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9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99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151</v>
      </c>
      <c r="B38" s="274">
        <f>SUM(B7:B37)</f>
        <v>21300</v>
      </c>
      <c r="C38" s="275">
        <f t="shared" ref="C38:R38" si="1">SUM(C7:C37)</f>
        <v>3270</v>
      </c>
      <c r="D38" s="275">
        <f t="shared" si="1"/>
        <v>1330</v>
      </c>
      <c r="E38" s="275">
        <f t="shared" si="1"/>
        <v>2050</v>
      </c>
      <c r="F38" s="275">
        <f t="shared" si="1"/>
        <v>1338</v>
      </c>
      <c r="G38" s="275">
        <f>SUM(G7:G37)</f>
        <v>6010</v>
      </c>
      <c r="H38" s="275">
        <f t="shared" si="1"/>
        <v>1370</v>
      </c>
      <c r="I38" s="275">
        <f t="shared" si="1"/>
        <v>400</v>
      </c>
      <c r="J38" s="275">
        <f t="shared" si="1"/>
        <v>600</v>
      </c>
      <c r="K38" s="275">
        <f t="shared" si="1"/>
        <v>11740</v>
      </c>
      <c r="L38" s="275">
        <f t="shared" si="1"/>
        <v>0</v>
      </c>
      <c r="M38" s="275">
        <f t="shared" si="1"/>
        <v>1976</v>
      </c>
      <c r="N38" s="300">
        <f t="shared" si="1"/>
        <v>680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52064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2020-10-29T15:34:11Z</dcterms:modified>
</cp:coreProperties>
</file>