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B12+ Office stock Folt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Accident Doctor Cost+ CC Care Appayon= 988+150
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Masud Accident Medicine cost =200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 xml:space="preserve">Boss I phone sara Lalpur to naldanga vara+ Office to Bagha Vara= 300+160
</t>
        </r>
      </text>
    </comment>
  </commentList>
</comments>
</file>

<file path=xl/sharedStrings.xml><?xml version="1.0" encoding="utf-8"?>
<sst xmlns="http://schemas.openxmlformats.org/spreadsheetml/2006/main" count="498" uniqueCount="234">
  <si>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</si>
  <si>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</si>
  <si>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</si>
  <si>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</si>
  <si>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</si>
  <si>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</si>
  <si>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</si>
  <si>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</si>
  <si>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</si>
  <si>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</si>
  <si>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</si>
  <si>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</si>
  <si>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</si>
  <si>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</si>
  <si>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</si>
  <si>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</si>
  <si>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</si>
  <si>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</si>
  <si>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</si>
  <si>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</si>
  <si>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</si>
  <si>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</si>
  <si>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</si>
  <si>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</si>
  <si>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</si>
  <si>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</si>
  <si>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</si>
  <si>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</si>
  <si>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</si>
  <si>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</si>
  <si>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</si>
  <si>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</si>
  <si>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</si>
  <si>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</si>
  <si>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</si>
  <si>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</si>
  <si>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</si>
  <si>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</si>
  <si>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</si>
  <si>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</si>
  <si>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</si>
  <si>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</si>
  <si>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</si>
  <si>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</si>
  <si>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</si>
  <si>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</si>
  <si>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</si>
  <si>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</si>
  <si>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</si>
  <si>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</si>
  <si>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</si>
  <si>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</si>
  <si>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</si>
  <si>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</si>
  <si>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</si>
  <si>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</si>
  <si>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</si>
  <si>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</si>
  <si>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</si>
  <si>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</si>
  <si>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</si>
  <si>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</si>
  <si>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</si>
  <si>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</si>
  <si>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</si>
  <si>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</si>
  <si>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</si>
  <si>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</si>
  <si>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</si>
  <si>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</si>
  <si>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</si>
  <si>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</si>
  <si>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</si>
  <si>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</si>
  <si>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</si>
  <si>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</si>
  <si>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</si>
  <si>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</si>
  <si>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</si>
  <si>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</si>
  <si>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</si>
  <si>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</si>
  <si>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</si>
  <si>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</si>
  <si>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</si>
  <si>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</si>
  <si>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</si>
  <si>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</si>
  <si>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</si>
  <si>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</si>
  <si>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</si>
  <si>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</si>
  <si>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</si>
  <si>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</si>
  <si>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</si>
  <si>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</si>
  <si>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</si>
  <si>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</si>
  <si>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</si>
  <si>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</si>
  <si>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</si>
  <si>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</si>
  <si>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</si>
  <si>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</si>
  <si>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</si>
  <si>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</si>
  <si>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</si>
  <si>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</si>
  <si>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</si>
  <si>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</si>
  <si>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</si>
  <si>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</si>
  <si>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</si>
  <si>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</si>
  <si>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</si>
  <si>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</si>
  <si>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</si>
  <si>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</si>
  <si>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</si>
  <si>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</si>
  <si>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</si>
  <si>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</si>
  <si>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</si>
  <si>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</si>
  <si>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</si>
  <si>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</si>
  <si>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</si>
  <si>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</si>
  <si>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</si>
  <si>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</si>
  <si>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</si>
  <si>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</si>
  <si>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</si>
  <si>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</si>
  <si>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</si>
  <si>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</si>
  <si>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</si>
  <si>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</si>
  <si>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</si>
  <si>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</si>
  <si>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</si>
  <si>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</si>
  <si>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</si>
  <si>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</si>
  <si>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</si>
  <si>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</si>
  <si>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</si>
  <si>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</si>
  <si>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</si>
  <si>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</si>
  <si>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</si>
  <si>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</si>
  <si>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</si>
  <si>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</si>
  <si>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</si>
  <si>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</si>
  <si>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</si>
  <si>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</si>
  <si>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</si>
  <si>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</si>
  <si>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</si>
  <si>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</si>
  <si>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</si>
  <si>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</si>
  <si>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</si>
  <si>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</si>
  <si>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</si>
  <si>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</si>
  <si>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</si>
  <si>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</si>
  <si>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</si>
  <si>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</si>
  <si>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</si>
  <si>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</si>
  <si>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</si>
  <si>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</si>
  <si>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</si>
  <si>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</si>
  <si>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</si>
  <si>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</si>
  <si>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</si>
  <si>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</si>
  <si>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</si>
  <si>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</si>
  <si>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</si>
  <si>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</si>
  <si>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</si>
  <si>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</si>
  <si>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</si>
  <si>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</si>
  <si>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</si>
  <si>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</si>
  <si>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</si>
  <si>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</si>
  <si>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</si>
  <si>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</si>
  <si>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</si>
  <si>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</si>
  <si>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</si>
  <si>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</si>
  <si>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</si>
  <si>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</si>
  <si>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</si>
  <si>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</si>
  <si>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</si>
  <si>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</si>
  <si>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</si>
  <si>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</si>
  <si>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</si>
  <si>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 xml:space="preserve">Hirok </t>
  </si>
  <si>
    <t>14.10.2020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</si>
  <si>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</si>
  <si>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</si>
  <si>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</si>
  <si>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</si>
  <si>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</si>
  <si>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</si>
  <si>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</si>
  <si>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</si>
  <si>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</si>
  <si>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21.10.2020</t>
  </si>
  <si>
    <t>24.10.2020</t>
  </si>
  <si>
    <t>25.10.2020</t>
  </si>
  <si>
    <t>Ma Mobile</t>
  </si>
  <si>
    <t>26.10.2020</t>
  </si>
  <si>
    <t>27.10.2020</t>
  </si>
  <si>
    <t>28.10.2020</t>
  </si>
  <si>
    <t>29.10.2020</t>
  </si>
  <si>
    <t>31.10.2020</t>
  </si>
  <si>
    <t>Date: 31.10.2020</t>
  </si>
  <si>
    <t>Apurbo</t>
  </si>
  <si>
    <t>Sabbir Mob Bazar</t>
  </si>
  <si>
    <t>C=N.K Tel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</si>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</sst>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9" t="s">
        <v>17</v>
      </c>
      <c r="C2" s="299"/>
      <c r="D2" s="299"/>
      <c r="E2" s="299"/>
    </row>
    <row r="3" spans="1:8" ht="16.5" customHeight="1">
      <c r="A3" s="35"/>
      <c r="B3" s="300" t="s">
        <v>187</v>
      </c>
      <c r="C3" s="300"/>
      <c r="D3" s="300"/>
      <c r="E3" s="300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186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189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192</v>
      </c>
      <c r="C9" s="39">
        <v>930000</v>
      </c>
      <c r="D9" s="288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193</v>
      </c>
      <c r="C10" s="42">
        <v>280000</v>
      </c>
      <c r="D10" s="289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195</v>
      </c>
      <c r="C11" s="39">
        <v>560000</v>
      </c>
      <c r="D11" s="288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197</v>
      </c>
      <c r="C12" s="39">
        <v>610000</v>
      </c>
      <c r="D12" s="288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199</v>
      </c>
      <c r="C13" s="39">
        <v>520000</v>
      </c>
      <c r="D13" s="288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201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203</v>
      </c>
      <c r="C15" s="39">
        <v>1150000</v>
      </c>
      <c r="D15" s="288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205</v>
      </c>
      <c r="C16" s="39">
        <v>485000</v>
      </c>
      <c r="D16" s="288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207</v>
      </c>
      <c r="C17" s="39">
        <v>530000</v>
      </c>
      <c r="D17" s="288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210</v>
      </c>
      <c r="C18" s="39">
        <v>850000</v>
      </c>
      <c r="D18" s="288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 t="s">
        <v>212</v>
      </c>
      <c r="C19" s="39">
        <v>710000</v>
      </c>
      <c r="D19" s="288">
        <v>1000000</v>
      </c>
      <c r="E19" s="41">
        <f t="shared" si="0"/>
        <v>1406844</v>
      </c>
      <c r="F19" s="31"/>
      <c r="G19" s="43"/>
      <c r="H19" s="2"/>
    </row>
    <row r="20" spans="1:8">
      <c r="A20" s="35"/>
      <c r="B20" s="40" t="s">
        <v>213</v>
      </c>
      <c r="C20" s="39">
        <v>0</v>
      </c>
      <c r="D20" s="39">
        <v>0</v>
      </c>
      <c r="E20" s="41">
        <f t="shared" si="0"/>
        <v>1406844</v>
      </c>
      <c r="F20" s="33"/>
      <c r="G20" s="43"/>
      <c r="H20" s="2"/>
    </row>
    <row r="21" spans="1:8">
      <c r="A21" s="35"/>
      <c r="B21" s="40" t="s">
        <v>215</v>
      </c>
      <c r="C21" s="39">
        <v>1570000</v>
      </c>
      <c r="D21" s="288">
        <v>1000000</v>
      </c>
      <c r="E21" s="41">
        <f>E20+C21-D21</f>
        <v>1976844</v>
      </c>
      <c r="F21" s="31"/>
      <c r="G21" s="2"/>
      <c r="H21" s="2"/>
    </row>
    <row r="22" spans="1:8">
      <c r="A22" s="35"/>
      <c r="B22" s="40" t="s">
        <v>217</v>
      </c>
      <c r="C22" s="39">
        <v>500000</v>
      </c>
      <c r="D22" s="288">
        <v>400000</v>
      </c>
      <c r="E22" s="41">
        <f t="shared" si="0"/>
        <v>2076844</v>
      </c>
      <c r="F22" s="33"/>
      <c r="G22" s="2"/>
      <c r="H22" s="2"/>
    </row>
    <row r="23" spans="1:8">
      <c r="A23" s="35"/>
      <c r="B23" s="40" t="s">
        <v>219</v>
      </c>
      <c r="C23" s="39">
        <v>670000</v>
      </c>
      <c r="D23" s="288">
        <v>300000</v>
      </c>
      <c r="E23" s="41">
        <f>E22+C23-D23</f>
        <v>2446844</v>
      </c>
      <c r="F23" s="31"/>
      <c r="G23" s="2"/>
      <c r="H23" s="2"/>
    </row>
    <row r="24" spans="1:8">
      <c r="A24" s="35"/>
      <c r="B24" s="40" t="s">
        <v>220</v>
      </c>
      <c r="C24" s="39">
        <v>380000</v>
      </c>
      <c r="D24" s="288">
        <v>300000</v>
      </c>
      <c r="E24" s="41">
        <f t="shared" si="0"/>
        <v>2526844</v>
      </c>
      <c r="F24" s="31"/>
      <c r="G24" s="2"/>
      <c r="H24" s="2"/>
    </row>
    <row r="25" spans="1:8">
      <c r="A25" s="35"/>
      <c r="B25" s="40" t="s">
        <v>206</v>
      </c>
      <c r="C25" s="39">
        <v>310000</v>
      </c>
      <c r="D25" s="288">
        <v>400000</v>
      </c>
      <c r="E25" s="41">
        <f t="shared" si="0"/>
        <v>2436844</v>
      </c>
      <c r="F25" s="31"/>
      <c r="G25" s="2"/>
      <c r="H25" s="2"/>
    </row>
    <row r="26" spans="1:8">
      <c r="A26" s="35"/>
      <c r="B26" s="40" t="s">
        <v>221</v>
      </c>
      <c r="C26" s="39">
        <v>0</v>
      </c>
      <c r="D26" s="39">
        <v>0</v>
      </c>
      <c r="E26" s="41">
        <f t="shared" si="0"/>
        <v>2436844</v>
      </c>
      <c r="F26" s="31"/>
      <c r="G26" s="2"/>
      <c r="H26" s="2"/>
    </row>
    <row r="27" spans="1:8">
      <c r="A27" s="35"/>
      <c r="B27" s="40" t="s">
        <v>222</v>
      </c>
      <c r="C27" s="39">
        <v>1300000</v>
      </c>
      <c r="D27" s="288">
        <v>1000000</v>
      </c>
      <c r="E27" s="41">
        <f t="shared" si="0"/>
        <v>2736844</v>
      </c>
      <c r="F27" s="31"/>
      <c r="G27" s="2"/>
      <c r="H27" s="35"/>
    </row>
    <row r="28" spans="1:8">
      <c r="A28" s="35"/>
      <c r="B28" s="40" t="s">
        <v>224</v>
      </c>
      <c r="C28" s="39">
        <v>0</v>
      </c>
      <c r="D28" s="39">
        <v>0</v>
      </c>
      <c r="E28" s="41">
        <f t="shared" si="0"/>
        <v>2736844</v>
      </c>
      <c r="F28" s="31"/>
      <c r="G28" s="2"/>
      <c r="H28" s="35"/>
    </row>
    <row r="29" spans="1:8">
      <c r="A29" s="35"/>
      <c r="B29" s="40" t="s">
        <v>225</v>
      </c>
      <c r="C29" s="39">
        <v>1080000</v>
      </c>
      <c r="D29" s="288">
        <v>1500000</v>
      </c>
      <c r="E29" s="41">
        <f t="shared" si="0"/>
        <v>2316844</v>
      </c>
      <c r="F29" s="31"/>
      <c r="G29" s="2"/>
      <c r="H29" s="35"/>
    </row>
    <row r="30" spans="1:8">
      <c r="A30" s="35"/>
      <c r="B30" s="40" t="s">
        <v>226</v>
      </c>
      <c r="C30" s="39">
        <v>300000</v>
      </c>
      <c r="D30" s="288">
        <v>500000</v>
      </c>
      <c r="E30" s="41">
        <f t="shared" si="0"/>
        <v>2116844</v>
      </c>
      <c r="F30" s="31"/>
      <c r="G30" s="2"/>
      <c r="H30" s="35"/>
    </row>
    <row r="31" spans="1:8">
      <c r="A31" s="35"/>
      <c r="B31" s="40" t="s">
        <v>227</v>
      </c>
      <c r="C31" s="39">
        <v>880000</v>
      </c>
      <c r="D31" s="288">
        <v>2950000</v>
      </c>
      <c r="E31" s="41">
        <f t="shared" si="0"/>
        <v>46844</v>
      </c>
      <c r="F31" s="31"/>
      <c r="G31" s="2"/>
      <c r="H31" s="35"/>
    </row>
    <row r="32" spans="1:8">
      <c r="A32" s="35"/>
      <c r="B32" s="40" t="s">
        <v>228</v>
      </c>
      <c r="C32" s="39">
        <v>0</v>
      </c>
      <c r="D32" s="39">
        <v>0</v>
      </c>
      <c r="E32" s="41">
        <f t="shared" si="0"/>
        <v>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46844</v>
      </c>
      <c r="F55" s="31"/>
      <c r="G55" s="2"/>
    </row>
    <row r="56" spans="2:8">
      <c r="B56" s="40"/>
      <c r="C56" s="39"/>
      <c r="D56" s="39"/>
      <c r="E56" s="41">
        <f t="shared" si="1"/>
        <v>46844</v>
      </c>
      <c r="F56" s="31"/>
      <c r="G56" s="2"/>
    </row>
    <row r="57" spans="2:8">
      <c r="B57" s="40"/>
      <c r="C57" s="39"/>
      <c r="D57" s="39"/>
      <c r="E57" s="41">
        <f t="shared" si="1"/>
        <v>46844</v>
      </c>
      <c r="F57" s="31"/>
      <c r="G57" s="2"/>
    </row>
    <row r="58" spans="2:8">
      <c r="B58" s="40"/>
      <c r="C58" s="39"/>
      <c r="D58" s="39"/>
      <c r="E58" s="41">
        <f t="shared" si="1"/>
        <v>46844</v>
      </c>
      <c r="F58" s="31"/>
      <c r="G58" s="2"/>
    </row>
    <row r="59" spans="2:8">
      <c r="B59" s="40"/>
      <c r="C59" s="39"/>
      <c r="D59" s="39"/>
      <c r="E59" s="41">
        <f t="shared" si="1"/>
        <v>46844</v>
      </c>
      <c r="F59" s="31"/>
      <c r="G59" s="2"/>
    </row>
    <row r="60" spans="2:8">
      <c r="B60" s="40"/>
      <c r="C60" s="39"/>
      <c r="D60" s="39"/>
      <c r="E60" s="41">
        <f t="shared" si="1"/>
        <v>46844</v>
      </c>
      <c r="F60" s="31"/>
      <c r="G60" s="2"/>
    </row>
    <row r="61" spans="2:8">
      <c r="B61" s="40"/>
      <c r="C61" s="39"/>
      <c r="D61" s="39"/>
      <c r="E61" s="41">
        <f t="shared" si="1"/>
        <v>46844</v>
      </c>
      <c r="F61" s="31"/>
      <c r="G61" s="2"/>
    </row>
    <row r="62" spans="2:8">
      <c r="B62" s="40"/>
      <c r="C62" s="39"/>
      <c r="D62" s="39"/>
      <c r="E62" s="41">
        <f t="shared" si="1"/>
        <v>46844</v>
      </c>
      <c r="F62" s="31"/>
      <c r="G62" s="2"/>
    </row>
    <row r="63" spans="2:8">
      <c r="B63" s="40"/>
      <c r="C63" s="39"/>
      <c r="D63" s="39"/>
      <c r="E63" s="41">
        <f t="shared" si="1"/>
        <v>46844</v>
      </c>
      <c r="F63" s="31"/>
      <c r="G63" s="2"/>
    </row>
    <row r="64" spans="2:8">
      <c r="B64" s="40"/>
      <c r="C64" s="39"/>
      <c r="D64" s="39"/>
      <c r="E64" s="41">
        <f t="shared" si="1"/>
        <v>46844</v>
      </c>
      <c r="F64" s="31"/>
      <c r="G64" s="2"/>
    </row>
    <row r="65" spans="2:7">
      <c r="B65" s="40"/>
      <c r="C65" s="39"/>
      <c r="D65" s="39"/>
      <c r="E65" s="41">
        <f t="shared" si="1"/>
        <v>46844</v>
      </c>
      <c r="F65" s="31"/>
      <c r="G65" s="2"/>
    </row>
    <row r="66" spans="2:7">
      <c r="B66" s="40"/>
      <c r="C66" s="39"/>
      <c r="D66" s="39"/>
      <c r="E66" s="41">
        <f t="shared" si="1"/>
        <v>46844</v>
      </c>
      <c r="F66" s="31"/>
      <c r="G66" s="2"/>
    </row>
    <row r="67" spans="2:7">
      <c r="B67" s="40"/>
      <c r="C67" s="39"/>
      <c r="D67" s="39"/>
      <c r="E67" s="41">
        <f t="shared" si="1"/>
        <v>46844</v>
      </c>
      <c r="F67" s="31"/>
      <c r="G67" s="2"/>
    </row>
    <row r="68" spans="2:7">
      <c r="B68" s="40"/>
      <c r="C68" s="39"/>
      <c r="D68" s="39"/>
      <c r="E68" s="41">
        <f t="shared" si="1"/>
        <v>46844</v>
      </c>
      <c r="F68" s="31"/>
      <c r="G68" s="2"/>
    </row>
    <row r="69" spans="2:7">
      <c r="B69" s="40"/>
      <c r="C69" s="39"/>
      <c r="D69" s="39"/>
      <c r="E69" s="41">
        <f t="shared" si="1"/>
        <v>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46844</v>
      </c>
      <c r="F70" s="31"/>
      <c r="G70" s="2"/>
    </row>
    <row r="71" spans="2:7">
      <c r="B71" s="40"/>
      <c r="C71" s="39"/>
      <c r="D71" s="39"/>
      <c r="E71" s="41">
        <f t="shared" si="2"/>
        <v>46844</v>
      </c>
      <c r="F71" s="31"/>
      <c r="G71" s="2"/>
    </row>
    <row r="72" spans="2:7">
      <c r="B72" s="40"/>
      <c r="C72" s="39"/>
      <c r="D72" s="39"/>
      <c r="E72" s="41">
        <f t="shared" si="2"/>
        <v>46844</v>
      </c>
      <c r="F72" s="31"/>
      <c r="G72" s="2"/>
    </row>
    <row r="73" spans="2:7">
      <c r="B73" s="40"/>
      <c r="C73" s="39"/>
      <c r="D73" s="39"/>
      <c r="E73" s="41">
        <f t="shared" si="2"/>
        <v>46844</v>
      </c>
      <c r="F73" s="31"/>
      <c r="G73" s="2"/>
    </row>
    <row r="74" spans="2:7">
      <c r="B74" s="40"/>
      <c r="C74" s="39"/>
      <c r="D74" s="39"/>
      <c r="E74" s="41">
        <f t="shared" si="2"/>
        <v>46844</v>
      </c>
      <c r="F74" s="31"/>
      <c r="G74" s="2"/>
    </row>
    <row r="75" spans="2:7">
      <c r="B75" s="40"/>
      <c r="C75" s="39"/>
      <c r="D75" s="39"/>
      <c r="E75" s="41">
        <f t="shared" si="2"/>
        <v>46844</v>
      </c>
      <c r="F75" s="33"/>
      <c r="G75" s="2"/>
    </row>
    <row r="76" spans="2:7">
      <c r="B76" s="40"/>
      <c r="C76" s="39"/>
      <c r="D76" s="39"/>
      <c r="E76" s="41">
        <f t="shared" si="2"/>
        <v>46844</v>
      </c>
      <c r="F76" s="31"/>
      <c r="G76" s="2"/>
    </row>
    <row r="77" spans="2:7">
      <c r="B77" s="40"/>
      <c r="C77" s="39"/>
      <c r="D77" s="39"/>
      <c r="E77" s="41">
        <f t="shared" si="2"/>
        <v>46844</v>
      </c>
      <c r="F77" s="31"/>
      <c r="G77" s="2"/>
    </row>
    <row r="78" spans="2:7">
      <c r="B78" s="40"/>
      <c r="C78" s="39"/>
      <c r="D78" s="39"/>
      <c r="E78" s="41">
        <f t="shared" si="2"/>
        <v>46844</v>
      </c>
      <c r="F78" s="31"/>
      <c r="G78" s="2"/>
    </row>
    <row r="79" spans="2:7">
      <c r="B79" s="40"/>
      <c r="C79" s="39"/>
      <c r="D79" s="39"/>
      <c r="E79" s="41">
        <f t="shared" si="2"/>
        <v>46844</v>
      </c>
      <c r="F79" s="31"/>
      <c r="G79" s="2"/>
    </row>
    <row r="80" spans="2:7">
      <c r="B80" s="40"/>
      <c r="C80" s="39"/>
      <c r="D80" s="39"/>
      <c r="E80" s="41">
        <f t="shared" si="2"/>
        <v>46844</v>
      </c>
      <c r="F80" s="31"/>
      <c r="G80" s="2"/>
    </row>
    <row r="81" spans="2:7">
      <c r="B81" s="40"/>
      <c r="C81" s="39"/>
      <c r="D81" s="39"/>
      <c r="E81" s="41">
        <f t="shared" si="2"/>
        <v>46844</v>
      </c>
      <c r="F81" s="31"/>
      <c r="G81" s="2"/>
    </row>
    <row r="82" spans="2:7">
      <c r="B82" s="40"/>
      <c r="C82" s="39"/>
      <c r="D82" s="39"/>
      <c r="E82" s="41">
        <f t="shared" si="2"/>
        <v>46844</v>
      </c>
      <c r="F82" s="31"/>
      <c r="G82" s="2"/>
    </row>
    <row r="83" spans="2:7">
      <c r="B83" s="45"/>
      <c r="C83" s="41">
        <f>SUM(C5:C72)</f>
        <v>16896844</v>
      </c>
      <c r="D83" s="41">
        <f>SUM(D5:D77)</f>
        <v>16850000</v>
      </c>
      <c r="E83" s="66">
        <f>E71+C83-D83</f>
        <v>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22" sqref="G22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1" t="s">
        <v>17</v>
      </c>
      <c r="B1" s="302"/>
      <c r="C1" s="302"/>
      <c r="D1" s="302"/>
      <c r="E1" s="303"/>
      <c r="F1" s="5"/>
      <c r="G1" s="5"/>
    </row>
    <row r="2" spans="1:29" ht="23.25">
      <c r="A2" s="304" t="s">
        <v>229</v>
      </c>
      <c r="B2" s="305"/>
      <c r="C2" s="305"/>
      <c r="D2" s="305"/>
      <c r="E2" s="30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3378822.3314999994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379314.44</v>
      </c>
      <c r="C5" s="71"/>
      <c r="D5" s="68" t="s">
        <v>23</v>
      </c>
      <c r="E5" s="72">
        <v>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8880055.4399999995</v>
      </c>
      <c r="C6" s="68"/>
      <c r="D6" s="68" t="s">
        <v>28</v>
      </c>
      <c r="E6" s="287">
        <v>1492300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2599477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65193</v>
      </c>
      <c r="C8" s="70"/>
      <c r="D8" s="68" t="s">
        <v>35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80700</v>
      </c>
      <c r="C9" s="70"/>
      <c r="D9" s="70" t="s">
        <v>190</v>
      </c>
      <c r="E9" s="72">
        <v>62119</v>
      </c>
      <c r="F9" s="5"/>
      <c r="G9" s="55"/>
      <c r="H9" s="28" t="s">
        <v>233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233421.44</v>
      </c>
      <c r="C10" s="70"/>
      <c r="D10" s="68" t="s">
        <v>29</v>
      </c>
      <c r="E10" s="73">
        <v>979260.10850000009</v>
      </c>
      <c r="F10" s="5" t="s">
        <v>233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150000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8584162.4399999995</v>
      </c>
      <c r="C13" s="70"/>
      <c r="D13" s="70" t="s">
        <v>7</v>
      </c>
      <c r="E13" s="73">
        <f>E4+E5+E6+E7+E8+E9+E10</f>
        <v>8584162.4399999995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7" t="s">
        <v>16</v>
      </c>
      <c r="B15" s="308"/>
      <c r="C15" s="308"/>
      <c r="D15" s="308"/>
      <c r="E15" s="30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185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40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37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211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232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507481</v>
      </c>
      <c r="C22" s="16"/>
      <c r="D22" s="19" t="s">
        <v>38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39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A126" sqref="A126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6" t="s">
        <v>17</v>
      </c>
      <c r="B1" s="316"/>
      <c r="C1" s="316"/>
      <c r="D1" s="316"/>
      <c r="E1" s="316"/>
      <c r="F1" s="316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7" t="s">
        <v>41</v>
      </c>
      <c r="B2" s="317"/>
      <c r="C2" s="317"/>
      <c r="D2" s="317"/>
      <c r="E2" s="317"/>
      <c r="F2" s="317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8" t="s">
        <v>42</v>
      </c>
      <c r="B3" s="318"/>
      <c r="C3" s="318"/>
      <c r="D3" s="318"/>
      <c r="E3" s="318"/>
      <c r="F3" s="318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43</v>
      </c>
      <c r="C4" s="105" t="s">
        <v>44</v>
      </c>
      <c r="D4" s="105" t="s">
        <v>45</v>
      </c>
      <c r="E4" s="105" t="s">
        <v>46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186</v>
      </c>
      <c r="B5" s="108">
        <v>550220</v>
      </c>
      <c r="C5" s="108">
        <v>565870</v>
      </c>
      <c r="D5" s="108">
        <v>1630</v>
      </c>
      <c r="E5" s="108">
        <f>C5+D5</f>
        <v>567500</v>
      </c>
      <c r="F5" s="109"/>
      <c r="G5" s="102"/>
      <c r="H5" s="110" t="s">
        <v>47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189</v>
      </c>
      <c r="B6" s="113">
        <v>279860</v>
      </c>
      <c r="C6" s="113">
        <v>379640</v>
      </c>
      <c r="D6" s="113">
        <v>1580</v>
      </c>
      <c r="E6" s="113">
        <f t="shared" ref="E6:E32" si="0">C6+D6</f>
        <v>381220</v>
      </c>
      <c r="F6" s="114"/>
      <c r="G6" s="115"/>
      <c r="H6" s="116" t="s">
        <v>47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192</v>
      </c>
      <c r="B7" s="113">
        <v>255700</v>
      </c>
      <c r="C7" s="113">
        <v>289810</v>
      </c>
      <c r="D7" s="113">
        <v>2130</v>
      </c>
      <c r="E7" s="113">
        <f t="shared" si="0"/>
        <v>291940</v>
      </c>
      <c r="F7" s="114"/>
      <c r="G7" s="115"/>
      <c r="H7" s="116" t="s">
        <v>47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194</v>
      </c>
      <c r="B8" s="113">
        <v>678220</v>
      </c>
      <c r="C8" s="113">
        <v>630120</v>
      </c>
      <c r="D8" s="113">
        <v>1590</v>
      </c>
      <c r="E8" s="113">
        <f t="shared" si="0"/>
        <v>631710</v>
      </c>
      <c r="F8" s="121"/>
      <c r="G8" s="102"/>
      <c r="H8" s="110" t="s">
        <v>47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195</v>
      </c>
      <c r="B9" s="113">
        <v>623545</v>
      </c>
      <c r="C9" s="113">
        <v>611992</v>
      </c>
      <c r="D9" s="113">
        <v>2250</v>
      </c>
      <c r="E9" s="113">
        <f t="shared" si="0"/>
        <v>614242</v>
      </c>
      <c r="F9" s="122"/>
      <c r="G9" s="102"/>
      <c r="H9" s="110" t="s">
        <v>47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197</v>
      </c>
      <c r="B10" s="113">
        <v>565995</v>
      </c>
      <c r="C10" s="113">
        <v>528708</v>
      </c>
      <c r="D10" s="113">
        <v>1680</v>
      </c>
      <c r="E10" s="113">
        <f t="shared" si="0"/>
        <v>530388</v>
      </c>
      <c r="F10" s="124"/>
      <c r="G10" s="102"/>
      <c r="H10" s="110" t="s">
        <v>47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 t="s">
        <v>199</v>
      </c>
      <c r="B11" s="113">
        <v>692345</v>
      </c>
      <c r="C11" s="113">
        <v>717965</v>
      </c>
      <c r="D11" s="113">
        <v>1750</v>
      </c>
      <c r="E11" s="113">
        <f t="shared" si="0"/>
        <v>719715</v>
      </c>
      <c r="F11" s="121"/>
      <c r="G11" s="125"/>
      <c r="H11" s="111" t="s">
        <v>47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 t="s">
        <v>201</v>
      </c>
      <c r="B12" s="113">
        <v>526840</v>
      </c>
      <c r="C12" s="113">
        <v>516210</v>
      </c>
      <c r="D12" s="113">
        <v>1390</v>
      </c>
      <c r="E12" s="113">
        <f t="shared" si="0"/>
        <v>517600</v>
      </c>
      <c r="F12" s="121"/>
      <c r="G12" s="125"/>
      <c r="H12" s="111" t="s">
        <v>47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 t="s">
        <v>203</v>
      </c>
      <c r="B13" s="113">
        <v>522950</v>
      </c>
      <c r="C13" s="113">
        <v>460425</v>
      </c>
      <c r="D13" s="113">
        <v>4645</v>
      </c>
      <c r="E13" s="113">
        <f t="shared" si="0"/>
        <v>465070</v>
      </c>
      <c r="F13" s="124"/>
      <c r="G13" s="102"/>
      <c r="H13" s="110" t="s">
        <v>47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 t="s">
        <v>205</v>
      </c>
      <c r="B14" s="113">
        <v>600130</v>
      </c>
      <c r="C14" s="113">
        <v>581909</v>
      </c>
      <c r="D14" s="113">
        <v>3711</v>
      </c>
      <c r="E14" s="113">
        <f t="shared" si="0"/>
        <v>585620</v>
      </c>
      <c r="F14" s="122"/>
      <c r="G14" s="102"/>
      <c r="H14" s="110" t="s">
        <v>47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 t="s">
        <v>207</v>
      </c>
      <c r="B15" s="113">
        <v>1015530</v>
      </c>
      <c r="C15" s="113">
        <v>856290</v>
      </c>
      <c r="D15" s="113">
        <v>1800</v>
      </c>
      <c r="E15" s="113">
        <f t="shared" si="0"/>
        <v>858090</v>
      </c>
      <c r="F15" s="121"/>
      <c r="G15" s="125"/>
      <c r="H15" s="111" t="s">
        <v>47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 t="s">
        <v>210</v>
      </c>
      <c r="B16" s="113">
        <v>656580</v>
      </c>
      <c r="C16" s="113">
        <v>709240</v>
      </c>
      <c r="D16" s="113">
        <v>3780</v>
      </c>
      <c r="E16" s="113">
        <f t="shared" si="0"/>
        <v>713020</v>
      </c>
      <c r="F16" s="121"/>
      <c r="G16" s="125"/>
      <c r="H16" s="111" t="s">
        <v>47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 t="s">
        <v>212</v>
      </c>
      <c r="B17" s="113">
        <v>807380</v>
      </c>
      <c r="C17" s="113">
        <v>770640</v>
      </c>
      <c r="D17" s="113">
        <v>1080</v>
      </c>
      <c r="E17" s="113">
        <f t="shared" si="0"/>
        <v>771720</v>
      </c>
      <c r="F17" s="114"/>
      <c r="G17" s="115"/>
      <c r="H17" s="116" t="s">
        <v>47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 t="s">
        <v>213</v>
      </c>
      <c r="B18" s="113">
        <v>791090</v>
      </c>
      <c r="C18" s="113">
        <v>788181</v>
      </c>
      <c r="D18" s="113">
        <v>1500</v>
      </c>
      <c r="E18" s="113">
        <f t="shared" si="0"/>
        <v>789681</v>
      </c>
      <c r="F18" s="124"/>
      <c r="G18" s="102"/>
      <c r="H18" s="110" t="s">
        <v>47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 t="s">
        <v>215</v>
      </c>
      <c r="B19" s="113">
        <v>515085</v>
      </c>
      <c r="C19" s="113">
        <v>504910</v>
      </c>
      <c r="D19" s="113">
        <v>2015</v>
      </c>
      <c r="E19" s="113">
        <f t="shared" si="0"/>
        <v>506925</v>
      </c>
      <c r="F19" s="122"/>
      <c r="G19" s="102"/>
      <c r="H19" s="110" t="s">
        <v>47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 t="s">
        <v>217</v>
      </c>
      <c r="B20" s="113">
        <v>651405</v>
      </c>
      <c r="C20" s="113">
        <v>669387</v>
      </c>
      <c r="D20" s="113">
        <v>2768</v>
      </c>
      <c r="E20" s="113">
        <f t="shared" si="0"/>
        <v>672155</v>
      </c>
      <c r="F20" s="114"/>
      <c r="G20" s="102"/>
      <c r="H20" s="110" t="s">
        <v>47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 t="s">
        <v>219</v>
      </c>
      <c r="B21" s="113">
        <v>389390</v>
      </c>
      <c r="C21" s="113">
        <v>415649</v>
      </c>
      <c r="D21" s="113">
        <v>840</v>
      </c>
      <c r="E21" s="113">
        <f t="shared" si="0"/>
        <v>416489</v>
      </c>
      <c r="F21" s="114"/>
      <c r="G21" s="102"/>
      <c r="H21" s="110" t="s">
        <v>47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 t="s">
        <v>220</v>
      </c>
      <c r="B22" s="113">
        <v>488840</v>
      </c>
      <c r="C22" s="113">
        <v>580</v>
      </c>
      <c r="D22" s="113">
        <v>1760</v>
      </c>
      <c r="E22" s="113">
        <f>C22+D22</f>
        <v>2340</v>
      </c>
      <c r="F22" s="114"/>
      <c r="G22" s="102"/>
      <c r="H22" s="110" t="s">
        <v>47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 t="s">
        <v>206</v>
      </c>
      <c r="B23" s="113">
        <v>627690</v>
      </c>
      <c r="C23" s="113">
        <v>1146225</v>
      </c>
      <c r="D23" s="113">
        <v>2015</v>
      </c>
      <c r="E23" s="113">
        <f t="shared" si="0"/>
        <v>1148240</v>
      </c>
      <c r="F23" s="114"/>
      <c r="G23" s="115"/>
      <c r="H23" s="116" t="s">
        <v>47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 t="s">
        <v>221</v>
      </c>
      <c r="B24" s="113">
        <v>563895</v>
      </c>
      <c r="C24" s="113">
        <v>558735</v>
      </c>
      <c r="D24" s="113">
        <v>2230</v>
      </c>
      <c r="E24" s="113">
        <f t="shared" si="0"/>
        <v>560965</v>
      </c>
      <c r="F24" s="114"/>
      <c r="G24" s="115"/>
      <c r="H24" s="116" t="s">
        <v>47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 t="s">
        <v>222</v>
      </c>
      <c r="B25" s="113">
        <v>517900</v>
      </c>
      <c r="C25" s="113">
        <v>439705</v>
      </c>
      <c r="D25" s="113">
        <v>1360</v>
      </c>
      <c r="E25" s="113">
        <f t="shared" si="0"/>
        <v>441065</v>
      </c>
      <c r="F25" s="122"/>
      <c r="G25" s="102"/>
      <c r="H25" s="110" t="s">
        <v>47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 t="s">
        <v>224</v>
      </c>
      <c r="B26" s="113">
        <v>686215</v>
      </c>
      <c r="C26" s="113">
        <v>642935</v>
      </c>
      <c r="D26" s="113">
        <v>2290</v>
      </c>
      <c r="E26" s="113">
        <f t="shared" si="0"/>
        <v>645225</v>
      </c>
      <c r="F26" s="130"/>
      <c r="G26" s="102"/>
      <c r="H26" s="110" t="s">
        <v>47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 t="s">
        <v>225</v>
      </c>
      <c r="B27" s="113">
        <v>233880</v>
      </c>
      <c r="C27" s="113">
        <v>250420</v>
      </c>
      <c r="D27" s="113">
        <v>1390</v>
      </c>
      <c r="E27" s="113">
        <f t="shared" si="0"/>
        <v>251810</v>
      </c>
      <c r="F27" s="122"/>
      <c r="G27" s="102"/>
      <c r="H27" s="110" t="s">
        <v>47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 t="s">
        <v>226</v>
      </c>
      <c r="B28" s="113">
        <v>833580</v>
      </c>
      <c r="C28" s="113">
        <v>931385</v>
      </c>
      <c r="D28" s="113">
        <v>1410</v>
      </c>
      <c r="E28" s="113">
        <f t="shared" si="0"/>
        <v>932795</v>
      </c>
      <c r="F28" s="122"/>
      <c r="G28" s="102"/>
      <c r="H28" s="110" t="s">
        <v>47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 t="s">
        <v>227</v>
      </c>
      <c r="B29" s="113">
        <v>919165</v>
      </c>
      <c r="C29" s="113">
        <v>818785</v>
      </c>
      <c r="D29" s="113">
        <v>2260</v>
      </c>
      <c r="E29" s="113">
        <f t="shared" si="0"/>
        <v>821045</v>
      </c>
      <c r="F29" s="122"/>
      <c r="G29" s="102"/>
      <c r="H29" s="110" t="s">
        <v>47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 t="s">
        <v>228</v>
      </c>
      <c r="B30" s="113">
        <v>895670</v>
      </c>
      <c r="C30" s="113">
        <v>746771</v>
      </c>
      <c r="D30" s="113">
        <v>13129</v>
      </c>
      <c r="E30" s="113">
        <f t="shared" si="0"/>
        <v>759900</v>
      </c>
      <c r="F30" s="121"/>
      <c r="G30" s="132"/>
      <c r="H30" s="133" t="s">
        <v>47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47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15889100</v>
      </c>
      <c r="C33" s="113">
        <f>SUM(C5:C32)</f>
        <v>15532487</v>
      </c>
      <c r="D33" s="113">
        <f>SUM(D5:D32)</f>
        <v>63983</v>
      </c>
      <c r="E33" s="113">
        <f>SUM(E5:E32)</f>
        <v>15596470</v>
      </c>
      <c r="F33" s="121">
        <f>B33-E33</f>
        <v>292630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9" t="s">
        <v>48</v>
      </c>
      <c r="B35" s="320"/>
      <c r="C35" s="320"/>
      <c r="D35" s="321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49</v>
      </c>
      <c r="B36" s="146" t="s">
        <v>50</v>
      </c>
      <c r="C36" s="146" t="s">
        <v>51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142" t="s">
        <v>52</v>
      </c>
      <c r="B37" s="152" t="s">
        <v>53</v>
      </c>
      <c r="C37" s="113">
        <v>11720</v>
      </c>
      <c r="D37" s="106" t="s">
        <v>226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54</v>
      </c>
      <c r="B38" s="106" t="s">
        <v>53</v>
      </c>
      <c r="C38" s="113">
        <v>5600</v>
      </c>
      <c r="D38" s="106" t="s">
        <v>228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55</v>
      </c>
      <c r="B39" s="290" t="s">
        <v>53</v>
      </c>
      <c r="C39" s="113">
        <v>5140</v>
      </c>
      <c r="D39" s="153" t="s">
        <v>228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56</v>
      </c>
      <c r="B40" s="106" t="s">
        <v>53</v>
      </c>
      <c r="C40" s="113">
        <v>4300</v>
      </c>
      <c r="D40" s="153" t="s">
        <v>199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58</v>
      </c>
      <c r="B41" s="106" t="s">
        <v>59</v>
      </c>
      <c r="C41" s="113">
        <v>20000</v>
      </c>
      <c r="D41" s="106" t="s">
        <v>219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196</v>
      </c>
      <c r="B42" s="106" t="s">
        <v>126</v>
      </c>
      <c r="C42" s="113">
        <v>1580</v>
      </c>
      <c r="D42" s="106" t="s">
        <v>213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156</v>
      </c>
      <c r="B43" s="106" t="s">
        <v>204</v>
      </c>
      <c r="C43" s="113">
        <v>20000</v>
      </c>
      <c r="D43" s="106" t="s">
        <v>228</v>
      </c>
      <c r="E43" s="119"/>
      <c r="F43" s="322" t="s">
        <v>63</v>
      </c>
      <c r="G43" s="322"/>
      <c r="H43" s="322"/>
      <c r="I43" s="322"/>
      <c r="J43" s="322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64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65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225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217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225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68</v>
      </c>
      <c r="B51" s="110"/>
      <c r="C51" s="182">
        <v>70700</v>
      </c>
      <c r="D51" s="186" t="s">
        <v>228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69</v>
      </c>
      <c r="B52" s="183"/>
      <c r="C52" s="188">
        <v>187000</v>
      </c>
      <c r="D52" s="178" t="s">
        <v>226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70</v>
      </c>
      <c r="B53" s="110"/>
      <c r="C53" s="182">
        <v>507481</v>
      </c>
      <c r="D53" s="189" t="s">
        <v>228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71</v>
      </c>
      <c r="B54" s="110"/>
      <c r="C54" s="182">
        <v>190680</v>
      </c>
      <c r="D54" s="178" t="s">
        <v>227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 t="s">
        <v>180</v>
      </c>
      <c r="B55" s="183"/>
      <c r="C55" s="182">
        <v>30000</v>
      </c>
      <c r="D55" s="189" t="s">
        <v>227</v>
      </c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176</v>
      </c>
      <c r="B56" s="110"/>
      <c r="C56" s="182">
        <v>43600</v>
      </c>
      <c r="D56" s="186" t="s">
        <v>228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230</v>
      </c>
      <c r="B57" s="110"/>
      <c r="C57" s="182">
        <v>10000</v>
      </c>
      <c r="D57" s="186" t="s">
        <v>228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 t="s">
        <v>184</v>
      </c>
      <c r="B58" s="110"/>
      <c r="C58" s="182">
        <v>10000</v>
      </c>
      <c r="D58" s="186" t="s">
        <v>228</v>
      </c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3" t="s">
        <v>33</v>
      </c>
      <c r="B59" s="324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73</v>
      </c>
      <c r="B60" s="110"/>
      <c r="C60" s="182">
        <v>2000</v>
      </c>
      <c r="D60" s="189" t="s">
        <v>72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74</v>
      </c>
      <c r="B61" s="110"/>
      <c r="C61" s="182">
        <v>9500</v>
      </c>
      <c r="D61" s="189" t="s">
        <v>75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81</v>
      </c>
      <c r="B62" s="110"/>
      <c r="C62" s="182">
        <v>51388</v>
      </c>
      <c r="D62" s="189" t="s">
        <v>163</v>
      </c>
      <c r="E62" s="127"/>
      <c r="F62" s="310" t="s">
        <v>77</v>
      </c>
      <c r="G62" s="310"/>
      <c r="H62" s="190"/>
      <c r="I62" s="190"/>
      <c r="J62" s="191" t="s">
        <v>78</v>
      </c>
      <c r="K62" s="192" t="s">
        <v>79</v>
      </c>
      <c r="L62" s="193" t="s">
        <v>80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84</v>
      </c>
      <c r="B63" s="110"/>
      <c r="C63" s="182">
        <v>36458</v>
      </c>
      <c r="D63" s="189" t="s">
        <v>82</v>
      </c>
      <c r="E63" s="118"/>
      <c r="F63" s="194"/>
      <c r="G63" s="195" t="s">
        <v>27</v>
      </c>
      <c r="H63" s="195"/>
      <c r="I63" s="111">
        <v>15000</v>
      </c>
      <c r="J63" s="110" t="s">
        <v>64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87</v>
      </c>
      <c r="B64" s="110"/>
      <c r="C64" s="182">
        <v>43710</v>
      </c>
      <c r="D64" s="189" t="s">
        <v>171</v>
      </c>
      <c r="E64" s="118"/>
      <c r="F64" s="198"/>
      <c r="G64" s="195" t="s">
        <v>18</v>
      </c>
      <c r="H64" s="195"/>
      <c r="I64" s="111">
        <v>93000</v>
      </c>
      <c r="J64" s="184" t="s">
        <v>65</v>
      </c>
      <c r="K64" s="196">
        <v>93000</v>
      </c>
      <c r="L64" s="197">
        <f t="shared" ref="L64:L135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88</v>
      </c>
      <c r="B65" s="183"/>
      <c r="C65" s="182">
        <v>26372</v>
      </c>
      <c r="D65" s="189" t="s">
        <v>163</v>
      </c>
      <c r="E65" s="118"/>
      <c r="F65" s="194"/>
      <c r="G65" s="199" t="s">
        <v>25</v>
      </c>
      <c r="H65" s="199"/>
      <c r="I65" s="200">
        <v>238485</v>
      </c>
      <c r="J65" s="200" t="s">
        <v>179</v>
      </c>
      <c r="K65" s="196">
        <v>238485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89</v>
      </c>
      <c r="B66" s="110"/>
      <c r="C66" s="182">
        <v>4260</v>
      </c>
      <c r="D66" s="183" t="s">
        <v>90</v>
      </c>
      <c r="E66" s="118"/>
      <c r="F66" s="201"/>
      <c r="G66" s="195" t="s">
        <v>20</v>
      </c>
      <c r="H66" s="195"/>
      <c r="I66" s="111">
        <v>267297</v>
      </c>
      <c r="J66" s="111" t="s">
        <v>66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93</v>
      </c>
      <c r="B67" s="183"/>
      <c r="C67" s="182">
        <v>38895</v>
      </c>
      <c r="D67" s="189" t="s">
        <v>227</v>
      </c>
      <c r="E67" s="118"/>
      <c r="F67" s="194"/>
      <c r="G67" s="195" t="s">
        <v>24</v>
      </c>
      <c r="H67" s="195"/>
      <c r="I67" s="111">
        <v>62000</v>
      </c>
      <c r="J67" s="184" t="s">
        <v>67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94</v>
      </c>
      <c r="B68" s="110"/>
      <c r="C68" s="182">
        <v>23800</v>
      </c>
      <c r="D68" s="189" t="s">
        <v>213</v>
      </c>
      <c r="E68" s="118"/>
      <c r="F68" s="194"/>
      <c r="G68" s="195" t="s">
        <v>68</v>
      </c>
      <c r="H68" s="195"/>
      <c r="I68" s="111">
        <v>58450</v>
      </c>
      <c r="J68" s="184" t="s">
        <v>175</v>
      </c>
      <c r="K68" s="196">
        <v>58450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98</v>
      </c>
      <c r="B69" s="110"/>
      <c r="C69" s="182">
        <v>24006</v>
      </c>
      <c r="D69" s="189" t="s">
        <v>163</v>
      </c>
      <c r="E69" s="103"/>
      <c r="F69" s="194"/>
      <c r="G69" s="199" t="s">
        <v>69</v>
      </c>
      <c r="H69" s="199"/>
      <c r="I69" s="200">
        <v>187000</v>
      </c>
      <c r="J69" s="202" t="s">
        <v>172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100</v>
      </c>
      <c r="B70" s="110"/>
      <c r="C70" s="182">
        <v>13000</v>
      </c>
      <c r="D70" s="189" t="s">
        <v>72</v>
      </c>
      <c r="E70" s="118"/>
      <c r="F70" s="201"/>
      <c r="G70" s="199" t="s">
        <v>70</v>
      </c>
      <c r="H70" s="199"/>
      <c r="I70" s="200">
        <v>381715</v>
      </c>
      <c r="J70" s="202" t="s">
        <v>179</v>
      </c>
      <c r="K70" s="196">
        <v>381715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103</v>
      </c>
      <c r="B71" s="110"/>
      <c r="C71" s="182">
        <v>3500</v>
      </c>
      <c r="D71" s="189" t="s">
        <v>104</v>
      </c>
      <c r="E71" s="119"/>
      <c r="F71" s="201"/>
      <c r="G71" s="195" t="s">
        <v>71</v>
      </c>
      <c r="H71" s="195"/>
      <c r="I71" s="111">
        <v>190615</v>
      </c>
      <c r="J71" s="110" t="s">
        <v>179</v>
      </c>
      <c r="K71" s="196">
        <v>190615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105</v>
      </c>
      <c r="B72" s="110"/>
      <c r="C72" s="182">
        <v>14560</v>
      </c>
      <c r="D72" s="183" t="s">
        <v>75</v>
      </c>
      <c r="E72" s="119"/>
      <c r="F72" s="201"/>
      <c r="G72" s="195" t="s">
        <v>176</v>
      </c>
      <c r="H72" s="195"/>
      <c r="I72" s="111">
        <v>14000</v>
      </c>
      <c r="J72" s="184" t="s">
        <v>175</v>
      </c>
      <c r="K72" s="196">
        <v>14000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108</v>
      </c>
      <c r="B73" s="110"/>
      <c r="C73" s="182">
        <v>29000</v>
      </c>
      <c r="D73" s="186" t="s">
        <v>99</v>
      </c>
      <c r="E73" s="119"/>
      <c r="F73" s="201"/>
      <c r="G73" s="195" t="s">
        <v>178</v>
      </c>
      <c r="H73" s="195"/>
      <c r="I73" s="111">
        <v>4600</v>
      </c>
      <c r="J73" s="184" t="s">
        <v>175</v>
      </c>
      <c r="K73" s="196">
        <v>4600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109</v>
      </c>
      <c r="B74" s="110"/>
      <c r="C74" s="182">
        <v>14000</v>
      </c>
      <c r="D74" s="186" t="s">
        <v>205</v>
      </c>
      <c r="E74" s="119"/>
      <c r="F74" s="201"/>
      <c r="G74" s="195" t="s">
        <v>180</v>
      </c>
      <c r="H74" s="195"/>
      <c r="I74" s="111">
        <v>15000</v>
      </c>
      <c r="J74" s="184" t="s">
        <v>179</v>
      </c>
      <c r="K74" s="196">
        <v>15000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111</v>
      </c>
      <c r="B75" s="110"/>
      <c r="C75" s="182">
        <v>6000</v>
      </c>
      <c r="D75" s="186" t="s">
        <v>162</v>
      </c>
      <c r="E75" s="118"/>
      <c r="F75" s="201"/>
      <c r="G75" s="195" t="s">
        <v>181</v>
      </c>
      <c r="H75" s="195"/>
      <c r="I75" s="111">
        <v>9600</v>
      </c>
      <c r="J75" s="111" t="s">
        <v>179</v>
      </c>
      <c r="K75" s="196">
        <v>9600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114</v>
      </c>
      <c r="B76" s="110"/>
      <c r="C76" s="182">
        <v>13000</v>
      </c>
      <c r="D76" s="186" t="s">
        <v>99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115</v>
      </c>
      <c r="B77" s="110"/>
      <c r="C77" s="182">
        <v>5000</v>
      </c>
      <c r="D77" s="186" t="s">
        <v>57</v>
      </c>
      <c r="E77" s="118"/>
      <c r="F77" s="194"/>
      <c r="G77" s="195" t="s">
        <v>73</v>
      </c>
      <c r="H77" s="195"/>
      <c r="I77" s="111">
        <v>2000</v>
      </c>
      <c r="J77" s="111" t="s">
        <v>72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160</v>
      </c>
      <c r="B78" s="183"/>
      <c r="C78" s="182">
        <v>15705</v>
      </c>
      <c r="D78" s="183" t="s">
        <v>195</v>
      </c>
      <c r="E78" s="118"/>
      <c r="F78" s="201"/>
      <c r="G78" s="203" t="s">
        <v>74</v>
      </c>
      <c r="H78" s="203"/>
      <c r="I78" s="111">
        <v>9500</v>
      </c>
      <c r="J78" s="110" t="s">
        <v>75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168</v>
      </c>
      <c r="B79" s="110"/>
      <c r="C79" s="182">
        <v>59000</v>
      </c>
      <c r="D79" s="186" t="s">
        <v>228</v>
      </c>
      <c r="E79" s="118"/>
      <c r="F79" s="201"/>
      <c r="G79" s="195" t="s">
        <v>81</v>
      </c>
      <c r="H79" s="195"/>
      <c r="I79" s="111">
        <v>51388</v>
      </c>
      <c r="J79" s="110" t="s">
        <v>163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200</v>
      </c>
      <c r="B80" s="110"/>
      <c r="C80" s="182">
        <v>5380</v>
      </c>
      <c r="D80" s="186" t="s">
        <v>227</v>
      </c>
      <c r="E80" s="118"/>
      <c r="F80" s="201"/>
      <c r="G80" s="195" t="s">
        <v>84</v>
      </c>
      <c r="H80" s="195"/>
      <c r="I80" s="111">
        <v>36458</v>
      </c>
      <c r="J80" s="184" t="s">
        <v>82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39</v>
      </c>
      <c r="B81" s="110"/>
      <c r="C81" s="182">
        <v>129725</v>
      </c>
      <c r="D81" s="186" t="s">
        <v>116</v>
      </c>
      <c r="E81" s="118"/>
      <c r="F81" s="204"/>
      <c r="G81" s="195" t="s">
        <v>87</v>
      </c>
      <c r="H81" s="195"/>
      <c r="I81" s="111">
        <v>48710</v>
      </c>
      <c r="J81" s="184" t="s">
        <v>171</v>
      </c>
      <c r="K81" s="196">
        <v>48710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117</v>
      </c>
      <c r="B82" s="189"/>
      <c r="C82" s="182">
        <v>45000</v>
      </c>
      <c r="D82" s="186" t="s">
        <v>206</v>
      </c>
      <c r="E82" s="119"/>
      <c r="F82" s="205"/>
      <c r="G82" s="195" t="s">
        <v>88</v>
      </c>
      <c r="H82" s="195"/>
      <c r="I82" s="111">
        <v>26372</v>
      </c>
      <c r="J82" s="184" t="s">
        <v>163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121</v>
      </c>
      <c r="B83" s="110"/>
      <c r="C83" s="182">
        <v>7000</v>
      </c>
      <c r="D83" s="186" t="s">
        <v>197</v>
      </c>
      <c r="E83" s="119"/>
      <c r="F83" s="205"/>
      <c r="G83" s="195" t="s">
        <v>89</v>
      </c>
      <c r="H83" s="195"/>
      <c r="I83" s="111">
        <v>4260</v>
      </c>
      <c r="J83" s="111" t="s">
        <v>90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151</v>
      </c>
      <c r="B84" s="110"/>
      <c r="C84" s="182">
        <v>41435</v>
      </c>
      <c r="D84" s="186" t="s">
        <v>186</v>
      </c>
      <c r="E84" s="119"/>
      <c r="F84" s="204"/>
      <c r="G84" s="195" t="s">
        <v>93</v>
      </c>
      <c r="H84" s="195"/>
      <c r="I84" s="111">
        <v>20105</v>
      </c>
      <c r="J84" s="184" t="s">
        <v>170</v>
      </c>
      <c r="K84" s="196">
        <v>20105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231</v>
      </c>
      <c r="B85" s="110"/>
      <c r="C85" s="182">
        <v>16000</v>
      </c>
      <c r="D85" s="186" t="s">
        <v>228</v>
      </c>
      <c r="E85" s="119"/>
      <c r="F85" s="204"/>
      <c r="G85" s="199" t="s">
        <v>94</v>
      </c>
      <c r="H85" s="199"/>
      <c r="I85" s="200">
        <v>32111</v>
      </c>
      <c r="J85" s="202" t="s">
        <v>82</v>
      </c>
      <c r="K85" s="196">
        <v>32111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98</v>
      </c>
      <c r="H86" s="195"/>
      <c r="I86" s="111">
        <v>24006</v>
      </c>
      <c r="J86" s="184" t="s">
        <v>163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214</v>
      </c>
      <c r="B87" s="110"/>
      <c r="C87" s="285">
        <v>14915</v>
      </c>
      <c r="D87" s="186" t="s">
        <v>224</v>
      </c>
      <c r="E87" s="118"/>
      <c r="F87" s="201"/>
      <c r="G87" s="195" t="s">
        <v>100</v>
      </c>
      <c r="H87" s="195"/>
      <c r="I87" s="111">
        <v>13000</v>
      </c>
      <c r="J87" s="111" t="s">
        <v>72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103</v>
      </c>
      <c r="H88" s="195"/>
      <c r="I88" s="111">
        <v>3500</v>
      </c>
      <c r="J88" s="184" t="s">
        <v>104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216</v>
      </c>
      <c r="B89" s="183"/>
      <c r="C89" s="182">
        <v>6540</v>
      </c>
      <c r="D89" s="189" t="s">
        <v>227</v>
      </c>
      <c r="E89" s="118"/>
      <c r="F89" s="201"/>
      <c r="G89" s="199" t="s">
        <v>105</v>
      </c>
      <c r="H89" s="199"/>
      <c r="I89" s="200">
        <v>14560</v>
      </c>
      <c r="J89" s="202" t="s">
        <v>75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223</v>
      </c>
      <c r="B90" s="183"/>
      <c r="C90" s="182">
        <v>8000</v>
      </c>
      <c r="D90" s="183" t="s">
        <v>226</v>
      </c>
      <c r="E90" s="118"/>
      <c r="F90" s="201"/>
      <c r="G90" s="195" t="s">
        <v>108</v>
      </c>
      <c r="H90" s="195"/>
      <c r="I90" s="111">
        <v>29000</v>
      </c>
      <c r="J90" s="184" t="s">
        <v>99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109</v>
      </c>
      <c r="H91" s="195"/>
      <c r="I91" s="111">
        <v>19000</v>
      </c>
      <c r="J91" s="111" t="s">
        <v>166</v>
      </c>
      <c r="K91" s="196">
        <v>19000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111</v>
      </c>
      <c r="H92" s="195"/>
      <c r="I92" s="111">
        <v>6000</v>
      </c>
      <c r="J92" s="184" t="s">
        <v>162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/>
      <c r="H93" s="195"/>
      <c r="I93" s="111"/>
      <c r="J93" s="206"/>
      <c r="K93" s="196"/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 t="s">
        <v>209</v>
      </c>
      <c r="B94" s="183" t="s">
        <v>126</v>
      </c>
      <c r="C94" s="182">
        <v>1000</v>
      </c>
      <c r="D94" s="183" t="s">
        <v>207</v>
      </c>
      <c r="F94" s="194"/>
      <c r="G94" s="199" t="s">
        <v>114</v>
      </c>
      <c r="H94" s="199"/>
      <c r="I94" s="200">
        <v>13000</v>
      </c>
      <c r="J94" s="202" t="s">
        <v>99</v>
      </c>
      <c r="K94" s="196">
        <v>13000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85</v>
      </c>
      <c r="B95" s="183" t="s">
        <v>76</v>
      </c>
      <c r="C95" s="182">
        <v>1915</v>
      </c>
      <c r="D95" s="183" t="s">
        <v>86</v>
      </c>
      <c r="F95" s="201"/>
      <c r="G95" s="195" t="s">
        <v>115</v>
      </c>
      <c r="H95" s="195"/>
      <c r="I95" s="111">
        <v>5000</v>
      </c>
      <c r="J95" s="184" t="s">
        <v>57</v>
      </c>
      <c r="K95" s="196">
        <v>5000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191</v>
      </c>
      <c r="B96" s="110"/>
      <c r="C96" s="182">
        <v>2100</v>
      </c>
      <c r="D96" s="186" t="s">
        <v>189</v>
      </c>
      <c r="F96" s="205"/>
      <c r="G96" s="199" t="s">
        <v>160</v>
      </c>
      <c r="H96" s="199"/>
      <c r="I96" s="200">
        <v>26715</v>
      </c>
      <c r="J96" s="202" t="s">
        <v>173</v>
      </c>
      <c r="K96" s="196">
        <v>26715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112</v>
      </c>
      <c r="B97" s="189" t="s">
        <v>76</v>
      </c>
      <c r="C97" s="182">
        <v>1210</v>
      </c>
      <c r="D97" s="183" t="s">
        <v>62</v>
      </c>
      <c r="F97" s="205"/>
      <c r="G97" s="199" t="s">
        <v>39</v>
      </c>
      <c r="H97" s="199"/>
      <c r="I97" s="200">
        <v>129725</v>
      </c>
      <c r="J97" s="202" t="s">
        <v>116</v>
      </c>
      <c r="K97" s="196">
        <v>129725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91</v>
      </c>
      <c r="B98" s="183"/>
      <c r="C98" s="182">
        <v>460</v>
      </c>
      <c r="D98" s="183" t="s">
        <v>92</v>
      </c>
      <c r="F98" s="205"/>
      <c r="G98" s="199" t="s">
        <v>117</v>
      </c>
      <c r="H98" s="199"/>
      <c r="I98" s="200">
        <v>36000</v>
      </c>
      <c r="J98" s="202" t="s">
        <v>118</v>
      </c>
      <c r="K98" s="196">
        <v>36000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95</v>
      </c>
      <c r="B99" s="183" t="s">
        <v>96</v>
      </c>
      <c r="C99" s="182">
        <v>9300</v>
      </c>
      <c r="D99" s="183" t="s">
        <v>57</v>
      </c>
      <c r="F99" s="205"/>
      <c r="G99" s="199" t="s">
        <v>168</v>
      </c>
      <c r="H99" s="199"/>
      <c r="I99" s="200">
        <v>11000</v>
      </c>
      <c r="J99" s="202" t="s">
        <v>167</v>
      </c>
      <c r="K99" s="196">
        <v>11000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97</v>
      </c>
      <c r="B100" s="110"/>
      <c r="C100" s="182">
        <v>2070</v>
      </c>
      <c r="D100" s="186" t="s">
        <v>205</v>
      </c>
      <c r="F100" s="205"/>
      <c r="G100" s="199" t="s">
        <v>121</v>
      </c>
      <c r="H100" s="199"/>
      <c r="I100" s="200">
        <v>8000</v>
      </c>
      <c r="J100" s="202" t="s">
        <v>57</v>
      </c>
      <c r="K100" s="196">
        <v>8000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291" t="s">
        <v>202</v>
      </c>
      <c r="B101" s="292" t="s">
        <v>218</v>
      </c>
      <c r="C101" s="293">
        <v>570</v>
      </c>
      <c r="D101" s="192" t="s">
        <v>201</v>
      </c>
      <c r="F101" s="205"/>
      <c r="G101" s="199" t="s">
        <v>151</v>
      </c>
      <c r="H101" s="199"/>
      <c r="I101" s="200">
        <v>51435</v>
      </c>
      <c r="J101" s="202" t="s">
        <v>179</v>
      </c>
      <c r="K101" s="196">
        <v>51435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5"/>
      <c r="B102" s="183"/>
      <c r="C102" s="182"/>
      <c r="D102" s="183"/>
      <c r="F102" s="205"/>
      <c r="G102" s="199" t="s">
        <v>122</v>
      </c>
      <c r="H102" s="199"/>
      <c r="I102" s="200">
        <v>2000</v>
      </c>
      <c r="J102" s="202" t="s">
        <v>174</v>
      </c>
      <c r="K102" s="196">
        <v>2000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158</v>
      </c>
      <c r="B103" s="183"/>
      <c r="C103" s="182">
        <v>2060</v>
      </c>
      <c r="D103" s="183" t="s">
        <v>224</v>
      </c>
      <c r="F103" s="205"/>
      <c r="G103" s="199" t="s">
        <v>165</v>
      </c>
      <c r="H103" s="199"/>
      <c r="I103" s="200">
        <v>5000</v>
      </c>
      <c r="J103" s="202" t="s">
        <v>179</v>
      </c>
      <c r="K103" s="196">
        <v>5000</v>
      </c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 t="s">
        <v>106</v>
      </c>
      <c r="B104" s="183" t="s">
        <v>76</v>
      </c>
      <c r="C104" s="182">
        <v>2340</v>
      </c>
      <c r="D104" s="183" t="s">
        <v>215</v>
      </c>
      <c r="F104" s="205"/>
      <c r="G104" s="199"/>
      <c r="H104" s="199"/>
      <c r="I104" s="200"/>
      <c r="J104" s="202"/>
      <c r="K104" s="196"/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198</v>
      </c>
      <c r="B105" s="183"/>
      <c r="C105" s="182">
        <v>20000</v>
      </c>
      <c r="D105" s="183" t="s">
        <v>197</v>
      </c>
      <c r="F105" s="205"/>
      <c r="G105" s="199" t="s">
        <v>177</v>
      </c>
      <c r="H105" s="199"/>
      <c r="I105" s="200">
        <v>3445</v>
      </c>
      <c r="J105" s="202" t="s">
        <v>175</v>
      </c>
      <c r="K105" s="196">
        <v>3445</v>
      </c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154</v>
      </c>
      <c r="B106" s="110"/>
      <c r="C106" s="182">
        <v>17500</v>
      </c>
      <c r="D106" s="186" t="s">
        <v>212</v>
      </c>
      <c r="F106" s="205"/>
      <c r="G106" s="199"/>
      <c r="H106" s="199"/>
      <c r="I106" s="200"/>
      <c r="J106" s="202"/>
      <c r="K106" s="196"/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119</v>
      </c>
      <c r="B107" s="183">
        <v>1763999686</v>
      </c>
      <c r="C107" s="182">
        <v>20340</v>
      </c>
      <c r="D107" s="183" t="s">
        <v>120</v>
      </c>
      <c r="F107" s="205"/>
      <c r="G107" s="199" t="s">
        <v>184</v>
      </c>
      <c r="H107" s="199"/>
      <c r="I107" s="200">
        <v>5000</v>
      </c>
      <c r="J107" s="202" t="s">
        <v>179</v>
      </c>
      <c r="K107" s="196">
        <v>5000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60</v>
      </c>
      <c r="B108" s="183" t="s">
        <v>61</v>
      </c>
      <c r="C108" s="182">
        <v>1190</v>
      </c>
      <c r="D108" s="183" t="s">
        <v>62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123</v>
      </c>
      <c r="B109" s="207">
        <v>1758900692</v>
      </c>
      <c r="C109" s="182">
        <v>30000</v>
      </c>
      <c r="D109" s="183" t="s">
        <v>206</v>
      </c>
      <c r="F109" s="205"/>
      <c r="G109" s="199" t="s">
        <v>182</v>
      </c>
      <c r="H109" s="199" t="s">
        <v>183</v>
      </c>
      <c r="I109" s="200">
        <v>100</v>
      </c>
      <c r="J109" s="202" t="s">
        <v>179</v>
      </c>
      <c r="K109" s="196">
        <v>100</v>
      </c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 t="s">
        <v>127</v>
      </c>
      <c r="B110" s="183" t="s">
        <v>76</v>
      </c>
      <c r="C110" s="182">
        <v>6300</v>
      </c>
      <c r="D110" s="183" t="s">
        <v>124</v>
      </c>
      <c r="F110" s="205"/>
      <c r="G110" s="199" t="s">
        <v>128</v>
      </c>
      <c r="H110" s="199" t="s">
        <v>126</v>
      </c>
      <c r="I110" s="200">
        <v>2000</v>
      </c>
      <c r="J110" s="202" t="s">
        <v>110</v>
      </c>
      <c r="K110" s="196">
        <v>2000</v>
      </c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125</v>
      </c>
      <c r="H111" s="199" t="s">
        <v>126</v>
      </c>
      <c r="I111" s="200">
        <v>2000</v>
      </c>
      <c r="J111" s="202" t="s">
        <v>67</v>
      </c>
      <c r="K111" s="196">
        <v>2000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185"/>
      <c r="B112" s="183"/>
      <c r="C112" s="182"/>
      <c r="D112" s="183"/>
      <c r="F112" s="205"/>
      <c r="G112" s="199"/>
      <c r="H112" s="199"/>
      <c r="I112" s="200"/>
      <c r="J112" s="202"/>
      <c r="K112" s="196"/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1" t="s">
        <v>129</v>
      </c>
      <c r="B113" s="312"/>
      <c r="C113" s="208">
        <f>SUM(C37:C112)</f>
        <v>2599477</v>
      </c>
      <c r="D113" s="209"/>
      <c r="F113" s="201"/>
      <c r="G113" s="195" t="s">
        <v>112</v>
      </c>
      <c r="H113" s="195" t="s">
        <v>76</v>
      </c>
      <c r="I113" s="111">
        <v>1210</v>
      </c>
      <c r="J113" s="184" t="s">
        <v>113</v>
      </c>
      <c r="K113" s="196">
        <v>1210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/>
      <c r="H114" s="195"/>
      <c r="I114" s="111"/>
      <c r="J114" s="184"/>
      <c r="K114" s="196"/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3" t="s">
        <v>130</v>
      </c>
      <c r="B115" s="314"/>
      <c r="C115" s="213">
        <f>C113+L136</f>
        <v>2599477</v>
      </c>
      <c r="D115" s="214"/>
      <c r="F115" s="194"/>
      <c r="G115" s="215" t="s">
        <v>158</v>
      </c>
      <c r="H115" s="215" t="s">
        <v>159</v>
      </c>
      <c r="I115" s="111">
        <v>1840</v>
      </c>
      <c r="J115" s="184" t="s">
        <v>157</v>
      </c>
      <c r="K115" s="196">
        <v>1840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152</v>
      </c>
      <c r="H116" s="195">
        <v>44075</v>
      </c>
      <c r="I116" s="111">
        <v>2100</v>
      </c>
      <c r="J116" s="184" t="s">
        <v>153</v>
      </c>
      <c r="K116" s="196">
        <v>2100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48</v>
      </c>
      <c r="F117" s="201"/>
      <c r="G117" s="195" t="s">
        <v>95</v>
      </c>
      <c r="H117" s="195" t="s">
        <v>96</v>
      </c>
      <c r="I117" s="111">
        <v>9300</v>
      </c>
      <c r="J117" s="184" t="s">
        <v>57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/>
      <c r="H118" s="195"/>
      <c r="I118" s="111"/>
      <c r="J118" s="184"/>
      <c r="K118" s="196"/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97</v>
      </c>
      <c r="H119" s="195"/>
      <c r="I119" s="111">
        <v>4070</v>
      </c>
      <c r="J119" s="184" t="s">
        <v>161</v>
      </c>
      <c r="K119" s="196">
        <v>4070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154</v>
      </c>
      <c r="H120" s="195"/>
      <c r="I120" s="111">
        <v>8000</v>
      </c>
      <c r="J120" s="184" t="s">
        <v>75</v>
      </c>
      <c r="K120" s="196">
        <v>8000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91</v>
      </c>
      <c r="H121" s="195"/>
      <c r="I121" s="111">
        <v>460</v>
      </c>
      <c r="J121" s="110" t="s">
        <v>92</v>
      </c>
      <c r="K121" s="196">
        <v>460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106</v>
      </c>
      <c r="H122" s="195" t="s">
        <v>107</v>
      </c>
      <c r="I122" s="111">
        <v>5440</v>
      </c>
      <c r="J122" s="184" t="s">
        <v>75</v>
      </c>
      <c r="K122" s="196">
        <v>5440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101</v>
      </c>
      <c r="H123" s="195" t="s">
        <v>102</v>
      </c>
      <c r="I123" s="111">
        <v>2500</v>
      </c>
      <c r="J123" s="184" t="s">
        <v>83</v>
      </c>
      <c r="K123" s="196">
        <v>2500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85</v>
      </c>
      <c r="H124" s="215" t="s">
        <v>76</v>
      </c>
      <c r="I124" s="111">
        <v>1915</v>
      </c>
      <c r="J124" s="184" t="s">
        <v>86</v>
      </c>
      <c r="K124" s="196">
        <v>1915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/>
      <c r="H125" s="195"/>
      <c r="I125" s="111"/>
      <c r="J125" s="184"/>
      <c r="K125" s="196"/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119</v>
      </c>
      <c r="H126" s="195">
        <v>1763999686</v>
      </c>
      <c r="I126" s="111">
        <v>20340</v>
      </c>
      <c r="J126" s="184" t="s">
        <v>120</v>
      </c>
      <c r="K126" s="196">
        <v>20340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123</v>
      </c>
      <c r="H127" s="195">
        <v>1758900692</v>
      </c>
      <c r="I127" s="111">
        <v>24000</v>
      </c>
      <c r="J127" s="184" t="s">
        <v>170</v>
      </c>
      <c r="K127" s="196">
        <v>24000</v>
      </c>
      <c r="L127" s="197">
        <f t="shared" si="1"/>
        <v>0</v>
      </c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127</v>
      </c>
      <c r="H128" s="195" t="s">
        <v>76</v>
      </c>
      <c r="I128" s="111">
        <v>6300</v>
      </c>
      <c r="J128" s="184" t="s">
        <v>124</v>
      </c>
      <c r="K128" s="196">
        <v>6300</v>
      </c>
      <c r="L128" s="197">
        <f t="shared" si="1"/>
        <v>0</v>
      </c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52</v>
      </c>
      <c r="H129" s="195" t="s">
        <v>53</v>
      </c>
      <c r="I129" s="111">
        <v>5930</v>
      </c>
      <c r="J129" s="184" t="s">
        <v>162</v>
      </c>
      <c r="K129" s="196">
        <v>5930</v>
      </c>
      <c r="L129" s="197">
        <f t="shared" si="1"/>
        <v>0</v>
      </c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53</v>
      </c>
      <c r="I130" s="111">
        <v>3500</v>
      </c>
      <c r="J130" s="110" t="s">
        <v>34</v>
      </c>
      <c r="K130" s="196">
        <v>3500</v>
      </c>
      <c r="L130" s="197">
        <f t="shared" si="1"/>
        <v>0</v>
      </c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55</v>
      </c>
      <c r="H131" s="195" t="s">
        <v>53</v>
      </c>
      <c r="I131" s="111">
        <v>5000</v>
      </c>
      <c r="J131" s="184" t="s">
        <v>179</v>
      </c>
      <c r="K131" s="196">
        <v>5000</v>
      </c>
      <c r="L131" s="197">
        <f t="shared" si="1"/>
        <v>0</v>
      </c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56</v>
      </c>
      <c r="H132" s="195" t="s">
        <v>53</v>
      </c>
      <c r="I132" s="111">
        <v>7300</v>
      </c>
      <c r="J132" s="184" t="s">
        <v>169</v>
      </c>
      <c r="K132" s="196">
        <v>7300</v>
      </c>
      <c r="L132" s="197">
        <f t="shared" si="1"/>
        <v>0</v>
      </c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58</v>
      </c>
      <c r="H133" s="195" t="s">
        <v>59</v>
      </c>
      <c r="I133" s="111">
        <v>10000</v>
      </c>
      <c r="J133" s="110" t="s">
        <v>179</v>
      </c>
      <c r="K133" s="196">
        <v>10000</v>
      </c>
      <c r="L133" s="197">
        <f t="shared" si="1"/>
        <v>0</v>
      </c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 t="s">
        <v>60</v>
      </c>
      <c r="H134" s="195" t="s">
        <v>61</v>
      </c>
      <c r="I134" s="111">
        <v>1190</v>
      </c>
      <c r="J134" s="184" t="s">
        <v>62</v>
      </c>
      <c r="K134" s="196">
        <v>1190</v>
      </c>
      <c r="L134" s="197">
        <f t="shared" si="1"/>
        <v>0</v>
      </c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 t="s">
        <v>156</v>
      </c>
      <c r="H135" s="195" t="s">
        <v>164</v>
      </c>
      <c r="I135" s="111">
        <v>9300</v>
      </c>
      <c r="J135" s="110" t="s">
        <v>155</v>
      </c>
      <c r="K135" s="196">
        <v>9300</v>
      </c>
      <c r="L135" s="197">
        <f t="shared" si="1"/>
        <v>0</v>
      </c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2306847</v>
      </c>
      <c r="J136" s="110"/>
      <c r="K136" s="214">
        <f>SUM(K63:K135)</f>
        <v>2306847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5"/>
      <c r="G170" s="315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104:D112">
    <sortCondition ref="A10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3" t="s">
        <v>17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</row>
    <row r="2" spans="1:26" s="235" customFormat="1" ht="18">
      <c r="A2" s="334" t="s">
        <v>131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</row>
    <row r="3" spans="1:26" s="235" customFormat="1">
      <c r="A3" s="335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</row>
    <row r="4" spans="1:26" s="236" customFormat="1" ht="16.5" thickBot="1">
      <c r="A4" s="336" t="s">
        <v>188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8"/>
      <c r="U4" s="119"/>
      <c r="V4" s="8"/>
      <c r="W4" s="8"/>
      <c r="X4" s="8"/>
      <c r="Y4" s="8"/>
      <c r="Z4" s="29"/>
    </row>
    <row r="5" spans="1:26" s="238" customFormat="1">
      <c r="A5" s="339" t="s">
        <v>132</v>
      </c>
      <c r="B5" s="341" t="s">
        <v>133</v>
      </c>
      <c r="C5" s="327" t="s">
        <v>134</v>
      </c>
      <c r="D5" s="327" t="s">
        <v>135</v>
      </c>
      <c r="E5" s="327" t="s">
        <v>136</v>
      </c>
      <c r="F5" s="327" t="s">
        <v>137</v>
      </c>
      <c r="G5" s="327" t="s">
        <v>138</v>
      </c>
      <c r="H5" s="327" t="s">
        <v>139</v>
      </c>
      <c r="I5" s="327" t="s">
        <v>208</v>
      </c>
      <c r="J5" s="327" t="s">
        <v>140</v>
      </c>
      <c r="K5" s="327" t="s">
        <v>141</v>
      </c>
      <c r="L5" s="327" t="s">
        <v>142</v>
      </c>
      <c r="M5" s="327" t="s">
        <v>143</v>
      </c>
      <c r="N5" s="327" t="s">
        <v>144</v>
      </c>
      <c r="O5" s="329" t="s">
        <v>145</v>
      </c>
      <c r="P5" s="331" t="s">
        <v>146</v>
      </c>
      <c r="Q5" s="325" t="s">
        <v>31</v>
      </c>
      <c r="R5" s="343" t="s">
        <v>147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0"/>
      <c r="B6" s="342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30"/>
      <c r="P6" s="332"/>
      <c r="Q6" s="326"/>
      <c r="R6" s="344"/>
      <c r="S6" s="242" t="s">
        <v>148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186</v>
      </c>
      <c r="B7" s="247">
        <v>500</v>
      </c>
      <c r="C7" s="247"/>
      <c r="D7" s="248"/>
      <c r="E7" s="248">
        <v>300</v>
      </c>
      <c r="F7" s="248"/>
      <c r="G7" s="248">
        <v>310</v>
      </c>
      <c r="H7" s="248"/>
      <c r="I7" s="248"/>
      <c r="J7" s="249">
        <v>20</v>
      </c>
      <c r="K7" s="248">
        <v>480</v>
      </c>
      <c r="L7" s="248"/>
      <c r="M7" s="248"/>
      <c r="N7" s="294">
        <v>20</v>
      </c>
      <c r="O7" s="248"/>
      <c r="P7" s="248"/>
      <c r="Q7" s="248"/>
      <c r="R7" s="250"/>
      <c r="S7" s="251">
        <f t="shared" ref="S7:S37" si="0">SUM(B7:R7)</f>
        <v>1630</v>
      </c>
      <c r="T7" s="252"/>
      <c r="U7" s="253"/>
      <c r="V7" s="48"/>
      <c r="W7" s="5"/>
      <c r="X7" s="48"/>
      <c r="Y7" s="5"/>
    </row>
    <row r="8" spans="1:26" s="22" customFormat="1">
      <c r="A8" s="246" t="s">
        <v>189</v>
      </c>
      <c r="B8" s="247">
        <v>700</v>
      </c>
      <c r="C8" s="247"/>
      <c r="D8" s="248"/>
      <c r="E8" s="248"/>
      <c r="F8" s="248"/>
      <c r="G8" s="248">
        <v>380</v>
      </c>
      <c r="H8" s="248"/>
      <c r="I8" s="248"/>
      <c r="J8" s="249">
        <v>20</v>
      </c>
      <c r="K8" s="248">
        <v>480</v>
      </c>
      <c r="L8" s="248"/>
      <c r="M8" s="248"/>
      <c r="N8" s="294"/>
      <c r="O8" s="248"/>
      <c r="P8" s="248"/>
      <c r="Q8" s="248"/>
      <c r="R8" s="250"/>
      <c r="S8" s="251">
        <f t="shared" si="0"/>
        <v>1580</v>
      </c>
      <c r="T8" s="252"/>
      <c r="U8" s="48"/>
      <c r="V8" s="48"/>
      <c r="W8" s="48"/>
      <c r="X8" s="48"/>
      <c r="Y8" s="48"/>
    </row>
    <row r="9" spans="1:26" s="22" customFormat="1">
      <c r="A9" s="246" t="s">
        <v>192</v>
      </c>
      <c r="B9" s="254">
        <v>1500</v>
      </c>
      <c r="C9" s="247"/>
      <c r="D9" s="255"/>
      <c r="E9" s="255"/>
      <c r="F9" s="255"/>
      <c r="G9" s="255">
        <v>210</v>
      </c>
      <c r="H9" s="255"/>
      <c r="I9" s="255"/>
      <c r="J9" s="256">
        <v>20</v>
      </c>
      <c r="K9" s="255">
        <v>400</v>
      </c>
      <c r="L9" s="255"/>
      <c r="M9" s="255"/>
      <c r="N9" s="295"/>
      <c r="O9" s="35"/>
      <c r="P9" s="255"/>
      <c r="Q9" s="255"/>
      <c r="R9" s="257"/>
      <c r="S9" s="251">
        <f>SUM(B9:R9)</f>
        <v>2130</v>
      </c>
      <c r="T9" s="252"/>
      <c r="U9" s="10"/>
      <c r="V9" s="10"/>
      <c r="W9" s="5" t="s">
        <v>149</v>
      </c>
      <c r="X9" s="48"/>
      <c r="Y9" s="5"/>
    </row>
    <row r="10" spans="1:26" s="22" customFormat="1">
      <c r="A10" s="246" t="s">
        <v>193</v>
      </c>
      <c r="B10" s="254">
        <v>800</v>
      </c>
      <c r="C10" s="247"/>
      <c r="D10" s="255"/>
      <c r="E10" s="255"/>
      <c r="F10" s="255"/>
      <c r="G10" s="255">
        <v>260</v>
      </c>
      <c r="H10" s="255"/>
      <c r="I10" s="255"/>
      <c r="J10" s="256">
        <v>20</v>
      </c>
      <c r="K10" s="255">
        <v>480</v>
      </c>
      <c r="L10" s="255"/>
      <c r="M10" s="255"/>
      <c r="N10" s="295">
        <v>30</v>
      </c>
      <c r="O10" s="255"/>
      <c r="P10" s="255"/>
      <c r="Q10" s="255"/>
      <c r="R10" s="257"/>
      <c r="S10" s="251">
        <f t="shared" si="0"/>
        <v>1590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195</v>
      </c>
      <c r="B11" s="254">
        <v>500</v>
      </c>
      <c r="C11" s="247">
        <v>400</v>
      </c>
      <c r="D11" s="255"/>
      <c r="E11" s="255"/>
      <c r="F11" s="255"/>
      <c r="G11" s="255">
        <v>750</v>
      </c>
      <c r="H11" s="255"/>
      <c r="I11" s="255"/>
      <c r="J11" s="255">
        <v>20</v>
      </c>
      <c r="K11" s="255">
        <v>480</v>
      </c>
      <c r="L11" s="255"/>
      <c r="M11" s="255"/>
      <c r="N11" s="295">
        <v>100</v>
      </c>
      <c r="O11" s="255"/>
      <c r="P11" s="255"/>
      <c r="Q11" s="255"/>
      <c r="R11" s="257"/>
      <c r="S11" s="251">
        <f t="shared" si="0"/>
        <v>2250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197</v>
      </c>
      <c r="B12" s="254">
        <v>800</v>
      </c>
      <c r="C12" s="247"/>
      <c r="D12" s="255"/>
      <c r="E12" s="255">
        <v>100</v>
      </c>
      <c r="F12" s="255"/>
      <c r="G12" s="255">
        <v>210</v>
      </c>
      <c r="H12" s="255"/>
      <c r="I12" s="255"/>
      <c r="J12" s="255">
        <v>20</v>
      </c>
      <c r="K12" s="255">
        <v>480</v>
      </c>
      <c r="L12" s="255"/>
      <c r="M12" s="255"/>
      <c r="N12" s="295">
        <v>70</v>
      </c>
      <c r="O12" s="255"/>
      <c r="P12" s="255"/>
      <c r="Q12" s="255"/>
      <c r="R12" s="257"/>
      <c r="S12" s="251">
        <f t="shared" si="0"/>
        <v>1680</v>
      </c>
      <c r="T12" s="252"/>
      <c r="U12" s="48"/>
      <c r="V12" s="48"/>
      <c r="W12" s="48"/>
      <c r="X12" s="48"/>
      <c r="Y12" s="48"/>
    </row>
    <row r="13" spans="1:26" s="22" customFormat="1">
      <c r="A13" s="246" t="s">
        <v>199</v>
      </c>
      <c r="B13" s="254">
        <v>1000</v>
      </c>
      <c r="C13" s="247"/>
      <c r="D13" s="255"/>
      <c r="E13" s="255"/>
      <c r="F13" s="255"/>
      <c r="G13" s="255">
        <v>220</v>
      </c>
      <c r="H13" s="255">
        <v>10</v>
      </c>
      <c r="I13" s="255"/>
      <c r="J13" s="255">
        <v>20</v>
      </c>
      <c r="K13" s="255">
        <v>480</v>
      </c>
      <c r="L13" s="255"/>
      <c r="M13" s="255"/>
      <c r="N13" s="295">
        <v>20</v>
      </c>
      <c r="O13" s="255"/>
      <c r="P13" s="255"/>
      <c r="Q13" s="255"/>
      <c r="R13" s="257"/>
      <c r="S13" s="251">
        <f t="shared" si="0"/>
        <v>1750</v>
      </c>
      <c r="T13" s="252"/>
      <c r="U13" s="48"/>
      <c r="V13" s="48"/>
      <c r="W13" s="5"/>
      <c r="X13" s="48"/>
      <c r="Y13" s="5"/>
    </row>
    <row r="14" spans="1:26" s="22" customFormat="1">
      <c r="A14" s="246" t="s">
        <v>201</v>
      </c>
      <c r="B14" s="254">
        <v>800</v>
      </c>
      <c r="C14" s="247"/>
      <c r="D14" s="255"/>
      <c r="E14" s="255">
        <v>50</v>
      </c>
      <c r="F14" s="255"/>
      <c r="G14" s="255">
        <v>100</v>
      </c>
      <c r="H14" s="255"/>
      <c r="I14" s="255"/>
      <c r="J14" s="255">
        <v>20</v>
      </c>
      <c r="K14" s="255">
        <v>400</v>
      </c>
      <c r="L14" s="258"/>
      <c r="M14" s="255"/>
      <c r="N14" s="295">
        <v>20</v>
      </c>
      <c r="O14" s="255"/>
      <c r="P14" s="255"/>
      <c r="Q14" s="255"/>
      <c r="R14" s="257"/>
      <c r="S14" s="251">
        <f t="shared" si="0"/>
        <v>1390</v>
      </c>
      <c r="T14" s="252"/>
      <c r="U14" s="253"/>
      <c r="V14" s="48"/>
      <c r="W14" s="48"/>
      <c r="X14" s="48"/>
      <c r="Y14" s="48"/>
    </row>
    <row r="15" spans="1:26" s="22" customFormat="1">
      <c r="A15" s="246" t="s">
        <v>203</v>
      </c>
      <c r="B15" s="254">
        <v>1500</v>
      </c>
      <c r="C15" s="247">
        <v>400</v>
      </c>
      <c r="D15" s="255">
        <v>870</v>
      </c>
      <c r="E15" s="255">
        <v>1050</v>
      </c>
      <c r="F15" s="255"/>
      <c r="G15" s="255">
        <v>210</v>
      </c>
      <c r="H15" s="255">
        <v>85</v>
      </c>
      <c r="I15" s="255"/>
      <c r="J15" s="255"/>
      <c r="K15" s="255">
        <v>480</v>
      </c>
      <c r="L15" s="259"/>
      <c r="M15" s="255"/>
      <c r="N15" s="295">
        <v>50</v>
      </c>
      <c r="O15" s="255"/>
      <c r="P15" s="255"/>
      <c r="Q15" s="255"/>
      <c r="R15" s="257"/>
      <c r="S15" s="251">
        <f t="shared" si="0"/>
        <v>4645</v>
      </c>
      <c r="T15" s="252"/>
      <c r="U15" s="260"/>
      <c r="V15" s="48"/>
      <c r="W15" s="5"/>
      <c r="X15" s="48"/>
      <c r="Y15" s="5"/>
    </row>
    <row r="16" spans="1:26" s="22" customFormat="1">
      <c r="A16" s="246" t="s">
        <v>205</v>
      </c>
      <c r="B16" s="254"/>
      <c r="C16" s="247">
        <v>850</v>
      </c>
      <c r="D16" s="255">
        <v>255</v>
      </c>
      <c r="E16" s="255"/>
      <c r="F16" s="255"/>
      <c r="G16" s="255">
        <v>110</v>
      </c>
      <c r="H16" s="255"/>
      <c r="I16" s="255"/>
      <c r="J16" s="255">
        <v>20</v>
      </c>
      <c r="K16" s="255">
        <v>480</v>
      </c>
      <c r="L16" s="248"/>
      <c r="M16" s="255">
        <v>1976</v>
      </c>
      <c r="N16" s="295">
        <v>20</v>
      </c>
      <c r="O16" s="255"/>
      <c r="P16" s="255"/>
      <c r="Q16" s="255"/>
      <c r="R16" s="257"/>
      <c r="S16" s="251">
        <f t="shared" si="0"/>
        <v>3711</v>
      </c>
      <c r="T16" s="252"/>
      <c r="U16" s="7"/>
      <c r="V16" s="48"/>
      <c r="W16" s="48"/>
      <c r="X16" s="48"/>
      <c r="Y16" s="48"/>
    </row>
    <row r="17" spans="1:25" s="22" customFormat="1">
      <c r="A17" s="246" t="s">
        <v>207</v>
      </c>
      <c r="B17" s="254">
        <v>400</v>
      </c>
      <c r="C17" s="247"/>
      <c r="D17" s="255"/>
      <c r="E17" s="255"/>
      <c r="F17" s="255"/>
      <c r="G17" s="255">
        <v>630</v>
      </c>
      <c r="H17" s="255">
        <v>220</v>
      </c>
      <c r="I17" s="255">
        <v>400</v>
      </c>
      <c r="J17" s="255">
        <v>130</v>
      </c>
      <c r="K17" s="255">
        <v>480</v>
      </c>
      <c r="L17" s="255"/>
      <c r="M17" s="255"/>
      <c r="N17" s="295">
        <v>20</v>
      </c>
      <c r="O17" s="255"/>
      <c r="P17" s="255"/>
      <c r="Q17" s="255"/>
      <c r="R17" s="257"/>
      <c r="S17" s="251">
        <f t="shared" si="0"/>
        <v>2280</v>
      </c>
      <c r="T17" s="252"/>
      <c r="U17" s="7"/>
      <c r="V17" s="48"/>
      <c r="W17" s="5"/>
      <c r="X17" s="48"/>
      <c r="Y17" s="5"/>
    </row>
    <row r="18" spans="1:25" s="22" customFormat="1">
      <c r="A18" s="246" t="s">
        <v>210</v>
      </c>
      <c r="B18" s="254">
        <v>2500</v>
      </c>
      <c r="C18" s="247">
        <v>400</v>
      </c>
      <c r="D18" s="255"/>
      <c r="E18" s="255"/>
      <c r="F18" s="255"/>
      <c r="G18" s="255">
        <v>300</v>
      </c>
      <c r="H18" s="255"/>
      <c r="I18" s="255"/>
      <c r="J18" s="255">
        <v>20</v>
      </c>
      <c r="K18" s="255">
        <v>540</v>
      </c>
      <c r="L18" s="255"/>
      <c r="M18" s="255"/>
      <c r="N18" s="295">
        <v>20</v>
      </c>
      <c r="O18" s="255"/>
      <c r="P18" s="257"/>
      <c r="Q18" s="255"/>
      <c r="R18" s="257"/>
      <c r="S18" s="251">
        <f t="shared" si="0"/>
        <v>3780</v>
      </c>
      <c r="T18" s="252"/>
      <c r="U18" s="7"/>
      <c r="V18" s="48"/>
      <c r="W18" s="48"/>
      <c r="X18" s="48"/>
      <c r="Y18" s="48"/>
    </row>
    <row r="19" spans="1:25" s="22" customFormat="1">
      <c r="A19" s="246" t="s">
        <v>212</v>
      </c>
      <c r="B19" s="254"/>
      <c r="C19" s="247">
        <v>400</v>
      </c>
      <c r="D19" s="255"/>
      <c r="E19" s="255"/>
      <c r="F19" s="255"/>
      <c r="G19" s="255">
        <v>110</v>
      </c>
      <c r="H19" s="255"/>
      <c r="I19" s="255"/>
      <c r="J19" s="255">
        <v>20</v>
      </c>
      <c r="K19" s="255">
        <v>480</v>
      </c>
      <c r="L19" s="255"/>
      <c r="M19" s="255"/>
      <c r="N19" s="295">
        <v>70</v>
      </c>
      <c r="O19" s="255"/>
      <c r="P19" s="257"/>
      <c r="Q19" s="255"/>
      <c r="R19" s="257"/>
      <c r="S19" s="251">
        <f t="shared" si="0"/>
        <v>1080</v>
      </c>
      <c r="T19" s="252"/>
      <c r="U19" s="7"/>
      <c r="V19" s="48"/>
      <c r="W19" s="5"/>
      <c r="X19" s="48"/>
      <c r="Y19" s="5"/>
    </row>
    <row r="20" spans="1:25" s="22" customFormat="1">
      <c r="A20" s="246" t="s">
        <v>213</v>
      </c>
      <c r="B20" s="254">
        <v>800</v>
      </c>
      <c r="C20" s="247"/>
      <c r="D20" s="255"/>
      <c r="E20" s="255"/>
      <c r="F20" s="255"/>
      <c r="G20" s="255">
        <v>180</v>
      </c>
      <c r="H20" s="255"/>
      <c r="I20" s="255"/>
      <c r="J20" s="255">
        <v>20</v>
      </c>
      <c r="K20" s="255">
        <v>480</v>
      </c>
      <c r="L20" s="255"/>
      <c r="M20" s="255"/>
      <c r="N20" s="296">
        <v>20</v>
      </c>
      <c r="O20" s="255"/>
      <c r="P20" s="257"/>
      <c r="Q20" s="255"/>
      <c r="R20" s="257"/>
      <c r="S20" s="251">
        <f t="shared" si="0"/>
        <v>1500</v>
      </c>
      <c r="T20" s="252"/>
      <c r="U20" s="7"/>
      <c r="V20" s="48"/>
      <c r="W20" s="48"/>
      <c r="X20" s="48"/>
      <c r="Y20" s="48"/>
    </row>
    <row r="21" spans="1:25" s="22" customFormat="1">
      <c r="A21" s="246" t="s">
        <v>215</v>
      </c>
      <c r="B21" s="254">
        <v>1600</v>
      </c>
      <c r="C21" s="247"/>
      <c r="D21" s="255">
        <v>155</v>
      </c>
      <c r="E21" s="255"/>
      <c r="F21" s="295"/>
      <c r="G21" s="255">
        <v>360</v>
      </c>
      <c r="H21" s="255"/>
      <c r="I21" s="255"/>
      <c r="J21" s="255">
        <v>20</v>
      </c>
      <c r="K21" s="255">
        <v>480</v>
      </c>
      <c r="L21" s="255"/>
      <c r="M21" s="255"/>
      <c r="N21" s="295"/>
      <c r="O21" s="255"/>
      <c r="P21" s="255"/>
      <c r="Q21" s="255"/>
      <c r="R21" s="257"/>
      <c r="S21" s="251">
        <f t="shared" si="0"/>
        <v>2615</v>
      </c>
      <c r="T21" s="252"/>
      <c r="U21" s="7"/>
      <c r="V21" s="48"/>
      <c r="W21" s="5"/>
      <c r="X21" s="48"/>
      <c r="Y21" s="5"/>
    </row>
    <row r="22" spans="1:25" s="22" customFormat="1">
      <c r="A22" s="246" t="s">
        <v>217</v>
      </c>
      <c r="B22" s="254">
        <v>1000</v>
      </c>
      <c r="C22" s="247"/>
      <c r="D22" s="255"/>
      <c r="E22" s="255"/>
      <c r="F22" s="255">
        <v>1138</v>
      </c>
      <c r="G22" s="255">
        <v>110</v>
      </c>
      <c r="H22" s="255"/>
      <c r="I22" s="255"/>
      <c r="J22" s="255">
        <v>20</v>
      </c>
      <c r="K22" s="255">
        <v>480</v>
      </c>
      <c r="L22" s="255"/>
      <c r="M22" s="255"/>
      <c r="N22" s="295">
        <v>20</v>
      </c>
      <c r="O22" s="255"/>
      <c r="P22" s="255"/>
      <c r="Q22" s="255"/>
      <c r="R22" s="257"/>
      <c r="S22" s="251">
        <f t="shared" si="0"/>
        <v>2768</v>
      </c>
      <c r="T22" s="252"/>
      <c r="U22" s="7"/>
    </row>
    <row r="23" spans="1:25" s="22" customFormat="1">
      <c r="A23" s="246" t="s">
        <v>219</v>
      </c>
      <c r="B23" s="254">
        <v>300</v>
      </c>
      <c r="C23" s="247"/>
      <c r="D23" s="255"/>
      <c r="E23" s="255"/>
      <c r="F23" s="255"/>
      <c r="G23" s="255">
        <v>100</v>
      </c>
      <c r="H23" s="255"/>
      <c r="I23" s="255"/>
      <c r="J23" s="255">
        <v>20</v>
      </c>
      <c r="K23" s="255">
        <v>400</v>
      </c>
      <c r="L23" s="255"/>
      <c r="M23" s="255"/>
      <c r="N23" s="295">
        <v>20</v>
      </c>
      <c r="O23" s="255"/>
      <c r="P23" s="255"/>
      <c r="Q23" s="255"/>
      <c r="R23" s="257"/>
      <c r="S23" s="251">
        <f t="shared" si="0"/>
        <v>840</v>
      </c>
      <c r="T23" s="252"/>
      <c r="U23" s="7"/>
    </row>
    <row r="24" spans="1:25" s="262" customFormat="1">
      <c r="A24" s="246" t="s">
        <v>220</v>
      </c>
      <c r="B24" s="254">
        <v>500</v>
      </c>
      <c r="C24" s="247"/>
      <c r="D24" s="255"/>
      <c r="E24" s="255"/>
      <c r="F24" s="255">
        <v>200</v>
      </c>
      <c r="G24" s="255">
        <v>200</v>
      </c>
      <c r="H24" s="255">
        <v>260</v>
      </c>
      <c r="I24" s="255"/>
      <c r="J24" s="255">
        <v>20</v>
      </c>
      <c r="K24" s="255">
        <v>560</v>
      </c>
      <c r="L24" s="255"/>
      <c r="M24" s="255"/>
      <c r="N24" s="295">
        <v>20</v>
      </c>
      <c r="O24" s="255"/>
      <c r="P24" s="255"/>
      <c r="Q24" s="255"/>
      <c r="R24" s="257"/>
      <c r="S24" s="251">
        <f t="shared" si="0"/>
        <v>1760</v>
      </c>
      <c r="T24" s="261"/>
      <c r="U24" s="7"/>
    </row>
    <row r="25" spans="1:25" s="22" customFormat="1">
      <c r="A25" s="246" t="s">
        <v>206</v>
      </c>
      <c r="B25" s="254">
        <v>1200</v>
      </c>
      <c r="C25" s="247"/>
      <c r="D25" s="255"/>
      <c r="E25" s="255"/>
      <c r="F25" s="255"/>
      <c r="G25" s="255">
        <v>120</v>
      </c>
      <c r="H25" s="255">
        <v>175</v>
      </c>
      <c r="I25" s="255"/>
      <c r="J25" s="255">
        <v>20</v>
      </c>
      <c r="K25" s="255">
        <v>480</v>
      </c>
      <c r="L25" s="255"/>
      <c r="M25" s="255"/>
      <c r="N25" s="295">
        <v>20</v>
      </c>
      <c r="O25" s="255"/>
      <c r="P25" s="255"/>
      <c r="Q25" s="255"/>
      <c r="R25" s="257"/>
      <c r="S25" s="251">
        <f t="shared" si="0"/>
        <v>2015</v>
      </c>
      <c r="T25" s="252"/>
      <c r="U25" s="7"/>
      <c r="W25" s="263"/>
      <c r="X25" s="263"/>
      <c r="Y25" s="263"/>
    </row>
    <row r="26" spans="1:25" s="262" customFormat="1">
      <c r="A26" s="246" t="s">
        <v>221</v>
      </c>
      <c r="B26" s="254">
        <v>800</v>
      </c>
      <c r="C26" s="247">
        <v>420</v>
      </c>
      <c r="D26" s="255"/>
      <c r="E26" s="255"/>
      <c r="F26" s="255"/>
      <c r="G26" s="255">
        <v>110</v>
      </c>
      <c r="H26" s="255">
        <v>460</v>
      </c>
      <c r="I26" s="255"/>
      <c r="J26" s="255">
        <v>20</v>
      </c>
      <c r="K26" s="255">
        <v>400</v>
      </c>
      <c r="L26" s="255"/>
      <c r="M26" s="255"/>
      <c r="N26" s="295">
        <v>20</v>
      </c>
      <c r="O26" s="255"/>
      <c r="P26" s="255"/>
      <c r="Q26" s="255"/>
      <c r="R26" s="257"/>
      <c r="S26" s="251">
        <f t="shared" si="0"/>
        <v>2230</v>
      </c>
      <c r="T26" s="261"/>
      <c r="U26" s="7"/>
    </row>
    <row r="27" spans="1:25" s="22" customFormat="1">
      <c r="A27" s="246" t="s">
        <v>222</v>
      </c>
      <c r="B27" s="254">
        <v>500</v>
      </c>
      <c r="C27" s="247"/>
      <c r="D27" s="255"/>
      <c r="E27" s="255"/>
      <c r="F27" s="255"/>
      <c r="G27" s="255">
        <v>200</v>
      </c>
      <c r="H27" s="255">
        <v>160</v>
      </c>
      <c r="I27" s="255"/>
      <c r="J27" s="255">
        <v>20</v>
      </c>
      <c r="K27" s="255">
        <v>480</v>
      </c>
      <c r="L27" s="255"/>
      <c r="M27" s="255"/>
      <c r="N27" s="295"/>
      <c r="O27" s="255"/>
      <c r="P27" s="255"/>
      <c r="Q27" s="255"/>
      <c r="R27" s="257"/>
      <c r="S27" s="251">
        <f t="shared" si="0"/>
        <v>1360</v>
      </c>
      <c r="T27" s="252"/>
      <c r="U27" s="7"/>
    </row>
    <row r="28" spans="1:25" s="22" customFormat="1">
      <c r="A28" s="246" t="s">
        <v>224</v>
      </c>
      <c r="B28" s="254">
        <v>1400</v>
      </c>
      <c r="C28" s="247"/>
      <c r="D28" s="255">
        <v>50</v>
      </c>
      <c r="E28" s="255">
        <v>70</v>
      </c>
      <c r="F28" s="255"/>
      <c r="G28" s="255">
        <v>210</v>
      </c>
      <c r="H28" s="255"/>
      <c r="I28" s="255"/>
      <c r="J28" s="255">
        <v>30</v>
      </c>
      <c r="K28" s="255">
        <v>480</v>
      </c>
      <c r="L28" s="255"/>
      <c r="M28" s="255"/>
      <c r="N28" s="295">
        <v>50</v>
      </c>
      <c r="O28" s="255"/>
      <c r="P28" s="255"/>
      <c r="Q28" s="255"/>
      <c r="R28" s="257"/>
      <c r="S28" s="251">
        <f t="shared" si="0"/>
        <v>2290</v>
      </c>
      <c r="T28" s="252"/>
      <c r="U28" s="7"/>
    </row>
    <row r="29" spans="1:25" s="22" customFormat="1">
      <c r="A29" s="246" t="s">
        <v>225</v>
      </c>
      <c r="B29" s="254">
        <v>1000</v>
      </c>
      <c r="C29" s="247"/>
      <c r="D29" s="255"/>
      <c r="E29" s="255"/>
      <c r="F29" s="255"/>
      <c r="G29" s="255">
        <v>100</v>
      </c>
      <c r="H29" s="255"/>
      <c r="I29" s="255"/>
      <c r="J29" s="255">
        <v>20</v>
      </c>
      <c r="K29" s="255">
        <v>400</v>
      </c>
      <c r="L29" s="255"/>
      <c r="M29" s="255"/>
      <c r="N29" s="295"/>
      <c r="O29" s="255"/>
      <c r="P29" s="255"/>
      <c r="Q29" s="255"/>
      <c r="R29" s="257"/>
      <c r="S29" s="251">
        <f t="shared" si="0"/>
        <v>1520</v>
      </c>
      <c r="T29" s="252"/>
      <c r="U29" s="7"/>
      <c r="V29" s="264"/>
      <c r="W29" s="264"/>
    </row>
    <row r="30" spans="1:25" s="22" customFormat="1">
      <c r="A30" s="246" t="s">
        <v>226</v>
      </c>
      <c r="B30" s="254">
        <v>500</v>
      </c>
      <c r="C30" s="247"/>
      <c r="D30" s="255"/>
      <c r="E30" s="255">
        <v>80</v>
      </c>
      <c r="F30" s="255"/>
      <c r="G30" s="255">
        <v>310</v>
      </c>
      <c r="H30" s="255"/>
      <c r="I30" s="255"/>
      <c r="J30" s="255">
        <v>20</v>
      </c>
      <c r="K30" s="255">
        <v>480</v>
      </c>
      <c r="L30" s="255"/>
      <c r="M30" s="255"/>
      <c r="N30" s="295">
        <v>20</v>
      </c>
      <c r="O30" s="255"/>
      <c r="P30" s="255"/>
      <c r="Q30" s="255"/>
      <c r="R30" s="257"/>
      <c r="S30" s="251">
        <f t="shared" si="0"/>
        <v>1410</v>
      </c>
      <c r="T30" s="252"/>
      <c r="U30" s="264"/>
      <c r="V30" s="265"/>
      <c r="W30" s="265"/>
    </row>
    <row r="31" spans="1:25" s="22" customFormat="1">
      <c r="A31" s="246" t="s">
        <v>227</v>
      </c>
      <c r="B31" s="254">
        <v>700</v>
      </c>
      <c r="C31" s="247">
        <v>400</v>
      </c>
      <c r="D31" s="255"/>
      <c r="E31" s="255">
        <v>400</v>
      </c>
      <c r="F31" s="255"/>
      <c r="G31" s="255">
        <v>210</v>
      </c>
      <c r="H31" s="255"/>
      <c r="I31" s="255"/>
      <c r="J31" s="255">
        <v>20</v>
      </c>
      <c r="K31" s="255">
        <v>480</v>
      </c>
      <c r="L31" s="255"/>
      <c r="M31" s="255"/>
      <c r="N31" s="295">
        <v>50</v>
      </c>
      <c r="O31" s="255"/>
      <c r="P31" s="255"/>
      <c r="Q31" s="255"/>
      <c r="R31" s="257"/>
      <c r="S31" s="251">
        <f t="shared" si="0"/>
        <v>2260</v>
      </c>
      <c r="T31" s="252"/>
      <c r="U31" s="264"/>
      <c r="V31" s="264"/>
      <c r="W31" s="264"/>
    </row>
    <row r="32" spans="1:25" s="22" customFormat="1">
      <c r="A32" s="246" t="s">
        <v>228</v>
      </c>
      <c r="B32" s="254">
        <v>1500</v>
      </c>
      <c r="C32" s="247"/>
      <c r="D32" s="255"/>
      <c r="E32" s="255"/>
      <c r="F32" s="255"/>
      <c r="G32" s="255">
        <v>180</v>
      </c>
      <c r="H32" s="255"/>
      <c r="I32" s="255"/>
      <c r="J32" s="266">
        <v>30</v>
      </c>
      <c r="K32" s="255">
        <v>480</v>
      </c>
      <c r="L32" s="255">
        <v>799</v>
      </c>
      <c r="M32" s="255"/>
      <c r="N32" s="295">
        <v>140</v>
      </c>
      <c r="O32" s="255"/>
      <c r="P32" s="255">
        <v>10000</v>
      </c>
      <c r="Q32" s="255"/>
      <c r="R32" s="257"/>
      <c r="S32" s="251">
        <f t="shared" si="0"/>
        <v>13129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5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5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5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5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7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150</v>
      </c>
      <c r="B38" s="272">
        <f>SUM(B7:B37)</f>
        <v>22800</v>
      </c>
      <c r="C38" s="273">
        <f t="shared" ref="C38:R38" si="1">SUM(C7:C37)</f>
        <v>3270</v>
      </c>
      <c r="D38" s="273">
        <f t="shared" si="1"/>
        <v>1330</v>
      </c>
      <c r="E38" s="273">
        <f t="shared" si="1"/>
        <v>2050</v>
      </c>
      <c r="F38" s="273">
        <f t="shared" si="1"/>
        <v>1338</v>
      </c>
      <c r="G38" s="273">
        <f>SUM(G7:G37)</f>
        <v>6190</v>
      </c>
      <c r="H38" s="273">
        <f t="shared" si="1"/>
        <v>1370</v>
      </c>
      <c r="I38" s="273">
        <f t="shared" si="1"/>
        <v>400</v>
      </c>
      <c r="J38" s="273">
        <f t="shared" si="1"/>
        <v>630</v>
      </c>
      <c r="K38" s="273">
        <f t="shared" si="1"/>
        <v>12220</v>
      </c>
      <c r="L38" s="273">
        <f t="shared" si="1"/>
        <v>799</v>
      </c>
      <c r="M38" s="273">
        <f t="shared" si="1"/>
        <v>1976</v>
      </c>
      <c r="N38" s="298">
        <f t="shared" si="1"/>
        <v>820</v>
      </c>
      <c r="O38" s="273">
        <f t="shared" si="1"/>
        <v>0</v>
      </c>
      <c r="P38" s="273">
        <f t="shared" si="1"/>
        <v>10000</v>
      </c>
      <c r="Q38" s="273">
        <f t="shared" si="1"/>
        <v>0</v>
      </c>
      <c r="R38" s="274">
        <f t="shared" si="1"/>
        <v>0</v>
      </c>
      <c r="S38" s="275">
        <f>SUM(S7:S37)</f>
        <v>65193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2020-10-31T15:44:02Z</dcterms:modified>
</cp:coreProperties>
</file>