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0"/>
  <c r="B10" l="1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<sst xmlns="http://schemas.openxmlformats.org/spreadsheetml/2006/main" count="83" uniqueCount="65">
  <si>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</si>
  <si>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</si>
  <si>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</si>
  <si>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</si>
  <si>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</si>
  <si>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</si>
  <si>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</si>
  <si>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</si>
  <si>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</si>
  <si>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</si>
  <si>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</si>
  <si>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</si>
  <si>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</si>
  <si>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</si>
  <si>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</si>
  <si>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</si>
  <si>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</si>
  <si>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</si>
  <si>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</si>
  <si>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</si>
  <si>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</si>
  <si>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</si>
  <si>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</si>
  <si>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</si>
  <si>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</si>
  <si>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</si>
  <si>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</si>
  <si>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</si>
  <si>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</si>
  <si>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</si>
  <si>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</si>
  <si>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</si>
  <si>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</si>
  <si>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</si>
  <si>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</si>
  <si>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</si>
  <si>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</si>
  <si>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</si>
  <si>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</si>
  <si>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</si>
  <si>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</si>
  <si>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</si>
  <si>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</si>
  <si>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</si>
  <si>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</si>
  <si>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</si>
  <si>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</si>
  <si>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</si>
  <si>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</si>
  <si>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</si>
  <si>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</si>
  <si>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</si>
  <si>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</si>
  <si>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</si>
  <si>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Boss(-) Jafor+Babu bkash</t>
  </si>
  <si>
    <t>Company Adjust: Due (+)</t>
  </si>
  <si>
    <t>25.05.2020</t>
  </si>
  <si>
    <t>30.05.2020</t>
  </si>
  <si>
    <t>Boss(+) Jafor+Babu bkash</t>
  </si>
  <si>
    <t>BOSS  (-)</t>
  </si>
  <si>
    <t>Symphony  Balance(-)</t>
  </si>
  <si>
    <t>31.05.2020</t>
  </si>
  <si>
    <t>Salary+Bonus</t>
  </si>
  <si>
    <t>Bank Cost(-)</t>
  </si>
  <si>
    <t>Date: 31.05.2020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</si>
</sst>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2" fontId="36" fillId="37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4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6" sqref="E3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1" t="s">
        <v>17</v>
      </c>
      <c r="C2" s="141"/>
      <c r="D2" s="141"/>
      <c r="E2" s="141"/>
    </row>
    <row r="3" spans="1:8" ht="16.5" customHeight="1">
      <c r="A3" s="42"/>
      <c r="B3" s="142" t="s">
        <v>32</v>
      </c>
      <c r="C3" s="142"/>
      <c r="D3" s="142"/>
      <c r="E3" s="142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3654038</v>
      </c>
      <c r="D5" s="46">
        <v>0</v>
      </c>
      <c r="E5" s="98">
        <f>C5-D5</f>
        <v>3654038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3654038</v>
      </c>
      <c r="F6" s="38"/>
      <c r="G6" s="39"/>
    </row>
    <row r="7" spans="1:8">
      <c r="A7" s="42"/>
      <c r="B7" s="47"/>
      <c r="C7" s="46"/>
      <c r="D7" s="46"/>
      <c r="E7" s="48">
        <f t="shared" si="0"/>
        <v>3654038</v>
      </c>
      <c r="F7" s="38"/>
      <c r="G7" s="2"/>
      <c r="H7" s="2"/>
    </row>
    <row r="8" spans="1:8">
      <c r="A8" s="42"/>
      <c r="B8" s="47" t="s">
        <v>33</v>
      </c>
      <c r="C8" s="46">
        <v>59000</v>
      </c>
      <c r="D8" s="102">
        <v>2000000</v>
      </c>
      <c r="E8" s="48">
        <f t="shared" si="0"/>
        <v>1713038</v>
      </c>
      <c r="F8" s="38"/>
      <c r="G8" s="2"/>
      <c r="H8" s="2"/>
    </row>
    <row r="9" spans="1:8">
      <c r="A9" s="42"/>
      <c r="B9" s="47" t="s">
        <v>33</v>
      </c>
      <c r="C9" s="46">
        <v>0</v>
      </c>
      <c r="D9" s="101">
        <v>600000</v>
      </c>
      <c r="E9" s="48">
        <f t="shared" si="0"/>
        <v>1113038</v>
      </c>
      <c r="F9" s="100" t="s">
        <v>34</v>
      </c>
      <c r="G9" s="2"/>
      <c r="H9" s="2"/>
    </row>
    <row r="10" spans="1:8">
      <c r="A10" s="42"/>
      <c r="B10" s="47" t="s">
        <v>35</v>
      </c>
      <c r="C10" s="49">
        <v>0</v>
      </c>
      <c r="D10" s="49">
        <v>0</v>
      </c>
      <c r="E10" s="48">
        <f t="shared" si="0"/>
        <v>1113038</v>
      </c>
      <c r="F10" s="38"/>
      <c r="G10" s="2"/>
      <c r="H10" s="2"/>
    </row>
    <row r="11" spans="1:8">
      <c r="A11" s="42"/>
      <c r="B11" s="47" t="s">
        <v>36</v>
      </c>
      <c r="C11" s="46">
        <v>0</v>
      </c>
      <c r="D11" s="46">
        <v>0</v>
      </c>
      <c r="E11" s="48">
        <f t="shared" si="0"/>
        <v>1113038</v>
      </c>
      <c r="F11" s="38"/>
      <c r="G11" s="2"/>
      <c r="H11" s="2"/>
    </row>
    <row r="12" spans="1:8">
      <c r="A12" s="42"/>
      <c r="B12" s="47" t="s">
        <v>37</v>
      </c>
      <c r="C12" s="46">
        <v>1900000</v>
      </c>
      <c r="D12" s="102">
        <v>1000000</v>
      </c>
      <c r="E12" s="48">
        <f t="shared" si="0"/>
        <v>2013038</v>
      </c>
      <c r="F12" s="38"/>
      <c r="G12" s="50"/>
      <c r="H12" s="2"/>
    </row>
    <row r="13" spans="1:8">
      <c r="A13" s="42"/>
      <c r="B13" s="47" t="s">
        <v>37</v>
      </c>
      <c r="C13" s="46">
        <v>0</v>
      </c>
      <c r="D13" s="101">
        <v>500000</v>
      </c>
      <c r="E13" s="48">
        <f t="shared" si="0"/>
        <v>1513038</v>
      </c>
      <c r="F13" s="100" t="s">
        <v>34</v>
      </c>
      <c r="G13" s="2"/>
      <c r="H13" s="51"/>
    </row>
    <row r="14" spans="1:8">
      <c r="A14" s="42"/>
      <c r="B14" s="47" t="s">
        <v>38</v>
      </c>
      <c r="C14" s="46">
        <v>0</v>
      </c>
      <c r="D14" s="46">
        <v>0</v>
      </c>
      <c r="E14" s="48">
        <f t="shared" si="0"/>
        <v>1513038</v>
      </c>
      <c r="F14" s="38"/>
      <c r="G14" s="2"/>
      <c r="H14" s="2"/>
    </row>
    <row r="15" spans="1:8">
      <c r="A15" s="42"/>
      <c r="B15" s="47" t="s">
        <v>39</v>
      </c>
      <c r="C15" s="63">
        <v>500000</v>
      </c>
      <c r="D15" s="46">
        <v>0</v>
      </c>
      <c r="E15" s="48">
        <f t="shared" si="0"/>
        <v>2013038</v>
      </c>
      <c r="F15" s="103" t="s">
        <v>40</v>
      </c>
      <c r="G15" s="2"/>
      <c r="H15" s="15" t="s">
        <v>26</v>
      </c>
    </row>
    <row r="16" spans="1:8">
      <c r="A16" s="42"/>
      <c r="B16" s="47" t="s">
        <v>39</v>
      </c>
      <c r="C16" s="46">
        <v>600000</v>
      </c>
      <c r="D16" s="102">
        <v>1500000</v>
      </c>
      <c r="E16" s="48">
        <f t="shared" si="0"/>
        <v>1113038</v>
      </c>
      <c r="F16" s="38"/>
      <c r="G16" s="40"/>
      <c r="H16" s="2"/>
    </row>
    <row r="17" spans="1:8">
      <c r="A17" s="42"/>
      <c r="B17" s="47" t="s">
        <v>39</v>
      </c>
      <c r="C17" s="46">
        <v>400000</v>
      </c>
      <c r="D17" s="46">
        <v>400000</v>
      </c>
      <c r="E17" s="48">
        <f t="shared" si="0"/>
        <v>1113038</v>
      </c>
      <c r="F17" s="104" t="s">
        <v>41</v>
      </c>
      <c r="G17" s="16"/>
      <c r="H17" s="2"/>
    </row>
    <row r="18" spans="1:8">
      <c r="A18" s="42"/>
      <c r="B18" s="47" t="s">
        <v>42</v>
      </c>
      <c r="C18" s="46">
        <v>450000</v>
      </c>
      <c r="D18" s="102">
        <v>250000</v>
      </c>
      <c r="E18" s="48">
        <f>E17+C18-D18</f>
        <v>1313038</v>
      </c>
      <c r="F18" s="38"/>
      <c r="G18" s="50"/>
      <c r="H18" s="2"/>
    </row>
    <row r="19" spans="1:8" ht="12.75" customHeight="1">
      <c r="A19" s="42"/>
      <c r="B19" s="47" t="s">
        <v>42</v>
      </c>
      <c r="C19" s="46">
        <v>0</v>
      </c>
      <c r="D19" s="101">
        <v>200000</v>
      </c>
      <c r="E19" s="48">
        <f t="shared" si="0"/>
        <v>1113038</v>
      </c>
      <c r="F19" s="100" t="s">
        <v>34</v>
      </c>
      <c r="G19" s="50"/>
      <c r="H19" s="2"/>
    </row>
    <row r="20" spans="1:8">
      <c r="A20" s="42"/>
      <c r="B20" s="47" t="s">
        <v>43</v>
      </c>
      <c r="C20" s="46">
        <v>900000</v>
      </c>
      <c r="D20" s="102">
        <v>2000000</v>
      </c>
      <c r="E20" s="48">
        <f t="shared" si="0"/>
        <v>13038</v>
      </c>
      <c r="F20" s="40"/>
      <c r="G20" s="50"/>
      <c r="H20" s="2"/>
    </row>
    <row r="21" spans="1:8">
      <c r="A21" s="42"/>
      <c r="B21" s="47" t="s">
        <v>44</v>
      </c>
      <c r="C21" s="46">
        <v>800000</v>
      </c>
      <c r="D21" s="102">
        <v>500000</v>
      </c>
      <c r="E21" s="48">
        <f>E20+C21-D21</f>
        <v>313038</v>
      </c>
      <c r="F21" s="38"/>
      <c r="G21" s="2"/>
      <c r="H21" s="2"/>
    </row>
    <row r="22" spans="1:8">
      <c r="A22" s="42"/>
      <c r="B22" s="47" t="s">
        <v>45</v>
      </c>
      <c r="C22" s="46">
        <v>400000</v>
      </c>
      <c r="D22" s="46">
        <v>0</v>
      </c>
      <c r="E22" s="48">
        <f t="shared" si="0"/>
        <v>713038</v>
      </c>
      <c r="F22" s="40"/>
      <c r="G22" s="2"/>
      <c r="H22" s="2"/>
    </row>
    <row r="23" spans="1:8">
      <c r="A23" s="42"/>
      <c r="B23" s="47" t="s">
        <v>45</v>
      </c>
      <c r="C23" s="63">
        <v>650000</v>
      </c>
      <c r="D23" s="102">
        <v>300000</v>
      </c>
      <c r="E23" s="48">
        <f>E22+C23-D23</f>
        <v>1063038</v>
      </c>
      <c r="F23" s="103" t="s">
        <v>40</v>
      </c>
      <c r="G23" s="2"/>
      <c r="H23" s="2"/>
    </row>
    <row r="24" spans="1:8">
      <c r="A24" s="42"/>
      <c r="B24" s="47" t="s">
        <v>46</v>
      </c>
      <c r="C24" s="46">
        <v>0</v>
      </c>
      <c r="D24" s="46">
        <v>0</v>
      </c>
      <c r="E24" s="48">
        <f t="shared" si="0"/>
        <v>1063038</v>
      </c>
      <c r="F24" s="38"/>
      <c r="G24" s="2"/>
      <c r="H24" s="2"/>
    </row>
    <row r="25" spans="1:8">
      <c r="A25" s="42"/>
      <c r="B25" s="47" t="s">
        <v>47</v>
      </c>
      <c r="C25" s="46">
        <v>0</v>
      </c>
      <c r="D25" s="46">
        <v>0</v>
      </c>
      <c r="E25" s="48">
        <f t="shared" si="0"/>
        <v>1063038</v>
      </c>
      <c r="F25" s="38"/>
      <c r="G25" s="2"/>
      <c r="H25" s="2"/>
    </row>
    <row r="26" spans="1:8">
      <c r="A26" s="42"/>
      <c r="B26" s="47" t="s">
        <v>48</v>
      </c>
      <c r="C26" s="63">
        <v>150000</v>
      </c>
      <c r="D26" s="46">
        <v>0</v>
      </c>
      <c r="E26" s="48">
        <f t="shared" si="0"/>
        <v>1213038</v>
      </c>
      <c r="F26" s="103" t="s">
        <v>40</v>
      </c>
      <c r="G26" s="2"/>
      <c r="H26" s="2"/>
    </row>
    <row r="27" spans="1:8">
      <c r="A27" s="42"/>
      <c r="B27" s="47" t="s">
        <v>48</v>
      </c>
      <c r="C27" s="46">
        <v>1950000</v>
      </c>
      <c r="D27" s="102">
        <v>800000</v>
      </c>
      <c r="E27" s="48">
        <f t="shared" si="0"/>
        <v>2363038</v>
      </c>
      <c r="F27" s="38"/>
      <c r="G27" s="2"/>
      <c r="H27" s="42"/>
    </row>
    <row r="28" spans="1:8">
      <c r="A28" s="42"/>
      <c r="B28" s="47" t="s">
        <v>49</v>
      </c>
      <c r="C28" s="46">
        <v>550000</v>
      </c>
      <c r="D28" s="102">
        <v>1100000</v>
      </c>
      <c r="E28" s="48">
        <f t="shared" si="0"/>
        <v>1813038</v>
      </c>
      <c r="F28" s="38"/>
      <c r="G28" s="2"/>
      <c r="H28" s="42"/>
    </row>
    <row r="29" spans="1:8">
      <c r="A29" s="42"/>
      <c r="B29" s="47" t="s">
        <v>50</v>
      </c>
      <c r="C29" s="46">
        <v>400000</v>
      </c>
      <c r="D29" s="46">
        <v>0</v>
      </c>
      <c r="E29" s="48">
        <f t="shared" si="0"/>
        <v>2213038</v>
      </c>
      <c r="F29" s="38"/>
      <c r="G29" s="2"/>
      <c r="H29" s="42"/>
    </row>
    <row r="30" spans="1:8">
      <c r="A30" s="42"/>
      <c r="B30" s="47" t="s">
        <v>51</v>
      </c>
      <c r="C30" s="46">
        <v>1000000</v>
      </c>
      <c r="D30" s="46">
        <v>0</v>
      </c>
      <c r="E30" s="48">
        <f t="shared" si="0"/>
        <v>3213038</v>
      </c>
      <c r="F30" s="38"/>
      <c r="G30" s="2"/>
      <c r="H30" s="42"/>
    </row>
    <row r="31" spans="1:8">
      <c r="A31" s="42"/>
      <c r="B31" s="47" t="s">
        <v>52</v>
      </c>
      <c r="C31" s="46">
        <v>0</v>
      </c>
      <c r="D31" s="46">
        <v>0</v>
      </c>
      <c r="E31" s="48">
        <f t="shared" si="0"/>
        <v>3213038</v>
      </c>
      <c r="F31" s="38"/>
      <c r="G31" s="2"/>
      <c r="H31" s="42"/>
    </row>
    <row r="32" spans="1:8">
      <c r="A32" s="42"/>
      <c r="B32" s="47" t="s">
        <v>53</v>
      </c>
      <c r="C32" s="46">
        <v>700000</v>
      </c>
      <c r="D32" s="101">
        <v>700000</v>
      </c>
      <c r="E32" s="48">
        <f t="shared" si="0"/>
        <v>3213038</v>
      </c>
      <c r="F32" s="100" t="s">
        <v>54</v>
      </c>
      <c r="G32" s="2"/>
      <c r="H32" s="42"/>
    </row>
    <row r="33" spans="1:8">
      <c r="A33" s="42"/>
      <c r="B33" s="47" t="s">
        <v>56</v>
      </c>
      <c r="C33" s="46">
        <v>400000</v>
      </c>
      <c r="D33" s="131">
        <v>400000</v>
      </c>
      <c r="E33" s="48">
        <f t="shared" si="0"/>
        <v>3213038</v>
      </c>
      <c r="F33" s="100" t="s">
        <v>54</v>
      </c>
      <c r="G33" s="2"/>
      <c r="H33" s="42"/>
    </row>
    <row r="34" spans="1:8">
      <c r="A34" s="42"/>
      <c r="B34" s="47" t="s">
        <v>57</v>
      </c>
      <c r="C34" s="63">
        <v>1100000</v>
      </c>
      <c r="D34" s="102">
        <v>1100000</v>
      </c>
      <c r="E34" s="48">
        <f t="shared" si="0"/>
        <v>3213038</v>
      </c>
      <c r="F34" s="103" t="s">
        <v>58</v>
      </c>
      <c r="G34" s="2"/>
      <c r="H34" s="42"/>
    </row>
    <row r="35" spans="1:8">
      <c r="A35" s="42"/>
      <c r="B35" s="47" t="s">
        <v>61</v>
      </c>
      <c r="C35" s="46">
        <v>1300000</v>
      </c>
      <c r="D35" s="102">
        <v>700000</v>
      </c>
      <c r="E35" s="48">
        <f t="shared" si="0"/>
        <v>3813038</v>
      </c>
      <c r="F35" s="38"/>
      <c r="G35" s="2"/>
      <c r="H35" s="42"/>
    </row>
    <row r="36" spans="1:8">
      <c r="A36" s="42"/>
      <c r="B36" s="47" t="s">
        <v>61</v>
      </c>
      <c r="C36" s="46">
        <v>0</v>
      </c>
      <c r="D36" s="46">
        <v>2472</v>
      </c>
      <c r="E36" s="48">
        <f t="shared" si="0"/>
        <v>3810566</v>
      </c>
      <c r="F36" s="140" t="s">
        <v>63</v>
      </c>
      <c r="G36" s="2"/>
      <c r="H36" s="42"/>
    </row>
    <row r="37" spans="1:8">
      <c r="A37" s="42"/>
      <c r="B37" s="47"/>
      <c r="C37" s="46"/>
      <c r="D37" s="46"/>
      <c r="E37" s="48">
        <f t="shared" si="0"/>
        <v>3810566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3810566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3810566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3810566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3810566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3810566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3810566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3810566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3810566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3810566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3810566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3810566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3810566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3810566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3810566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3810566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3810566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3810566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3810566</v>
      </c>
      <c r="F55" s="38"/>
      <c r="G55" s="2"/>
    </row>
    <row r="56" spans="2:8">
      <c r="B56" s="47"/>
      <c r="C56" s="46"/>
      <c r="D56" s="46"/>
      <c r="E56" s="48">
        <f t="shared" si="1"/>
        <v>3810566</v>
      </c>
      <c r="F56" s="38"/>
      <c r="G56" s="2"/>
    </row>
    <row r="57" spans="2:8">
      <c r="B57" s="47"/>
      <c r="C57" s="46"/>
      <c r="D57" s="46"/>
      <c r="E57" s="48">
        <f t="shared" si="1"/>
        <v>3810566</v>
      </c>
      <c r="F57" s="38"/>
      <c r="G57" s="2"/>
    </row>
    <row r="58" spans="2:8">
      <c r="B58" s="47"/>
      <c r="C58" s="46"/>
      <c r="D58" s="46"/>
      <c r="E58" s="48">
        <f t="shared" si="1"/>
        <v>3810566</v>
      </c>
      <c r="F58" s="38"/>
      <c r="G58" s="2"/>
    </row>
    <row r="59" spans="2:8">
      <c r="B59" s="47"/>
      <c r="C59" s="46"/>
      <c r="D59" s="46"/>
      <c r="E59" s="48">
        <f t="shared" si="1"/>
        <v>3810566</v>
      </c>
      <c r="F59" s="38"/>
      <c r="G59" s="2"/>
    </row>
    <row r="60" spans="2:8">
      <c r="B60" s="47"/>
      <c r="C60" s="46"/>
      <c r="D60" s="46"/>
      <c r="E60" s="48">
        <f t="shared" si="1"/>
        <v>3810566</v>
      </c>
      <c r="F60" s="38"/>
      <c r="G60" s="2"/>
    </row>
    <row r="61" spans="2:8">
      <c r="B61" s="47"/>
      <c r="C61" s="46"/>
      <c r="D61" s="46"/>
      <c r="E61" s="48">
        <f t="shared" si="1"/>
        <v>3810566</v>
      </c>
      <c r="F61" s="38"/>
      <c r="G61" s="2"/>
    </row>
    <row r="62" spans="2:8">
      <c r="B62" s="47"/>
      <c r="C62" s="46"/>
      <c r="D62" s="46"/>
      <c r="E62" s="48">
        <f t="shared" si="1"/>
        <v>3810566</v>
      </c>
      <c r="F62" s="38"/>
      <c r="G62" s="2"/>
    </row>
    <row r="63" spans="2:8">
      <c r="B63" s="47"/>
      <c r="C63" s="46"/>
      <c r="D63" s="46"/>
      <c r="E63" s="48">
        <f t="shared" si="1"/>
        <v>3810566</v>
      </c>
      <c r="F63" s="38"/>
      <c r="G63" s="2"/>
    </row>
    <row r="64" spans="2:8">
      <c r="B64" s="47"/>
      <c r="C64" s="46"/>
      <c r="D64" s="46"/>
      <c r="E64" s="48">
        <f t="shared" si="1"/>
        <v>3810566</v>
      </c>
      <c r="F64" s="38"/>
      <c r="G64" s="2"/>
    </row>
    <row r="65" spans="2:7">
      <c r="B65" s="47"/>
      <c r="C65" s="46"/>
      <c r="D65" s="46"/>
      <c r="E65" s="48">
        <f t="shared" si="1"/>
        <v>3810566</v>
      </c>
      <c r="F65" s="38"/>
      <c r="G65" s="2"/>
    </row>
    <row r="66" spans="2:7">
      <c r="B66" s="47"/>
      <c r="C66" s="46"/>
      <c r="D66" s="46"/>
      <c r="E66" s="48">
        <f t="shared" si="1"/>
        <v>3810566</v>
      </c>
      <c r="F66" s="38"/>
      <c r="G66" s="2"/>
    </row>
    <row r="67" spans="2:7">
      <c r="B67" s="47"/>
      <c r="C67" s="46"/>
      <c r="D67" s="46"/>
      <c r="E67" s="48">
        <f t="shared" si="1"/>
        <v>3810566</v>
      </c>
      <c r="F67" s="38"/>
      <c r="G67" s="2"/>
    </row>
    <row r="68" spans="2:7">
      <c r="B68" s="47"/>
      <c r="C68" s="46"/>
      <c r="D68" s="46"/>
      <c r="E68" s="48">
        <f t="shared" si="1"/>
        <v>3810566</v>
      </c>
      <c r="F68" s="38"/>
      <c r="G68" s="2"/>
    </row>
    <row r="69" spans="2:7">
      <c r="B69" s="47"/>
      <c r="C69" s="46"/>
      <c r="D69" s="46"/>
      <c r="E69" s="48">
        <f t="shared" si="1"/>
        <v>3810566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3810566</v>
      </c>
      <c r="F70" s="38"/>
      <c r="G70" s="2"/>
    </row>
    <row r="71" spans="2:7">
      <c r="B71" s="47"/>
      <c r="C71" s="46"/>
      <c r="D71" s="46"/>
      <c r="E71" s="48">
        <f t="shared" si="2"/>
        <v>3810566</v>
      </c>
      <c r="F71" s="38"/>
      <c r="G71" s="2"/>
    </row>
    <row r="72" spans="2:7">
      <c r="B72" s="47"/>
      <c r="C72" s="46"/>
      <c r="D72" s="46"/>
      <c r="E72" s="48">
        <f t="shared" si="2"/>
        <v>3810566</v>
      </c>
      <c r="F72" s="38"/>
      <c r="G72" s="2"/>
    </row>
    <row r="73" spans="2:7">
      <c r="B73" s="47"/>
      <c r="C73" s="46"/>
      <c r="D73" s="46"/>
      <c r="E73" s="48">
        <f t="shared" si="2"/>
        <v>3810566</v>
      </c>
      <c r="F73" s="38"/>
      <c r="G73" s="2"/>
    </row>
    <row r="74" spans="2:7">
      <c r="B74" s="47"/>
      <c r="C74" s="46"/>
      <c r="D74" s="46"/>
      <c r="E74" s="48">
        <f t="shared" si="2"/>
        <v>3810566</v>
      </c>
      <c r="F74" s="38"/>
      <c r="G74" s="2"/>
    </row>
    <row r="75" spans="2:7">
      <c r="B75" s="47"/>
      <c r="C75" s="46"/>
      <c r="D75" s="46"/>
      <c r="E75" s="48">
        <f t="shared" si="2"/>
        <v>3810566</v>
      </c>
      <c r="F75" s="40"/>
      <c r="G75" s="2"/>
    </row>
    <row r="76" spans="2:7">
      <c r="B76" s="47"/>
      <c r="C76" s="46"/>
      <c r="D76" s="46"/>
      <c r="E76" s="48">
        <f t="shared" si="2"/>
        <v>3810566</v>
      </c>
      <c r="F76" s="38"/>
      <c r="G76" s="2"/>
    </row>
    <row r="77" spans="2:7">
      <c r="B77" s="47"/>
      <c r="C77" s="46"/>
      <c r="D77" s="46"/>
      <c r="E77" s="48">
        <f t="shared" si="2"/>
        <v>3810566</v>
      </c>
      <c r="F77" s="38"/>
      <c r="G77" s="2"/>
    </row>
    <row r="78" spans="2:7">
      <c r="B78" s="47"/>
      <c r="C78" s="46"/>
      <c r="D78" s="46"/>
      <c r="E78" s="48">
        <f t="shared" si="2"/>
        <v>3810566</v>
      </c>
      <c r="F78" s="38"/>
      <c r="G78" s="2"/>
    </row>
    <row r="79" spans="2:7">
      <c r="B79" s="47"/>
      <c r="C79" s="46"/>
      <c r="D79" s="46"/>
      <c r="E79" s="48">
        <f t="shared" si="2"/>
        <v>3810566</v>
      </c>
      <c r="F79" s="38"/>
      <c r="G79" s="2"/>
    </row>
    <row r="80" spans="2:7">
      <c r="B80" s="47"/>
      <c r="C80" s="46"/>
      <c r="D80" s="46"/>
      <c r="E80" s="48">
        <f t="shared" si="2"/>
        <v>3810566</v>
      </c>
      <c r="F80" s="38"/>
      <c r="G80" s="2"/>
    </row>
    <row r="81" spans="2:7">
      <c r="B81" s="47"/>
      <c r="C81" s="46"/>
      <c r="D81" s="46"/>
      <c r="E81" s="48">
        <f t="shared" si="2"/>
        <v>3810566</v>
      </c>
      <c r="F81" s="38"/>
      <c r="G81" s="2"/>
    </row>
    <row r="82" spans="2:7">
      <c r="B82" s="47"/>
      <c r="C82" s="46"/>
      <c r="D82" s="46"/>
      <c r="E82" s="48">
        <f t="shared" si="2"/>
        <v>3810566</v>
      </c>
      <c r="F82" s="38"/>
      <c r="G82" s="2"/>
    </row>
    <row r="83" spans="2:7">
      <c r="B83" s="52"/>
      <c r="C83" s="48">
        <f>SUM(C5:C72)</f>
        <v>17863038</v>
      </c>
      <c r="D83" s="48">
        <f>SUM(D5:D77)</f>
        <v>14052472</v>
      </c>
      <c r="E83" s="99">
        <f>E71+C83-D83</f>
        <v>7621132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G8" sqref="G8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3" t="s">
        <v>17</v>
      </c>
      <c r="B1" s="144"/>
      <c r="C1" s="144"/>
      <c r="D1" s="144"/>
      <c r="E1" s="145"/>
      <c r="F1" s="5"/>
      <c r="G1" s="5"/>
    </row>
    <row r="2" spans="1:38" ht="21.75" customHeight="1">
      <c r="A2" s="146" t="s">
        <v>64</v>
      </c>
      <c r="B2" s="147"/>
      <c r="C2" s="147"/>
      <c r="D2" s="147"/>
      <c r="E2" s="148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5" t="s">
        <v>9</v>
      </c>
      <c r="B4" s="112">
        <v>6500000</v>
      </c>
      <c r="C4" s="106"/>
      <c r="D4" s="106" t="s">
        <v>12</v>
      </c>
      <c r="E4" s="113">
        <v>619781.94499999995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5" t="s">
        <v>6</v>
      </c>
      <c r="B5" s="112">
        <v>297279.78500000003</v>
      </c>
      <c r="C5" s="112"/>
      <c r="D5" s="106" t="s">
        <v>23</v>
      </c>
      <c r="E5" s="113">
        <v>3810566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5" t="s">
        <v>4</v>
      </c>
      <c r="B6" s="112">
        <f>B4+B5</f>
        <v>6797279.7850000001</v>
      </c>
      <c r="C6" s="106"/>
      <c r="D6" s="106" t="s">
        <v>28</v>
      </c>
      <c r="E6" s="114">
        <v>587266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5" t="s">
        <v>14</v>
      </c>
      <c r="B7" s="112"/>
      <c r="C7" s="108"/>
      <c r="D7" s="106" t="s">
        <v>13</v>
      </c>
      <c r="E7" s="115">
        <v>1542250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5" t="s">
        <v>15</v>
      </c>
      <c r="B8" s="112">
        <v>116711</v>
      </c>
      <c r="C8" s="108"/>
      <c r="D8" s="106" t="s">
        <v>55</v>
      </c>
      <c r="E8" s="113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7" t="s">
        <v>62</v>
      </c>
      <c r="B9" s="116">
        <v>72200</v>
      </c>
      <c r="C9" s="108"/>
      <c r="D9" s="108" t="s">
        <v>60</v>
      </c>
      <c r="E9" s="113">
        <v>-9728.1600000000999</v>
      </c>
      <c r="F9" s="5"/>
      <c r="G9" s="66" t="s">
        <v>14</v>
      </c>
      <c r="H9" s="9"/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5" t="s">
        <v>8</v>
      </c>
      <c r="B10" s="117">
        <f>B5-B8-B9</f>
        <v>108368.78500000003</v>
      </c>
      <c r="C10" s="108"/>
      <c r="D10" s="106"/>
      <c r="E10" s="115"/>
      <c r="F10" s="5"/>
      <c r="G10" s="58"/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5" t="s">
        <v>59</v>
      </c>
      <c r="B11" s="117"/>
      <c r="C11" s="108"/>
      <c r="D11" s="108"/>
      <c r="E11" s="115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5" t="s">
        <v>27</v>
      </c>
      <c r="B12" s="116"/>
      <c r="C12" s="108"/>
      <c r="D12" s="108"/>
      <c r="E12" s="115"/>
      <c r="F12" s="5"/>
      <c r="G12" s="16"/>
      <c r="H12" s="15"/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9" t="s">
        <v>5</v>
      </c>
      <c r="B13" s="118">
        <f>B6-B8-B11+B12-B9</f>
        <v>6608368.7850000001</v>
      </c>
      <c r="C13" s="110"/>
      <c r="D13" s="110" t="s">
        <v>7</v>
      </c>
      <c r="E13" s="119">
        <f>E4+E5+E6+E7+E8-E11+E9-E10</f>
        <v>6608368.7850000001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11"/>
      <c r="B14" s="120" t="s">
        <v>14</v>
      </c>
      <c r="C14" s="121"/>
      <c r="D14" s="121"/>
      <c r="E14" s="122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6" t="s">
        <v>22</v>
      </c>
      <c r="B16" s="123">
        <v>165350</v>
      </c>
      <c r="C16" s="106"/>
      <c r="D16" s="132" t="s">
        <v>21</v>
      </c>
      <c r="E16" s="124">
        <v>194200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7" t="s">
        <v>30</v>
      </c>
      <c r="B17" s="125">
        <v>30000</v>
      </c>
      <c r="C17" s="106"/>
      <c r="D17" s="133" t="s">
        <v>19</v>
      </c>
      <c r="E17" s="126">
        <v>338491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7" t="s">
        <v>31</v>
      </c>
      <c r="B18" s="125">
        <v>15325</v>
      </c>
      <c r="C18" s="106"/>
      <c r="D18" s="134" t="s">
        <v>20</v>
      </c>
      <c r="E18" s="124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8" t="s">
        <v>29</v>
      </c>
      <c r="B19" s="127">
        <v>54450</v>
      </c>
      <c r="C19" s="106"/>
      <c r="D19" s="134" t="s">
        <v>25</v>
      </c>
      <c r="E19" s="124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9" t="s">
        <v>24</v>
      </c>
      <c r="B20" s="128">
        <v>62000</v>
      </c>
      <c r="C20" s="129"/>
      <c r="D20" s="135" t="s">
        <v>18</v>
      </c>
      <c r="E20" s="130">
        <v>97000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2020-05-31T13:49:25Z</dcterms:modified>
</cp:coreProperties>
</file>