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1"/>
  <c r="L114"/>
  <c r="L113"/>
  <c r="L101"/>
  <c r="L98"/>
  <c r="L92"/>
  <c r="L91"/>
  <c r="L90"/>
  <c r="L88"/>
  <c r="L87"/>
  <c r="L86"/>
  <c r="L79"/>
  <c r="C113"/>
  <c r="L116"/>
  <c r="L104"/>
  <c r="L100"/>
  <c r="L97"/>
  <c r="L95"/>
  <c r="L84"/>
  <c r="L83"/>
  <c r="L81"/>
  <c r="L80"/>
  <c r="L78"/>
  <c r="L77"/>
  <c r="L76"/>
  <c r="L75"/>
  <c r="L74"/>
  <c r="L73"/>
  <c r="L72"/>
  <c r="L71"/>
  <c r="L70"/>
  <c r="L69"/>
  <c r="L64"/>
  <c r="L63"/>
  <c r="L128"/>
  <c r="L124"/>
  <c r="L67"/>
  <c r="L85"/>
  <c r="L123"/>
  <c r="L112"/>
  <c r="L111"/>
  <c r="L110"/>
  <c r="L109"/>
  <c r="L108"/>
  <c r="L107"/>
  <c r="L106"/>
  <c r="L105"/>
  <c r="L82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E36" s="1"/>
  <c r="F36" l="1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</commentList>
</comments>
</file>

<file path=xl/sharedStrings.xml><?xml version="1.0" encoding="utf-8"?>
<sst xmlns="http://schemas.openxmlformats.org/spreadsheetml/2006/main" count="456" uniqueCount="213">
  <si>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</si>
  <si>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</si>
  <si>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</si>
  <si>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</si>
  <si>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</si>
  <si>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</si>
  <si>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</si>
  <si>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</si>
  <si>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</si>
  <si>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</si>
  <si>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</si>
  <si>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</si>
  <si>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</si>
  <si>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</si>
  <si>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</si>
  <si>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</si>
  <si>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</si>
  <si>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</si>
  <si>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</si>
  <si>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</si>
  <si>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</si>
  <si>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</si>
  <si>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</si>
  <si>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</si>
  <si>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</si>
  <si>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</si>
  <si>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</si>
  <si>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</si>
  <si>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</si>
  <si>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</si>
  <si>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</si>
  <si>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</si>
  <si>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</si>
  <si>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</si>
  <si>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</si>
  <si>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</si>
  <si>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</si>
  <si>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</si>
  <si>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</si>
  <si>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</si>
  <si>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</si>
  <si>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</si>
  <si>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</si>
  <si>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</si>
  <si>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</si>
  <si>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</si>
  <si>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</si>
  <si>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</si>
  <si>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</si>
  <si>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</si>
  <si>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</si>
  <si>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</si>
  <si>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</si>
  <si>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</si>
  <si>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</si>
  <si>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</si>
  <si>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</si>
  <si>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</si>
  <si>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</si>
  <si>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</si>
  <si>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</si>
  <si>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</si>
  <si>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</si>
  <si>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</si>
  <si>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</si>
  <si>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</si>
  <si>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</si>
  <si>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</si>
  <si>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</si>
  <si>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</si>
  <si>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</si>
  <si>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</si>
  <si>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</si>
  <si>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</si>
  <si>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</si>
  <si>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</si>
  <si>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</si>
  <si>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</si>
  <si>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</si>
  <si>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</si>
  <si>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</si>
  <si>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</si>
  <si>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</si>
  <si>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</si>
  <si>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</si>
  <si>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</si>
  <si>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</si>
  <si>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</si>
  <si>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</si>
  <si>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</si>
  <si>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</si>
  <si>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</si>
  <si>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</si>
  <si>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</si>
  <si>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</si>
  <si>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</si>
  <si>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</si>
  <si>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</si>
  <si>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</si>
  <si>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</si>
  <si>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</si>
  <si>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</si>
  <si>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</si>
  <si>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</si>
  <si>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</si>
  <si>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</si>
  <si>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</si>
  <si>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</si>
  <si>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</si>
  <si>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</si>
  <si>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</si>
  <si>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</si>
  <si>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</si>
  <si>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</si>
  <si>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</si>
  <si>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</si>
  <si>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</si>
  <si>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</si>
  <si>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</si>
  <si>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</si>
  <si>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</si>
  <si>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</si>
  <si>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</si>
  <si>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</si>
  <si>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</si>
  <si>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</si>
  <si>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</si>
  <si>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</si>
  <si>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</si>
  <si>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</si>
  <si>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</si>
  <si>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</si>
  <si>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</si>
  <si>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</si>
  <si>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</si>
  <si>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</si>
  <si>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</si>
  <si>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</si>
  <si>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</si>
  <si>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</si>
  <si>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</si>
  <si>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</si>
  <si>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</si>
  <si>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</si>
  <si>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</si>
  <si>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</si>
  <si>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</si>
  <si>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</si>
  <si>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</si>
  <si>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</si>
  <si>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</si>
  <si>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</si>
  <si>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</si>
  <si>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</si>
  <si>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</si>
  <si>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</si>
  <si>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</si>
  <si>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</si>
  <si>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</si>
  <si>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</si>
  <si>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</si>
  <si>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</si>
  <si>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</si>
  <si>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</si>
  <si>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</si>
  <si>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</si>
  <si>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</si>
  <si>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</si>
  <si>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</si>
  <si>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</si>
  <si>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</si>
  <si>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</si>
  <si>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</si>
  <si>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</si>
  <si>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</si>
  <si>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</si>
  <si>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</si>
  <si>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</si>
  <si>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</si>
  <si>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</si>
  <si>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</si>
  <si>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</si>
  <si>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</si>
  <si>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</si>
  <si>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</si>
  <si>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</si>
  <si>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</si>
  <si>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</si>
  <si>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</si>
  <si>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</si>
  <si>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</si>
  <si>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</si>
  <si>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</si>
  <si>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</si>
  <si>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</si>
  <si>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</si>
  <si>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</si>
  <si>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</si>
  <si>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A.M Computer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</si>
  <si>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</si>
  <si>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</si>
  <si>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</si>
  <si>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</si>
  <si>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</si>
  <si>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</si>
  <si>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</si>
  <si>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</si>
  <si>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14.11.2020</t>
  </si>
  <si>
    <t>15.11.2020</t>
  </si>
  <si>
    <t>Date: 15.11.2020</t>
  </si>
  <si>
    <t>Bhai Bhai bagha</t>
  </si>
  <si>
    <t>16.11.2020</t>
  </si>
  <si>
    <t>Anika Tel Bagha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</si>
</sst>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61914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193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194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196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197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199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201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202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203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204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207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208</v>
      </c>
      <c r="C19" s="39">
        <v>1130000</v>
      </c>
      <c r="D19" s="288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211</v>
      </c>
      <c r="C20" s="39">
        <v>500000</v>
      </c>
      <c r="D20" s="288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2986844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2986844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2986844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2986844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2986844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2986844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2986844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2986844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2986844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2986844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2986844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2986844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2986844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2986844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2986844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2986844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2986844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2986844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2986844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2986844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2986844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2986844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2986844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2986844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2986844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2986844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2986844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2986844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2986844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2986844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2986844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2986844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2986844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2986844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2986844</v>
      </c>
      <c r="F55" s="31"/>
      <c r="G55" s="2"/>
    </row>
    <row r="56" spans="2:8">
      <c r="B56" s="40"/>
      <c r="C56" s="39"/>
      <c r="D56" s="39"/>
      <c r="E56" s="41">
        <f t="shared" si="1"/>
        <v>2986844</v>
      </c>
      <c r="F56" s="31"/>
      <c r="G56" s="2"/>
    </row>
    <row r="57" spans="2:8">
      <c r="B57" s="40"/>
      <c r="C57" s="39"/>
      <c r="D57" s="39"/>
      <c r="E57" s="41">
        <f t="shared" si="1"/>
        <v>2986844</v>
      </c>
      <c r="F57" s="31"/>
      <c r="G57" s="2"/>
    </row>
    <row r="58" spans="2:8">
      <c r="B58" s="40"/>
      <c r="C58" s="39"/>
      <c r="D58" s="39"/>
      <c r="E58" s="41">
        <f t="shared" si="1"/>
        <v>2986844</v>
      </c>
      <c r="F58" s="31"/>
      <c r="G58" s="2"/>
    </row>
    <row r="59" spans="2:8">
      <c r="B59" s="40"/>
      <c r="C59" s="39"/>
      <c r="D59" s="39"/>
      <c r="E59" s="41">
        <f t="shared" si="1"/>
        <v>2986844</v>
      </c>
      <c r="F59" s="31"/>
      <c r="G59" s="2"/>
    </row>
    <row r="60" spans="2:8">
      <c r="B60" s="40"/>
      <c r="C60" s="39"/>
      <c r="D60" s="39"/>
      <c r="E60" s="41">
        <f t="shared" si="1"/>
        <v>2986844</v>
      </c>
      <c r="F60" s="31"/>
      <c r="G60" s="2"/>
    </row>
    <row r="61" spans="2:8">
      <c r="B61" s="40"/>
      <c r="C61" s="39"/>
      <c r="D61" s="39"/>
      <c r="E61" s="41">
        <f t="shared" si="1"/>
        <v>2986844</v>
      </c>
      <c r="F61" s="31"/>
      <c r="G61" s="2"/>
    </row>
    <row r="62" spans="2:8">
      <c r="B62" s="40"/>
      <c r="C62" s="39"/>
      <c r="D62" s="39"/>
      <c r="E62" s="41">
        <f t="shared" si="1"/>
        <v>2986844</v>
      </c>
      <c r="F62" s="31"/>
      <c r="G62" s="2"/>
    </row>
    <row r="63" spans="2:8">
      <c r="B63" s="40"/>
      <c r="C63" s="39"/>
      <c r="D63" s="39"/>
      <c r="E63" s="41">
        <f t="shared" si="1"/>
        <v>2986844</v>
      </c>
      <c r="F63" s="31"/>
      <c r="G63" s="2"/>
    </row>
    <row r="64" spans="2:8">
      <c r="B64" s="40"/>
      <c r="C64" s="39"/>
      <c r="D64" s="39"/>
      <c r="E64" s="41">
        <f t="shared" si="1"/>
        <v>2986844</v>
      </c>
      <c r="F64" s="31"/>
      <c r="G64" s="2"/>
    </row>
    <row r="65" spans="2:7">
      <c r="B65" s="40"/>
      <c r="C65" s="39"/>
      <c r="D65" s="39"/>
      <c r="E65" s="41">
        <f t="shared" si="1"/>
        <v>2986844</v>
      </c>
      <c r="F65" s="31"/>
      <c r="G65" s="2"/>
    </row>
    <row r="66" spans="2:7">
      <c r="B66" s="40"/>
      <c r="C66" s="39"/>
      <c r="D66" s="39"/>
      <c r="E66" s="41">
        <f t="shared" si="1"/>
        <v>2986844</v>
      </c>
      <c r="F66" s="31"/>
      <c r="G66" s="2"/>
    </row>
    <row r="67" spans="2:7">
      <c r="B67" s="40"/>
      <c r="C67" s="39"/>
      <c r="D67" s="39"/>
      <c r="E67" s="41">
        <f t="shared" si="1"/>
        <v>2986844</v>
      </c>
      <c r="F67" s="31"/>
      <c r="G67" s="2"/>
    </row>
    <row r="68" spans="2:7">
      <c r="B68" s="40"/>
      <c r="C68" s="39"/>
      <c r="D68" s="39"/>
      <c r="E68" s="41">
        <f t="shared" si="1"/>
        <v>2986844</v>
      </c>
      <c r="F68" s="31"/>
      <c r="G68" s="2"/>
    </row>
    <row r="69" spans="2:7">
      <c r="B69" s="40"/>
      <c r="C69" s="39"/>
      <c r="D69" s="39"/>
      <c r="E69" s="41">
        <f t="shared" si="1"/>
        <v>2986844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2986844</v>
      </c>
      <c r="F70" s="31"/>
      <c r="G70" s="2"/>
    </row>
    <row r="71" spans="2:7">
      <c r="B71" s="40"/>
      <c r="C71" s="39"/>
      <c r="D71" s="39"/>
      <c r="E71" s="41">
        <f t="shared" si="2"/>
        <v>2986844</v>
      </c>
      <c r="F71" s="31"/>
      <c r="G71" s="2"/>
    </row>
    <row r="72" spans="2:7">
      <c r="B72" s="40"/>
      <c r="C72" s="39"/>
      <c r="D72" s="39"/>
      <c r="E72" s="41">
        <f t="shared" si="2"/>
        <v>2986844</v>
      </c>
      <c r="F72" s="31"/>
      <c r="G72" s="2"/>
    </row>
    <row r="73" spans="2:7">
      <c r="B73" s="40"/>
      <c r="C73" s="39"/>
      <c r="D73" s="39"/>
      <c r="E73" s="41">
        <f t="shared" si="2"/>
        <v>2986844</v>
      </c>
      <c r="F73" s="31"/>
      <c r="G73" s="2"/>
    </row>
    <row r="74" spans="2:7">
      <c r="B74" s="40"/>
      <c r="C74" s="39"/>
      <c r="D74" s="39"/>
      <c r="E74" s="41">
        <f t="shared" si="2"/>
        <v>2986844</v>
      </c>
      <c r="F74" s="31"/>
      <c r="G74" s="2"/>
    </row>
    <row r="75" spans="2:7">
      <c r="B75" s="40"/>
      <c r="C75" s="39"/>
      <c r="D75" s="39"/>
      <c r="E75" s="41">
        <f t="shared" si="2"/>
        <v>2986844</v>
      </c>
      <c r="F75" s="33"/>
      <c r="G75" s="2"/>
    </row>
    <row r="76" spans="2:7">
      <c r="B76" s="40"/>
      <c r="C76" s="39"/>
      <c r="D76" s="39"/>
      <c r="E76" s="41">
        <f t="shared" si="2"/>
        <v>2986844</v>
      </c>
      <c r="F76" s="31"/>
      <c r="G76" s="2"/>
    </row>
    <row r="77" spans="2:7">
      <c r="B77" s="40"/>
      <c r="C77" s="39"/>
      <c r="D77" s="39"/>
      <c r="E77" s="41">
        <f t="shared" si="2"/>
        <v>2986844</v>
      </c>
      <c r="F77" s="31"/>
      <c r="G77" s="2"/>
    </row>
    <row r="78" spans="2:7">
      <c r="B78" s="40"/>
      <c r="C78" s="39"/>
      <c r="D78" s="39"/>
      <c r="E78" s="41">
        <f t="shared" si="2"/>
        <v>2986844</v>
      </c>
      <c r="F78" s="31"/>
      <c r="G78" s="2"/>
    </row>
    <row r="79" spans="2:7">
      <c r="B79" s="40"/>
      <c r="C79" s="39"/>
      <c r="D79" s="39"/>
      <c r="E79" s="41">
        <f t="shared" si="2"/>
        <v>2986844</v>
      </c>
      <c r="F79" s="31"/>
      <c r="G79" s="2"/>
    </row>
    <row r="80" spans="2:7">
      <c r="B80" s="40"/>
      <c r="C80" s="39"/>
      <c r="D80" s="39"/>
      <c r="E80" s="41">
        <f t="shared" si="2"/>
        <v>2986844</v>
      </c>
      <c r="F80" s="31"/>
      <c r="G80" s="2"/>
    </row>
    <row r="81" spans="2:7">
      <c r="B81" s="40"/>
      <c r="C81" s="39"/>
      <c r="D81" s="39"/>
      <c r="E81" s="41">
        <f t="shared" si="2"/>
        <v>2986844</v>
      </c>
      <c r="F81" s="31"/>
      <c r="G81" s="2"/>
    </row>
    <row r="82" spans="2:7">
      <c r="B82" s="40"/>
      <c r="C82" s="39"/>
      <c r="D82" s="39"/>
      <c r="E82" s="41">
        <f t="shared" si="2"/>
        <v>2986844</v>
      </c>
      <c r="F82" s="31"/>
      <c r="G82" s="2"/>
    </row>
    <row r="83" spans="2:7">
      <c r="B83" s="45"/>
      <c r="C83" s="41">
        <f>SUM(C5:C72)</f>
        <v>7386844</v>
      </c>
      <c r="D83" s="41">
        <f>SUM(D5:D77)</f>
        <v>4400000</v>
      </c>
      <c r="E83" s="66">
        <f>E71+C83-D83</f>
        <v>5973688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2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209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1681809.5512857144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158692.68419999961</v>
      </c>
      <c r="C5" s="71"/>
      <c r="D5" s="68" t="s">
        <v>23</v>
      </c>
      <c r="E5" s="72">
        <v>2986844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8659433.6842</v>
      </c>
      <c r="C6" s="68"/>
      <c r="D6" s="68" t="s">
        <v>28</v>
      </c>
      <c r="E6" s="287">
        <v>573935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2346947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32610</v>
      </c>
      <c r="C8" s="70"/>
      <c r="D8" s="68" t="s">
        <v>34</v>
      </c>
      <c r="E8" s="72">
        <v>29540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126082.68419999961</v>
      </c>
      <c r="C10" s="70"/>
      <c r="D10" s="68" t="s">
        <v>29</v>
      </c>
      <c r="E10" s="73">
        <v>895629.13291428611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8576823.6842</v>
      </c>
      <c r="C13" s="70"/>
      <c r="D13" s="70" t="s">
        <v>7</v>
      </c>
      <c r="E13" s="73">
        <f>E4+E5+E6+E7+E8+E9+E10</f>
        <v>8576823.6842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48755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50888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370661</v>
      </c>
      <c r="C22" s="16"/>
      <c r="D22" s="19" t="s">
        <v>37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B101" zoomScale="120" zoomScaleNormal="120" workbookViewId="0">
      <selection activeCell="C115" sqref="C115"/>
    </sheetView>
  </sheetViews>
  <sheetFormatPr defaultColWidth="9.140625" defaultRowHeight="12.75"/>
  <cols>
    <col min="1" max="1" width="20.855468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194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196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197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199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201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202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203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204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207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 t="s">
        <v>208</v>
      </c>
      <c r="B17" s="113">
        <v>515650</v>
      </c>
      <c r="C17" s="113">
        <v>496035</v>
      </c>
      <c r="D17" s="113">
        <v>1445</v>
      </c>
      <c r="E17" s="113">
        <f t="shared" si="0"/>
        <v>497480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 t="s">
        <v>211</v>
      </c>
      <c r="B18" s="113">
        <v>613235</v>
      </c>
      <c r="C18" s="113">
        <v>573845</v>
      </c>
      <c r="D18" s="113">
        <v>2420</v>
      </c>
      <c r="E18" s="113">
        <f t="shared" si="0"/>
        <v>576265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6729240</v>
      </c>
      <c r="C33" s="113">
        <f>SUM(C5:C32)</f>
        <v>6949075</v>
      </c>
      <c r="D33" s="113">
        <f>SUM(D5:D32)</f>
        <v>32295</v>
      </c>
      <c r="E33" s="113">
        <f>SUM(E5:E32)</f>
        <v>6981370</v>
      </c>
      <c r="F33" s="121">
        <f>B33-E33</f>
        <v>-252130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50</v>
      </c>
      <c r="B37" s="152" t="s">
        <v>51</v>
      </c>
      <c r="C37" s="113">
        <v>9000</v>
      </c>
      <c r="D37" s="106" t="s">
        <v>208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53</v>
      </c>
      <c r="B39" s="289" t="s">
        <v>51</v>
      </c>
      <c r="C39" s="113">
        <v>4000</v>
      </c>
      <c r="D39" s="153" t="s">
        <v>196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56</v>
      </c>
      <c r="B41" s="106" t="s">
        <v>57</v>
      </c>
      <c r="C41" s="113">
        <v>8840</v>
      </c>
      <c r="D41" s="106" t="s">
        <v>204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155</v>
      </c>
      <c r="B42" s="106" t="s">
        <v>113</v>
      </c>
      <c r="C42" s="113">
        <v>100</v>
      </c>
      <c r="D42" s="106" t="s">
        <v>204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139</v>
      </c>
      <c r="B43" s="106" t="s">
        <v>162</v>
      </c>
      <c r="C43" s="113">
        <v>22200</v>
      </c>
      <c r="D43" s="106" t="s">
        <v>208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208875</v>
      </c>
      <c r="D48" s="180" t="s">
        <v>201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203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64</v>
      </c>
      <c r="B51" s="110"/>
      <c r="C51" s="182">
        <v>68760</v>
      </c>
      <c r="D51" s="186" t="s">
        <v>208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66</v>
      </c>
      <c r="B53" s="110"/>
      <c r="C53" s="182">
        <v>388121</v>
      </c>
      <c r="D53" s="189" t="s">
        <v>211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67</v>
      </c>
      <c r="B54" s="110"/>
      <c r="C54" s="182">
        <v>190395</v>
      </c>
      <c r="D54" s="178" t="s">
        <v>207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200</v>
      </c>
      <c r="B55" s="183"/>
      <c r="C55" s="182">
        <v>10000</v>
      </c>
      <c r="D55" s="189" t="s">
        <v>208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146</v>
      </c>
      <c r="B56" s="110"/>
      <c r="C56" s="182">
        <v>33000</v>
      </c>
      <c r="D56" s="186" t="s">
        <v>211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5" t="s">
        <v>198</v>
      </c>
      <c r="B60" s="183"/>
      <c r="C60" s="182">
        <v>2760</v>
      </c>
      <c r="D60" s="183" t="s">
        <v>197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1" t="s">
        <v>69</v>
      </c>
      <c r="B61" s="110"/>
      <c r="C61" s="182">
        <v>2000</v>
      </c>
      <c r="D61" s="189" t="s">
        <v>68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70</v>
      </c>
      <c r="B62" s="110"/>
      <c r="C62" s="182">
        <v>8000</v>
      </c>
      <c r="D62" s="189" t="s">
        <v>199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77</v>
      </c>
      <c r="B63" s="110"/>
      <c r="C63" s="182">
        <v>50888</v>
      </c>
      <c r="D63" s="189" t="s">
        <v>203</v>
      </c>
      <c r="E63" s="118"/>
      <c r="F63" s="194"/>
      <c r="G63" s="195" t="s">
        <v>69</v>
      </c>
      <c r="H63" s="195"/>
      <c r="I63" s="111">
        <v>2000</v>
      </c>
      <c r="J63" s="111" t="s">
        <v>68</v>
      </c>
      <c r="K63" s="196">
        <v>2000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79</v>
      </c>
      <c r="B64" s="110"/>
      <c r="C64" s="182">
        <v>36458</v>
      </c>
      <c r="D64" s="189" t="s">
        <v>78</v>
      </c>
      <c r="E64" s="118"/>
      <c r="F64" s="198"/>
      <c r="G64" s="203" t="s">
        <v>70</v>
      </c>
      <c r="H64" s="203"/>
      <c r="I64" s="111">
        <v>9500</v>
      </c>
      <c r="J64" s="110" t="s">
        <v>71</v>
      </c>
      <c r="K64" s="196">
        <v>9500</v>
      </c>
      <c r="L64" s="197">
        <f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82</v>
      </c>
      <c r="B65" s="110"/>
      <c r="C65" s="182">
        <v>43710</v>
      </c>
      <c r="D65" s="189" t="s">
        <v>145</v>
      </c>
      <c r="E65" s="118"/>
      <c r="F65" s="194"/>
      <c r="G65" s="195" t="s">
        <v>139</v>
      </c>
      <c r="H65" s="195" t="s">
        <v>162</v>
      </c>
      <c r="I65" s="111">
        <v>20000</v>
      </c>
      <c r="J65" s="110" t="s">
        <v>182</v>
      </c>
      <c r="K65" s="196">
        <v>20000</v>
      </c>
      <c r="L65" s="197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83</v>
      </c>
      <c r="B66" s="183"/>
      <c r="C66" s="182">
        <v>25872</v>
      </c>
      <c r="D66" s="189" t="s">
        <v>208</v>
      </c>
      <c r="E66" s="118"/>
      <c r="F66" s="201"/>
      <c r="G66" s="199" t="s">
        <v>80</v>
      </c>
      <c r="H66" s="199" t="s">
        <v>72</v>
      </c>
      <c r="I66" s="200">
        <v>1915</v>
      </c>
      <c r="J66" s="202" t="s">
        <v>81</v>
      </c>
      <c r="K66" s="196">
        <v>1915</v>
      </c>
      <c r="L66" s="197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84</v>
      </c>
      <c r="B67" s="110"/>
      <c r="C67" s="182">
        <v>4000</v>
      </c>
      <c r="D67" s="183" t="s">
        <v>211</v>
      </c>
      <c r="E67" s="118"/>
      <c r="F67" s="194"/>
      <c r="G67" s="195" t="s">
        <v>183</v>
      </c>
      <c r="H67" s="195"/>
      <c r="I67" s="111">
        <v>10000</v>
      </c>
      <c r="J67" s="184" t="s">
        <v>182</v>
      </c>
      <c r="K67" s="196">
        <v>10000</v>
      </c>
      <c r="L67" s="197">
        <f>SUM(I67-K67)</f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88</v>
      </c>
      <c r="B68" s="183"/>
      <c r="C68" s="182">
        <v>38895</v>
      </c>
      <c r="D68" s="189" t="s">
        <v>181</v>
      </c>
      <c r="E68" s="118"/>
      <c r="F68" s="194"/>
      <c r="G68" s="195" t="s">
        <v>52</v>
      </c>
      <c r="H68" s="195" t="s">
        <v>51</v>
      </c>
      <c r="I68" s="111">
        <v>5600</v>
      </c>
      <c r="J68" s="184" t="s">
        <v>182</v>
      </c>
      <c r="K68" s="196">
        <v>5600</v>
      </c>
      <c r="L68" s="197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5" t="s">
        <v>89</v>
      </c>
      <c r="B69" s="110"/>
      <c r="C69" s="182">
        <v>23800</v>
      </c>
      <c r="D69" s="189" t="s">
        <v>170</v>
      </c>
      <c r="E69" s="103"/>
      <c r="F69" s="194"/>
      <c r="G69" s="195" t="s">
        <v>77</v>
      </c>
      <c r="H69" s="195"/>
      <c r="I69" s="111">
        <v>51388</v>
      </c>
      <c r="J69" s="110" t="s">
        <v>143</v>
      </c>
      <c r="K69" s="196">
        <v>51388</v>
      </c>
      <c r="L69" s="197">
        <f t="shared" ref="L69:L88" si="1">SUM(I69-K69)</f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1" t="s">
        <v>93</v>
      </c>
      <c r="B70" s="110"/>
      <c r="C70" s="182">
        <v>24006</v>
      </c>
      <c r="D70" s="189" t="s">
        <v>143</v>
      </c>
      <c r="E70" s="118"/>
      <c r="F70" s="201"/>
      <c r="G70" s="195" t="s">
        <v>79</v>
      </c>
      <c r="H70" s="195"/>
      <c r="I70" s="111">
        <v>36458</v>
      </c>
      <c r="J70" s="184" t="s">
        <v>78</v>
      </c>
      <c r="K70" s="196">
        <v>36458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5" t="s">
        <v>95</v>
      </c>
      <c r="B71" s="110"/>
      <c r="C71" s="182">
        <v>13000</v>
      </c>
      <c r="D71" s="189" t="s">
        <v>68</v>
      </c>
      <c r="E71" s="119"/>
      <c r="F71" s="201"/>
      <c r="G71" s="195" t="s">
        <v>82</v>
      </c>
      <c r="H71" s="195"/>
      <c r="I71" s="111">
        <v>43710</v>
      </c>
      <c r="J71" s="184" t="s">
        <v>145</v>
      </c>
      <c r="K71" s="196">
        <v>43710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1" t="s">
        <v>96</v>
      </c>
      <c r="B72" s="110"/>
      <c r="C72" s="182">
        <v>3500</v>
      </c>
      <c r="D72" s="189" t="s">
        <v>97</v>
      </c>
      <c r="E72" s="119"/>
      <c r="F72" s="201"/>
      <c r="G72" s="195" t="s">
        <v>83</v>
      </c>
      <c r="H72" s="195"/>
      <c r="I72" s="111">
        <v>26372</v>
      </c>
      <c r="J72" s="184" t="s">
        <v>143</v>
      </c>
      <c r="K72" s="196">
        <v>26372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98</v>
      </c>
      <c r="B73" s="110"/>
      <c r="C73" s="182">
        <v>14560</v>
      </c>
      <c r="D73" s="183" t="s">
        <v>71</v>
      </c>
      <c r="E73" s="119"/>
      <c r="F73" s="201"/>
      <c r="G73" s="195" t="s">
        <v>84</v>
      </c>
      <c r="H73" s="195"/>
      <c r="I73" s="111">
        <v>4260</v>
      </c>
      <c r="J73" s="111" t="s">
        <v>85</v>
      </c>
      <c r="K73" s="196">
        <v>4260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100</v>
      </c>
      <c r="B74" s="110"/>
      <c r="C74" s="182">
        <v>19000</v>
      </c>
      <c r="D74" s="186" t="s">
        <v>197</v>
      </c>
      <c r="E74" s="119"/>
      <c r="F74" s="201"/>
      <c r="G74" s="195" t="s">
        <v>88</v>
      </c>
      <c r="H74" s="195"/>
      <c r="I74" s="111">
        <v>38895</v>
      </c>
      <c r="J74" s="184" t="s">
        <v>181</v>
      </c>
      <c r="K74" s="196">
        <v>38895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5" t="s">
        <v>101</v>
      </c>
      <c r="B75" s="110"/>
      <c r="C75" s="182">
        <v>8600</v>
      </c>
      <c r="D75" s="186" t="s">
        <v>211</v>
      </c>
      <c r="E75" s="118"/>
      <c r="F75" s="201"/>
      <c r="G75" s="199" t="s">
        <v>89</v>
      </c>
      <c r="H75" s="199"/>
      <c r="I75" s="200">
        <v>23800</v>
      </c>
      <c r="J75" s="202" t="s">
        <v>170</v>
      </c>
      <c r="K75" s="196">
        <v>23800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1" t="s">
        <v>102</v>
      </c>
      <c r="B76" s="110"/>
      <c r="C76" s="182">
        <v>6000</v>
      </c>
      <c r="D76" s="186" t="s">
        <v>142</v>
      </c>
      <c r="E76" s="118"/>
      <c r="F76" s="201"/>
      <c r="G76" s="195" t="s">
        <v>93</v>
      </c>
      <c r="H76" s="195"/>
      <c r="I76" s="111">
        <v>24006</v>
      </c>
      <c r="J76" s="184" t="s">
        <v>143</v>
      </c>
      <c r="K76" s="196">
        <v>24006</v>
      </c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104</v>
      </c>
      <c r="B77" s="110"/>
      <c r="C77" s="182">
        <v>13000</v>
      </c>
      <c r="D77" s="186" t="s">
        <v>94</v>
      </c>
      <c r="E77" s="118"/>
      <c r="F77" s="194"/>
      <c r="G77" s="195" t="s">
        <v>95</v>
      </c>
      <c r="H77" s="195"/>
      <c r="I77" s="111">
        <v>13000</v>
      </c>
      <c r="J77" s="111" t="s">
        <v>68</v>
      </c>
      <c r="K77" s="196">
        <v>13000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105</v>
      </c>
      <c r="B78" s="110"/>
      <c r="C78" s="182">
        <v>5000</v>
      </c>
      <c r="D78" s="186" t="s">
        <v>55</v>
      </c>
      <c r="E78" s="118"/>
      <c r="F78" s="201"/>
      <c r="G78" s="195" t="s">
        <v>96</v>
      </c>
      <c r="H78" s="195"/>
      <c r="I78" s="111">
        <v>3500</v>
      </c>
      <c r="J78" s="184" t="s">
        <v>97</v>
      </c>
      <c r="K78" s="196">
        <v>3500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171</v>
      </c>
      <c r="B79" s="110"/>
      <c r="C79" s="285">
        <v>14915</v>
      </c>
      <c r="D79" s="186" t="s">
        <v>178</v>
      </c>
      <c r="E79" s="118"/>
      <c r="F79" s="201"/>
      <c r="G79" s="195" t="s">
        <v>140</v>
      </c>
      <c r="H79" s="195"/>
      <c r="I79" s="111">
        <v>2060</v>
      </c>
      <c r="J79" s="184" t="s">
        <v>178</v>
      </c>
      <c r="K79" s="196">
        <v>2060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144</v>
      </c>
      <c r="B80" s="110"/>
      <c r="C80" s="182">
        <v>36910</v>
      </c>
      <c r="D80" s="186" t="s">
        <v>207</v>
      </c>
      <c r="E80" s="118"/>
      <c r="F80" s="201"/>
      <c r="G80" s="199" t="s">
        <v>98</v>
      </c>
      <c r="H80" s="199"/>
      <c r="I80" s="200">
        <v>14560</v>
      </c>
      <c r="J80" s="202" t="s">
        <v>71</v>
      </c>
      <c r="K80" s="196">
        <v>14560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173</v>
      </c>
      <c r="B81" s="183"/>
      <c r="C81" s="182">
        <v>2160</v>
      </c>
      <c r="D81" s="189" t="s">
        <v>193</v>
      </c>
      <c r="E81" s="118"/>
      <c r="F81" s="204"/>
      <c r="G81" s="195" t="s">
        <v>100</v>
      </c>
      <c r="H81" s="195"/>
      <c r="I81" s="111">
        <v>29000</v>
      </c>
      <c r="J81" s="184" t="s">
        <v>94</v>
      </c>
      <c r="K81" s="196">
        <v>29000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5" t="s">
        <v>159</v>
      </c>
      <c r="B82" s="110"/>
      <c r="C82" s="182">
        <v>5160</v>
      </c>
      <c r="D82" s="186" t="s">
        <v>201</v>
      </c>
      <c r="E82" s="119"/>
      <c r="F82" s="205"/>
      <c r="G82" s="195" t="s">
        <v>27</v>
      </c>
      <c r="H82" s="195"/>
      <c r="I82" s="111">
        <v>15000</v>
      </c>
      <c r="J82" s="110" t="s">
        <v>62</v>
      </c>
      <c r="K82" s="196">
        <v>15000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38</v>
      </c>
      <c r="B83" s="110"/>
      <c r="C83" s="182">
        <v>129725</v>
      </c>
      <c r="D83" s="186" t="s">
        <v>106</v>
      </c>
      <c r="E83" s="119"/>
      <c r="F83" s="205"/>
      <c r="G83" s="195" t="s">
        <v>101</v>
      </c>
      <c r="H83" s="195"/>
      <c r="I83" s="111">
        <v>14000</v>
      </c>
      <c r="J83" s="111" t="s">
        <v>163</v>
      </c>
      <c r="K83" s="196">
        <v>14000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1" t="s">
        <v>107</v>
      </c>
      <c r="B84" s="189"/>
      <c r="C84" s="182">
        <v>60000</v>
      </c>
      <c r="D84" s="186" t="s">
        <v>208</v>
      </c>
      <c r="E84" s="119"/>
      <c r="F84" s="204"/>
      <c r="G84" s="195" t="s">
        <v>102</v>
      </c>
      <c r="H84" s="195"/>
      <c r="I84" s="111">
        <v>6000</v>
      </c>
      <c r="J84" s="184" t="s">
        <v>142</v>
      </c>
      <c r="K84" s="196">
        <v>6000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184</v>
      </c>
      <c r="B85" s="110"/>
      <c r="C85" s="182">
        <v>6500</v>
      </c>
      <c r="D85" s="186" t="s">
        <v>208</v>
      </c>
      <c r="E85" s="119"/>
      <c r="F85" s="204"/>
      <c r="G85" s="195" t="s">
        <v>146</v>
      </c>
      <c r="H85" s="195"/>
      <c r="I85" s="111">
        <v>43600</v>
      </c>
      <c r="J85" s="184" t="s">
        <v>182</v>
      </c>
      <c r="K85" s="196">
        <v>43600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 t="s">
        <v>110</v>
      </c>
      <c r="B86" s="110"/>
      <c r="C86" s="182">
        <v>1830</v>
      </c>
      <c r="D86" s="186" t="s">
        <v>188</v>
      </c>
      <c r="E86" s="119"/>
      <c r="F86" s="201"/>
      <c r="G86" s="195" t="s">
        <v>153</v>
      </c>
      <c r="H86" s="195"/>
      <c r="I86" s="111">
        <v>2100</v>
      </c>
      <c r="J86" s="184" t="s">
        <v>151</v>
      </c>
      <c r="K86" s="196">
        <v>2100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137</v>
      </c>
      <c r="B87" s="110"/>
      <c r="C87" s="182">
        <v>48755</v>
      </c>
      <c r="D87" s="186" t="s">
        <v>199</v>
      </c>
      <c r="E87" s="118"/>
      <c r="F87" s="201"/>
      <c r="G87" s="215" t="s">
        <v>103</v>
      </c>
      <c r="H87" s="215" t="s">
        <v>72</v>
      </c>
      <c r="I87" s="111">
        <v>1210</v>
      </c>
      <c r="J87" s="184" t="s">
        <v>60</v>
      </c>
      <c r="K87" s="196">
        <v>1210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 t="s">
        <v>210</v>
      </c>
      <c r="B88" s="183"/>
      <c r="C88" s="182">
        <v>1000</v>
      </c>
      <c r="D88" s="183" t="s">
        <v>211</v>
      </c>
      <c r="E88" s="118"/>
      <c r="F88" s="194"/>
      <c r="G88" s="195" t="s">
        <v>86</v>
      </c>
      <c r="H88" s="195"/>
      <c r="I88" s="111">
        <v>460</v>
      </c>
      <c r="J88" s="184" t="s">
        <v>87</v>
      </c>
      <c r="K88" s="196">
        <v>460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 t="s">
        <v>212</v>
      </c>
      <c r="B89" s="110"/>
      <c r="C89" s="182">
        <v>3000</v>
      </c>
      <c r="D89" s="186" t="s">
        <v>211</v>
      </c>
      <c r="E89" s="118"/>
      <c r="F89" s="201"/>
      <c r="G89" s="195" t="s">
        <v>54</v>
      </c>
      <c r="H89" s="195" t="s">
        <v>51</v>
      </c>
      <c r="I89" s="111">
        <v>4300</v>
      </c>
      <c r="J89" s="110" t="s">
        <v>158</v>
      </c>
      <c r="K89" s="196">
        <v>4300</v>
      </c>
      <c r="L89" s="197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/>
      <c r="B90" s="110"/>
      <c r="C90" s="182"/>
      <c r="D90" s="189"/>
      <c r="E90" s="118"/>
      <c r="F90" s="201"/>
      <c r="G90" s="195" t="s">
        <v>90</v>
      </c>
      <c r="H90" s="195" t="s">
        <v>91</v>
      </c>
      <c r="I90" s="111">
        <v>9300</v>
      </c>
      <c r="J90" s="184" t="s">
        <v>55</v>
      </c>
      <c r="K90" s="196">
        <v>9300</v>
      </c>
      <c r="L90" s="197">
        <f>SUM(I90-K90)</f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/>
      <c r="B91" s="183"/>
      <c r="C91" s="182"/>
      <c r="D91" s="183"/>
      <c r="E91" s="118"/>
      <c r="F91" s="201"/>
      <c r="G91" s="195" t="s">
        <v>92</v>
      </c>
      <c r="H91" s="195"/>
      <c r="I91" s="111">
        <v>2070</v>
      </c>
      <c r="J91" s="184" t="s">
        <v>163</v>
      </c>
      <c r="K91" s="196">
        <v>2070</v>
      </c>
      <c r="L91" s="197">
        <f>SUM(I91-K91)</f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161</v>
      </c>
      <c r="H92" s="195" t="s">
        <v>175</v>
      </c>
      <c r="I92" s="111">
        <v>570</v>
      </c>
      <c r="J92" s="184" t="s">
        <v>160</v>
      </c>
      <c r="K92" s="196">
        <v>570</v>
      </c>
      <c r="L92" s="197">
        <f>SUM(I92-K92)</f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9" t="s">
        <v>167</v>
      </c>
      <c r="H93" s="199" t="s">
        <v>113</v>
      </c>
      <c r="I93" s="200">
        <v>1000</v>
      </c>
      <c r="J93" s="202" t="s">
        <v>165</v>
      </c>
      <c r="K93" s="196">
        <v>1000</v>
      </c>
      <c r="L93" s="197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/>
      <c r="B94" s="183"/>
      <c r="C94" s="182"/>
      <c r="D94" s="183"/>
      <c r="F94" s="194"/>
      <c r="G94" s="195" t="s">
        <v>50</v>
      </c>
      <c r="H94" s="195" t="s">
        <v>51</v>
      </c>
      <c r="I94" s="111">
        <v>11320</v>
      </c>
      <c r="J94" s="184" t="s">
        <v>180</v>
      </c>
      <c r="K94" s="196">
        <v>11320</v>
      </c>
      <c r="L94" s="197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1" t="s">
        <v>206</v>
      </c>
      <c r="B95" s="207"/>
      <c r="C95" s="182">
        <v>3000</v>
      </c>
      <c r="D95" s="183" t="s">
        <v>204</v>
      </c>
      <c r="F95" s="201"/>
      <c r="G95" s="195" t="s">
        <v>104</v>
      </c>
      <c r="H95" s="195"/>
      <c r="I95" s="111">
        <v>13000</v>
      </c>
      <c r="J95" s="206" t="s">
        <v>94</v>
      </c>
      <c r="K95" s="196">
        <v>13000</v>
      </c>
      <c r="L95" s="197">
        <f>SUM(I95-K95)</f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80</v>
      </c>
      <c r="B96" s="183" t="s">
        <v>72</v>
      </c>
      <c r="C96" s="182">
        <v>1915</v>
      </c>
      <c r="D96" s="183" t="s">
        <v>81</v>
      </c>
      <c r="F96" s="205"/>
      <c r="G96" s="199" t="s">
        <v>177</v>
      </c>
      <c r="H96" s="199"/>
      <c r="I96" s="200">
        <v>8000</v>
      </c>
      <c r="J96" s="202" t="s">
        <v>180</v>
      </c>
      <c r="K96" s="196">
        <v>8000</v>
      </c>
      <c r="L96" s="197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140</v>
      </c>
      <c r="B97" s="183"/>
      <c r="C97" s="182">
        <v>2060</v>
      </c>
      <c r="D97" s="183" t="s">
        <v>178</v>
      </c>
      <c r="F97" s="205"/>
      <c r="G97" s="199" t="s">
        <v>105</v>
      </c>
      <c r="H97" s="199"/>
      <c r="I97" s="200">
        <v>5000</v>
      </c>
      <c r="J97" s="202" t="s">
        <v>55</v>
      </c>
      <c r="K97" s="196">
        <v>5000</v>
      </c>
      <c r="L97" s="197">
        <f>SUM(I97-K97)</f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153</v>
      </c>
      <c r="B98" s="110"/>
      <c r="C98" s="182">
        <v>2100</v>
      </c>
      <c r="D98" s="186" t="s">
        <v>150</v>
      </c>
      <c r="F98" s="205"/>
      <c r="G98" s="195" t="s">
        <v>99</v>
      </c>
      <c r="H98" s="195" t="s">
        <v>72</v>
      </c>
      <c r="I98" s="111">
        <v>2340</v>
      </c>
      <c r="J98" s="184" t="s">
        <v>172</v>
      </c>
      <c r="K98" s="196">
        <v>2340</v>
      </c>
      <c r="L98" s="197">
        <f>SUM(I98-K98)</f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103</v>
      </c>
      <c r="B99" s="189" t="s">
        <v>72</v>
      </c>
      <c r="C99" s="182">
        <v>1210</v>
      </c>
      <c r="D99" s="183" t="s">
        <v>60</v>
      </c>
      <c r="F99" s="205"/>
      <c r="G99" s="195" t="s">
        <v>155</v>
      </c>
      <c r="H99" s="195" t="s">
        <v>113</v>
      </c>
      <c r="I99" s="111">
        <v>1580</v>
      </c>
      <c r="J99" s="184" t="s">
        <v>170</v>
      </c>
      <c r="K99" s="196">
        <v>1580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/>
      <c r="B100" s="183"/>
      <c r="C100" s="182"/>
      <c r="D100" s="183"/>
      <c r="F100" s="205"/>
      <c r="G100" s="195" t="s">
        <v>141</v>
      </c>
      <c r="H100" s="195"/>
      <c r="I100" s="111">
        <v>15705</v>
      </c>
      <c r="J100" s="184" t="s">
        <v>154</v>
      </c>
      <c r="K100" s="196">
        <v>15705</v>
      </c>
      <c r="L100" s="197">
        <f>SUM(I100-K100)</f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90</v>
      </c>
      <c r="B101" s="183" t="s">
        <v>91</v>
      </c>
      <c r="C101" s="182">
        <v>9300</v>
      </c>
      <c r="D101" s="183" t="s">
        <v>55</v>
      </c>
      <c r="F101" s="205"/>
      <c r="G101" s="195" t="s">
        <v>157</v>
      </c>
      <c r="H101" s="195"/>
      <c r="I101" s="111">
        <v>20000</v>
      </c>
      <c r="J101" s="110" t="s">
        <v>156</v>
      </c>
      <c r="K101" s="196">
        <v>20000</v>
      </c>
      <c r="L101" s="197">
        <f>SUM(I101-K101)</f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 t="s">
        <v>92</v>
      </c>
      <c r="B102" s="110"/>
      <c r="C102" s="182">
        <v>800</v>
      </c>
      <c r="D102" s="186" t="s">
        <v>203</v>
      </c>
      <c r="F102" s="205"/>
      <c r="G102" s="199" t="s">
        <v>171</v>
      </c>
      <c r="H102" s="199"/>
      <c r="I102" s="200">
        <v>14915</v>
      </c>
      <c r="J102" s="202" t="s">
        <v>178</v>
      </c>
      <c r="K102" s="196">
        <v>14915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205</v>
      </c>
      <c r="B103" s="183"/>
      <c r="C103" s="182">
        <v>5000</v>
      </c>
      <c r="D103" s="183" t="s">
        <v>199</v>
      </c>
      <c r="F103" s="205"/>
      <c r="G103" s="195" t="s">
        <v>53</v>
      </c>
      <c r="H103" s="195" t="s">
        <v>51</v>
      </c>
      <c r="I103" s="111">
        <v>5140</v>
      </c>
      <c r="J103" s="184" t="s">
        <v>182</v>
      </c>
      <c r="K103" s="196">
        <v>5140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99</v>
      </c>
      <c r="B104" s="183" t="s">
        <v>72</v>
      </c>
      <c r="C104" s="182">
        <v>2340</v>
      </c>
      <c r="D104" s="183" t="s">
        <v>172</v>
      </c>
      <c r="F104" s="205"/>
      <c r="G104" s="199" t="s">
        <v>144</v>
      </c>
      <c r="H104" s="199"/>
      <c r="I104" s="200">
        <v>59000</v>
      </c>
      <c r="J104" s="202" t="s">
        <v>182</v>
      </c>
      <c r="K104" s="196">
        <v>59000</v>
      </c>
      <c r="L104" s="197">
        <f t="shared" ref="L104:L114" si="2">SUM(I104-K104)</f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5" t="s">
        <v>18</v>
      </c>
      <c r="H105" s="195"/>
      <c r="I105" s="111">
        <v>93000</v>
      </c>
      <c r="J105" s="184" t="s">
        <v>63</v>
      </c>
      <c r="K105" s="196">
        <v>93000</v>
      </c>
      <c r="L105" s="197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25</v>
      </c>
      <c r="H106" s="199"/>
      <c r="I106" s="200">
        <v>218875</v>
      </c>
      <c r="J106" s="200" t="s">
        <v>179</v>
      </c>
      <c r="K106" s="196">
        <v>218875</v>
      </c>
      <c r="L106" s="197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5" t="s">
        <v>20</v>
      </c>
      <c r="H107" s="195"/>
      <c r="I107" s="111">
        <v>267297</v>
      </c>
      <c r="J107" s="111" t="s">
        <v>174</v>
      </c>
      <c r="K107" s="196">
        <v>267297</v>
      </c>
      <c r="L107" s="197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5" t="s">
        <v>24</v>
      </c>
      <c r="H108" s="195"/>
      <c r="I108" s="111">
        <v>62000</v>
      </c>
      <c r="J108" s="184" t="s">
        <v>179</v>
      </c>
      <c r="K108" s="196">
        <v>62000</v>
      </c>
      <c r="L108" s="197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5" t="s">
        <v>64</v>
      </c>
      <c r="H109" s="195"/>
      <c r="I109" s="111">
        <v>70700</v>
      </c>
      <c r="J109" s="184" t="s">
        <v>182</v>
      </c>
      <c r="K109" s="196">
        <v>70700</v>
      </c>
      <c r="L109" s="197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 t="s">
        <v>65</v>
      </c>
      <c r="H110" s="199"/>
      <c r="I110" s="200">
        <v>187000</v>
      </c>
      <c r="J110" s="202" t="s">
        <v>180</v>
      </c>
      <c r="K110" s="196">
        <v>187000</v>
      </c>
      <c r="L110" s="197">
        <f t="shared" si="2"/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66</v>
      </c>
      <c r="H111" s="199"/>
      <c r="I111" s="200">
        <v>507481</v>
      </c>
      <c r="J111" s="202" t="s">
        <v>182</v>
      </c>
      <c r="K111" s="196">
        <v>507481</v>
      </c>
      <c r="L111" s="197">
        <f t="shared" si="2"/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5" t="s">
        <v>67</v>
      </c>
      <c r="H112" s="195"/>
      <c r="I112" s="111">
        <v>190680</v>
      </c>
      <c r="J112" s="110" t="s">
        <v>181</v>
      </c>
      <c r="K112" s="196">
        <v>190680</v>
      </c>
      <c r="L112" s="197">
        <f t="shared" si="2"/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2346947</v>
      </c>
      <c r="D113" s="209"/>
      <c r="F113" s="201"/>
      <c r="G113" s="195" t="s">
        <v>138</v>
      </c>
      <c r="H113" s="195"/>
      <c r="I113" s="111">
        <v>17500</v>
      </c>
      <c r="J113" s="184" t="s">
        <v>169</v>
      </c>
      <c r="K113" s="196">
        <v>17500</v>
      </c>
      <c r="L113" s="197">
        <f t="shared" si="2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108</v>
      </c>
      <c r="H114" s="195">
        <v>1763999686</v>
      </c>
      <c r="I114" s="111">
        <v>20340</v>
      </c>
      <c r="J114" s="184" t="s">
        <v>109</v>
      </c>
      <c r="K114" s="196">
        <v>20340</v>
      </c>
      <c r="L114" s="197">
        <f t="shared" si="2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2346947</v>
      </c>
      <c r="D115" s="214"/>
      <c r="F115" s="194"/>
      <c r="G115" s="199" t="s">
        <v>173</v>
      </c>
      <c r="H115" s="199"/>
      <c r="I115" s="200">
        <v>6540</v>
      </c>
      <c r="J115" s="202" t="s">
        <v>181</v>
      </c>
      <c r="K115" s="196">
        <v>6540</v>
      </c>
      <c r="L115" s="197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9" t="s">
        <v>159</v>
      </c>
      <c r="H116" s="199"/>
      <c r="I116" s="200">
        <v>5380</v>
      </c>
      <c r="J116" s="202" t="s">
        <v>181</v>
      </c>
      <c r="K116" s="196">
        <v>5380</v>
      </c>
      <c r="L116" s="197">
        <f>SUM(I116-K116)</f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9" t="s">
        <v>38</v>
      </c>
      <c r="H117" s="199"/>
      <c r="I117" s="200">
        <v>129725</v>
      </c>
      <c r="J117" s="202" t="s">
        <v>106</v>
      </c>
      <c r="K117" s="196">
        <v>129725</v>
      </c>
      <c r="L117" s="197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9" t="s">
        <v>107</v>
      </c>
      <c r="H118" s="199"/>
      <c r="I118" s="200">
        <v>45000</v>
      </c>
      <c r="J118" s="202" t="s">
        <v>164</v>
      </c>
      <c r="K118" s="196">
        <v>45000</v>
      </c>
      <c r="L118" s="197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9" t="s">
        <v>184</v>
      </c>
      <c r="H119" s="199"/>
      <c r="I119" s="200">
        <v>16000</v>
      </c>
      <c r="J119" s="202" t="s">
        <v>182</v>
      </c>
      <c r="K119" s="196">
        <v>16000</v>
      </c>
      <c r="L119" s="197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9" t="s">
        <v>110</v>
      </c>
      <c r="H120" s="199"/>
      <c r="I120" s="200">
        <v>7000</v>
      </c>
      <c r="J120" s="202" t="s">
        <v>156</v>
      </c>
      <c r="K120" s="196">
        <v>7000</v>
      </c>
      <c r="L120" s="197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215" t="s">
        <v>58</v>
      </c>
      <c r="H121" s="215" t="s">
        <v>59</v>
      </c>
      <c r="I121" s="111">
        <v>1190</v>
      </c>
      <c r="J121" s="184" t="s">
        <v>60</v>
      </c>
      <c r="K121" s="196">
        <v>1190</v>
      </c>
      <c r="L121" s="197">
        <f>SUM(I121-K121)</f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56</v>
      </c>
      <c r="H122" s="195" t="s">
        <v>57</v>
      </c>
      <c r="I122" s="111">
        <v>20000</v>
      </c>
      <c r="J122" s="184" t="s">
        <v>176</v>
      </c>
      <c r="K122" s="196">
        <v>20000</v>
      </c>
      <c r="L122" s="197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147</v>
      </c>
      <c r="H123" s="195"/>
      <c r="I123" s="111">
        <v>30000</v>
      </c>
      <c r="J123" s="184" t="s">
        <v>181</v>
      </c>
      <c r="K123" s="196">
        <v>30000</v>
      </c>
      <c r="L123" s="197">
        <f>SUM(I123-K123)</f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195" t="s">
        <v>148</v>
      </c>
      <c r="H124" s="195"/>
      <c r="I124" s="111">
        <v>10000</v>
      </c>
      <c r="J124" s="111" t="s">
        <v>182</v>
      </c>
      <c r="K124" s="196">
        <v>10000</v>
      </c>
      <c r="L124" s="197">
        <f>SUM(I124-K124)</f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>SUM(I125-K125)</f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>SUM(I126-K126)</f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9" t="s">
        <v>137</v>
      </c>
      <c r="H127" s="199"/>
      <c r="I127" s="200">
        <v>41435</v>
      </c>
      <c r="J127" s="202" t="s">
        <v>150</v>
      </c>
      <c r="K127" s="196">
        <v>41435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33</v>
      </c>
      <c r="H128" s="195"/>
      <c r="I128" s="111"/>
      <c r="J128" s="184"/>
      <c r="K128" s="196"/>
      <c r="L128" s="197">
        <f>SUM(I128-K128)</f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9"/>
      <c r="H129" s="199"/>
      <c r="I129" s="200"/>
      <c r="J129" s="202"/>
      <c r="K129" s="196"/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9"/>
      <c r="H130" s="199"/>
      <c r="I130" s="200"/>
      <c r="J130" s="202"/>
      <c r="K130" s="196"/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9"/>
      <c r="H131" s="199"/>
      <c r="I131" s="200"/>
      <c r="J131" s="202"/>
      <c r="K131" s="196"/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9"/>
      <c r="H132" s="199"/>
      <c r="I132" s="200"/>
      <c r="J132" s="202"/>
      <c r="K132" s="196"/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9"/>
      <c r="H133" s="199"/>
      <c r="I133" s="200"/>
      <c r="J133" s="202"/>
      <c r="K133" s="196"/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0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F24" sqref="F24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35" customFormat="1" ht="18">
      <c r="A2" s="335" t="s">
        <v>117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3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36" customFormat="1" ht="16.5" thickBot="1">
      <c r="A4" s="337" t="s">
        <v>189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19"/>
      <c r="V4" s="8"/>
      <c r="W4" s="8"/>
      <c r="X4" s="8"/>
      <c r="Y4" s="8"/>
      <c r="Z4" s="29"/>
    </row>
    <row r="5" spans="1:26" s="238" customFormat="1">
      <c r="A5" s="340" t="s">
        <v>118</v>
      </c>
      <c r="B5" s="342" t="s">
        <v>119</v>
      </c>
      <c r="C5" s="328" t="s">
        <v>120</v>
      </c>
      <c r="D5" s="328" t="s">
        <v>121</v>
      </c>
      <c r="E5" s="328" t="s">
        <v>122</v>
      </c>
      <c r="F5" s="328" t="s">
        <v>123</v>
      </c>
      <c r="G5" s="328" t="s">
        <v>124</v>
      </c>
      <c r="H5" s="328" t="s">
        <v>125</v>
      </c>
      <c r="I5" s="328" t="s">
        <v>166</v>
      </c>
      <c r="J5" s="328" t="s">
        <v>126</v>
      </c>
      <c r="K5" s="328" t="s">
        <v>127</v>
      </c>
      <c r="L5" s="328" t="s">
        <v>128</v>
      </c>
      <c r="M5" s="328" t="s">
        <v>129</v>
      </c>
      <c r="N5" s="328" t="s">
        <v>130</v>
      </c>
      <c r="O5" s="330" t="s">
        <v>131</v>
      </c>
      <c r="P5" s="332" t="s">
        <v>132</v>
      </c>
      <c r="Q5" s="326" t="s">
        <v>31</v>
      </c>
      <c r="R5" s="344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193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195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196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199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201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202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203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204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207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208</v>
      </c>
      <c r="B19" s="254">
        <v>500</v>
      </c>
      <c r="C19" s="247"/>
      <c r="D19" s="255"/>
      <c r="E19" s="255"/>
      <c r="F19" s="255">
        <v>145</v>
      </c>
      <c r="G19" s="255">
        <v>200</v>
      </c>
      <c r="H19" s="255"/>
      <c r="I19" s="255"/>
      <c r="J19" s="255">
        <v>20</v>
      </c>
      <c r="K19" s="255">
        <v>560</v>
      </c>
      <c r="L19" s="255"/>
      <c r="M19" s="255"/>
      <c r="N19" s="291">
        <v>20</v>
      </c>
      <c r="O19" s="255"/>
      <c r="P19" s="257"/>
      <c r="Q19" s="255"/>
      <c r="R19" s="257"/>
      <c r="S19" s="251">
        <f t="shared" si="0"/>
        <v>1445</v>
      </c>
      <c r="T19" s="252"/>
      <c r="U19" s="7"/>
      <c r="V19" s="48"/>
      <c r="W19" s="5"/>
      <c r="X19" s="48"/>
      <c r="Y19" s="5"/>
    </row>
    <row r="20" spans="1:25" s="22" customFormat="1">
      <c r="A20" s="246" t="s">
        <v>211</v>
      </c>
      <c r="B20" s="254">
        <v>1050</v>
      </c>
      <c r="C20" s="247">
        <v>380</v>
      </c>
      <c r="D20" s="255">
        <v>140</v>
      </c>
      <c r="E20" s="255"/>
      <c r="F20" s="255"/>
      <c r="G20" s="255">
        <v>310</v>
      </c>
      <c r="H20" s="255"/>
      <c r="I20" s="255"/>
      <c r="J20" s="255">
        <v>20</v>
      </c>
      <c r="K20" s="255">
        <v>480</v>
      </c>
      <c r="L20" s="255"/>
      <c r="M20" s="255"/>
      <c r="N20" s="292">
        <v>40</v>
      </c>
      <c r="O20" s="255"/>
      <c r="P20" s="257"/>
      <c r="Q20" s="255"/>
      <c r="R20" s="257"/>
      <c r="S20" s="251">
        <f t="shared" si="0"/>
        <v>2420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13150</v>
      </c>
      <c r="C38" s="273">
        <f t="shared" ref="C38:R38" si="1">SUM(C7:C37)</f>
        <v>2780</v>
      </c>
      <c r="D38" s="273">
        <f t="shared" si="1"/>
        <v>255</v>
      </c>
      <c r="E38" s="273">
        <f t="shared" si="1"/>
        <v>2590</v>
      </c>
      <c r="F38" s="273">
        <f t="shared" si="1"/>
        <v>1685</v>
      </c>
      <c r="G38" s="273">
        <f>SUM(G7:G37)</f>
        <v>4080</v>
      </c>
      <c r="H38" s="273">
        <f t="shared" si="1"/>
        <v>380</v>
      </c>
      <c r="I38" s="273">
        <f t="shared" si="1"/>
        <v>300</v>
      </c>
      <c r="J38" s="273">
        <f t="shared" si="1"/>
        <v>320</v>
      </c>
      <c r="K38" s="273">
        <f t="shared" si="1"/>
        <v>6720</v>
      </c>
      <c r="L38" s="273">
        <f t="shared" si="1"/>
        <v>0</v>
      </c>
      <c r="M38" s="273">
        <f t="shared" si="1"/>
        <v>0</v>
      </c>
      <c r="N38" s="294">
        <f t="shared" si="1"/>
        <v>350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32610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2020-11-16T14:23:19Z</dcterms:modified>
</cp:coreProperties>
</file>