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helmed</t>
        </r>
      </text>
    </comment>
  </commentList>
</comments>
</file>

<file path=xl/sharedStrings.xml><?xml version="1.0" encoding="utf-8"?>
<sst xmlns="http://schemas.openxmlformats.org/spreadsheetml/2006/main" count="440" uniqueCount="214">
  <si>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</si>
  <si>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</si>
  <si>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</si>
  <si>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</si>
  <si>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</si>
  <si>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</si>
  <si>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</si>
  <si>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</si>
  <si>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</si>
  <si>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</si>
  <si>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</si>
  <si>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</si>
  <si>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</si>
  <si>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</si>
  <si>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</si>
  <si>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</si>
  <si>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</si>
  <si>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</si>
  <si>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</si>
  <si>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</si>
  <si>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</si>
  <si>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</si>
  <si>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</si>
  <si>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</si>
  <si>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</si>
  <si>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</si>
  <si>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</si>
  <si>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</si>
  <si>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</si>
  <si>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</si>
  <si>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</si>
  <si>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</si>
  <si>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</si>
  <si>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</si>
  <si>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</si>
  <si>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</si>
  <si>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</si>
  <si>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</si>
  <si>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</si>
  <si>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</si>
  <si>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</si>
  <si>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</si>
  <si>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</si>
  <si>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</si>
  <si>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</si>
  <si>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</si>
  <si>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</si>
  <si>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</si>
  <si>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</si>
  <si>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</si>
  <si>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</si>
  <si>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</si>
  <si>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</si>
  <si>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</si>
  <si>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</si>
  <si>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</si>
  <si>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</si>
  <si>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</si>
  <si>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</si>
  <si>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</si>
  <si>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</si>
  <si>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</si>
  <si>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</si>
  <si>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</si>
  <si>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</si>
  <si>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</si>
  <si>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</si>
  <si>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</si>
  <si>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</si>
  <si>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</si>
  <si>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</si>
  <si>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</si>
  <si>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</si>
  <si>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</si>
  <si>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</si>
  <si>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</si>
  <si>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</si>
  <si>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</si>
  <si>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</si>
  <si>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</si>
  <si>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</si>
  <si>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</si>
  <si>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</si>
  <si>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</si>
  <si>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</si>
  <si>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</si>
  <si>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</si>
  <si>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</si>
  <si>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</si>
  <si>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</si>
  <si>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</si>
  <si>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</si>
  <si>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</si>
  <si>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</si>
  <si>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</si>
  <si>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</si>
  <si>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</si>
  <si>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</si>
  <si>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</si>
  <si>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</si>
  <si>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</si>
  <si>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</si>
  <si>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</si>
  <si>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</si>
  <si>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</si>
  <si>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</si>
  <si>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</si>
  <si>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</si>
  <si>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</si>
  <si>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</si>
  <si>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</si>
  <si>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</si>
  <si>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</si>
  <si>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</si>
  <si>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</si>
  <si>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</si>
  <si>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</si>
  <si>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</si>
  <si>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</si>
  <si>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</si>
  <si>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</si>
  <si>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</si>
  <si>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</si>
  <si>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</si>
  <si>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</si>
  <si>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</si>
  <si>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</si>
  <si>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</si>
  <si>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</si>
  <si>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</si>
  <si>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</si>
  <si>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</si>
  <si>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</si>
  <si>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</si>
  <si>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</si>
  <si>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</si>
  <si>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</si>
  <si>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</si>
  <si>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</si>
  <si>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</si>
  <si>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</si>
  <si>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</si>
  <si>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</si>
  <si>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</si>
  <si>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</si>
  <si>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</si>
  <si>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</si>
  <si>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</si>
  <si>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</si>
  <si>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</si>
  <si>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</si>
  <si>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</si>
  <si>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</si>
  <si>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</si>
  <si>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</si>
  <si>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</si>
  <si>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</si>
  <si>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</si>
  <si>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</si>
  <si>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</si>
  <si>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</si>
  <si>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</si>
  <si>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</si>
  <si>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</si>
  <si>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</si>
  <si>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</si>
  <si>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</si>
  <si>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</si>
  <si>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</si>
  <si>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</si>
  <si>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</si>
  <si>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</si>
  <si>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</si>
  <si>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</si>
  <si>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</si>
  <si>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</si>
  <si>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</si>
  <si>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</si>
  <si>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</si>
  <si>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</si>
  <si>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</si>
  <si>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</si>
  <si>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</si>
  <si>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</si>
  <si>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</si>
  <si>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</si>
  <si>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</si>
  <si>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</si>
  <si>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</si>
  <si>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</si>
  <si>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</si>
  <si>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</si>
  <si>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</si>
  <si>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</si>
  <si>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</si>
  <si>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</si>
  <si>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</si>
  <si>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</si>
  <si>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C=N.K Tel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</si>
  <si>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</si>
  <si>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</si>
  <si>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</si>
  <si>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</si>
  <si>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</si>
  <si>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</si>
  <si>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</si>
  <si>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</si>
  <si>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</si>
  <si>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</si>
  <si>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</si>
  <si>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</si>
  <si>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Date: 12.10.2020</t>
  </si>
  <si>
    <t>Noman Tel</t>
  </si>
  <si>
    <t>22.10.2020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</si>
</sst>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3" sqref="F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4" t="s">
        <v>17</v>
      </c>
      <c r="C2" s="294"/>
      <c r="D2" s="294"/>
      <c r="E2" s="294"/>
    </row>
    <row r="3" spans="1:8" ht="16.5" customHeight="1">
      <c r="A3" s="35"/>
      <c r="B3" s="295" t="s">
        <v>190</v>
      </c>
      <c r="C3" s="295"/>
      <c r="D3" s="295"/>
      <c r="E3" s="29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189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192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195</v>
      </c>
      <c r="C9" s="39">
        <v>930000</v>
      </c>
      <c r="D9" s="291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196</v>
      </c>
      <c r="C10" s="42">
        <v>280000</v>
      </c>
      <c r="D10" s="292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199</v>
      </c>
      <c r="C11" s="39">
        <v>560000</v>
      </c>
      <c r="D11" s="291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201</v>
      </c>
      <c r="C12" s="39">
        <v>610000</v>
      </c>
      <c r="D12" s="291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204</v>
      </c>
      <c r="C13" s="39">
        <v>520000</v>
      </c>
      <c r="D13" s="291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206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208</v>
      </c>
      <c r="C15" s="39">
        <v>1150000</v>
      </c>
      <c r="D15" s="291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210</v>
      </c>
      <c r="C16" s="39">
        <v>485000</v>
      </c>
      <c r="D16" s="291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2316844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2316844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2316844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2316844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2316844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2316844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2316844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2316844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2316844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2316844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2316844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2316844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2316844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2316844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2316844</v>
      </c>
      <c r="F31" s="289" t="s">
        <v>175</v>
      </c>
      <c r="G31" s="2"/>
      <c r="H31" s="35"/>
    </row>
    <row r="32" spans="1:8">
      <c r="A32" s="35"/>
      <c r="B32" s="40"/>
      <c r="C32" s="39"/>
      <c r="D32" s="39"/>
      <c r="E32" s="41">
        <f t="shared" si="0"/>
        <v>2316844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2316844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2316844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2316844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2316844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2316844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2316844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2316844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2316844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2316844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2316844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2316844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2316844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2316844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2316844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2316844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2316844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2316844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2316844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2316844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2316844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2316844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2316844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2316844</v>
      </c>
      <c r="F55" s="31"/>
      <c r="G55" s="2"/>
    </row>
    <row r="56" spans="2:8">
      <c r="B56" s="40"/>
      <c r="C56" s="39"/>
      <c r="D56" s="39"/>
      <c r="E56" s="41">
        <f t="shared" si="1"/>
        <v>2316844</v>
      </c>
      <c r="F56" s="31"/>
      <c r="G56" s="2"/>
    </row>
    <row r="57" spans="2:8">
      <c r="B57" s="40"/>
      <c r="C57" s="39"/>
      <c r="D57" s="39"/>
      <c r="E57" s="41">
        <f t="shared" si="1"/>
        <v>2316844</v>
      </c>
      <c r="F57" s="31"/>
      <c r="G57" s="2"/>
    </row>
    <row r="58" spans="2:8">
      <c r="B58" s="40"/>
      <c r="C58" s="39"/>
      <c r="D58" s="39"/>
      <c r="E58" s="41">
        <f t="shared" si="1"/>
        <v>2316844</v>
      </c>
      <c r="F58" s="31"/>
      <c r="G58" s="2"/>
    </row>
    <row r="59" spans="2:8">
      <c r="B59" s="40"/>
      <c r="C59" s="39"/>
      <c r="D59" s="39"/>
      <c r="E59" s="41">
        <f t="shared" si="1"/>
        <v>2316844</v>
      </c>
      <c r="F59" s="31"/>
      <c r="G59" s="2"/>
    </row>
    <row r="60" spans="2:8">
      <c r="B60" s="40"/>
      <c r="C60" s="39"/>
      <c r="D60" s="39"/>
      <c r="E60" s="41">
        <f t="shared" si="1"/>
        <v>2316844</v>
      </c>
      <c r="F60" s="31"/>
      <c r="G60" s="2"/>
    </row>
    <row r="61" spans="2:8">
      <c r="B61" s="40"/>
      <c r="C61" s="39"/>
      <c r="D61" s="39"/>
      <c r="E61" s="41">
        <f t="shared" si="1"/>
        <v>2316844</v>
      </c>
      <c r="F61" s="31"/>
      <c r="G61" s="2"/>
    </row>
    <row r="62" spans="2:8">
      <c r="B62" s="40"/>
      <c r="C62" s="39"/>
      <c r="D62" s="39"/>
      <c r="E62" s="41">
        <f t="shared" si="1"/>
        <v>2316844</v>
      </c>
      <c r="F62" s="31"/>
      <c r="G62" s="2"/>
    </row>
    <row r="63" spans="2:8">
      <c r="B63" s="40"/>
      <c r="C63" s="39"/>
      <c r="D63" s="39"/>
      <c r="E63" s="41">
        <f t="shared" si="1"/>
        <v>2316844</v>
      </c>
      <c r="F63" s="31"/>
      <c r="G63" s="2"/>
    </row>
    <row r="64" spans="2:8">
      <c r="B64" s="40"/>
      <c r="C64" s="39"/>
      <c r="D64" s="39"/>
      <c r="E64" s="41">
        <f t="shared" si="1"/>
        <v>2316844</v>
      </c>
      <c r="F64" s="31"/>
      <c r="G64" s="2"/>
    </row>
    <row r="65" spans="2:7">
      <c r="B65" s="40"/>
      <c r="C65" s="39"/>
      <c r="D65" s="39"/>
      <c r="E65" s="41">
        <f t="shared" si="1"/>
        <v>2316844</v>
      </c>
      <c r="F65" s="31"/>
      <c r="G65" s="2"/>
    </row>
    <row r="66" spans="2:7">
      <c r="B66" s="40"/>
      <c r="C66" s="39"/>
      <c r="D66" s="39"/>
      <c r="E66" s="41">
        <f t="shared" si="1"/>
        <v>2316844</v>
      </c>
      <c r="F66" s="31"/>
      <c r="G66" s="2"/>
    </row>
    <row r="67" spans="2:7">
      <c r="B67" s="40"/>
      <c r="C67" s="39"/>
      <c r="D67" s="39"/>
      <c r="E67" s="41">
        <f t="shared" si="1"/>
        <v>2316844</v>
      </c>
      <c r="F67" s="31"/>
      <c r="G67" s="2"/>
    </row>
    <row r="68" spans="2:7">
      <c r="B68" s="40"/>
      <c r="C68" s="39"/>
      <c r="D68" s="39"/>
      <c r="E68" s="41">
        <f t="shared" si="1"/>
        <v>2316844</v>
      </c>
      <c r="F68" s="31"/>
      <c r="G68" s="2"/>
    </row>
    <row r="69" spans="2:7">
      <c r="B69" s="40"/>
      <c r="C69" s="39"/>
      <c r="D69" s="39"/>
      <c r="E69" s="41">
        <f t="shared" si="1"/>
        <v>2316844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2316844</v>
      </c>
      <c r="F70" s="31"/>
      <c r="G70" s="2"/>
    </row>
    <row r="71" spans="2:7">
      <c r="B71" s="40"/>
      <c r="C71" s="39"/>
      <c r="D71" s="39"/>
      <c r="E71" s="41">
        <f t="shared" si="2"/>
        <v>2316844</v>
      </c>
      <c r="F71" s="31"/>
      <c r="G71" s="2"/>
    </row>
    <row r="72" spans="2:7">
      <c r="B72" s="40"/>
      <c r="C72" s="39"/>
      <c r="D72" s="39"/>
      <c r="E72" s="41">
        <f t="shared" si="2"/>
        <v>2316844</v>
      </c>
      <c r="F72" s="31"/>
      <c r="G72" s="2"/>
    </row>
    <row r="73" spans="2:7">
      <c r="B73" s="40"/>
      <c r="C73" s="39"/>
      <c r="D73" s="39"/>
      <c r="E73" s="41">
        <f t="shared" si="2"/>
        <v>2316844</v>
      </c>
      <c r="F73" s="31"/>
      <c r="G73" s="2"/>
    </row>
    <row r="74" spans="2:7">
      <c r="B74" s="40"/>
      <c r="C74" s="39"/>
      <c r="D74" s="39"/>
      <c r="E74" s="41">
        <f t="shared" si="2"/>
        <v>2316844</v>
      </c>
      <c r="F74" s="31"/>
      <c r="G74" s="2"/>
    </row>
    <row r="75" spans="2:7">
      <c r="B75" s="40"/>
      <c r="C75" s="39"/>
      <c r="D75" s="39"/>
      <c r="E75" s="41">
        <f t="shared" si="2"/>
        <v>2316844</v>
      </c>
      <c r="F75" s="33"/>
      <c r="G75" s="2"/>
    </row>
    <row r="76" spans="2:7">
      <c r="B76" s="40"/>
      <c r="C76" s="39"/>
      <c r="D76" s="39"/>
      <c r="E76" s="41">
        <f t="shared" si="2"/>
        <v>2316844</v>
      </c>
      <c r="F76" s="31"/>
      <c r="G76" s="2"/>
    </row>
    <row r="77" spans="2:7">
      <c r="B77" s="40"/>
      <c r="C77" s="39"/>
      <c r="D77" s="39"/>
      <c r="E77" s="41">
        <f t="shared" si="2"/>
        <v>2316844</v>
      </c>
      <c r="F77" s="31"/>
      <c r="G77" s="2"/>
    </row>
    <row r="78" spans="2:7">
      <c r="B78" s="40"/>
      <c r="C78" s="39"/>
      <c r="D78" s="39"/>
      <c r="E78" s="41">
        <f t="shared" si="2"/>
        <v>2316844</v>
      </c>
      <c r="F78" s="31"/>
      <c r="G78" s="2"/>
    </row>
    <row r="79" spans="2:7">
      <c r="B79" s="40"/>
      <c r="C79" s="39"/>
      <c r="D79" s="39"/>
      <c r="E79" s="41">
        <f t="shared" si="2"/>
        <v>2316844</v>
      </c>
      <c r="F79" s="31"/>
      <c r="G79" s="2"/>
    </row>
    <row r="80" spans="2:7">
      <c r="B80" s="40"/>
      <c r="C80" s="39"/>
      <c r="D80" s="39"/>
      <c r="E80" s="41">
        <f t="shared" si="2"/>
        <v>2316844</v>
      </c>
      <c r="F80" s="31"/>
      <c r="G80" s="2"/>
    </row>
    <row r="81" spans="2:7">
      <c r="B81" s="40"/>
      <c r="C81" s="39"/>
      <c r="D81" s="39"/>
      <c r="E81" s="41">
        <f t="shared" si="2"/>
        <v>2316844</v>
      </c>
      <c r="F81" s="31"/>
      <c r="G81" s="2"/>
    </row>
    <row r="82" spans="2:7">
      <c r="B82" s="40"/>
      <c r="C82" s="39"/>
      <c r="D82" s="39"/>
      <c r="E82" s="41">
        <f t="shared" si="2"/>
        <v>2316844</v>
      </c>
      <c r="F82" s="31"/>
      <c r="G82" s="2"/>
    </row>
    <row r="83" spans="2:7">
      <c r="B83" s="45"/>
      <c r="C83" s="41">
        <f>SUM(C5:C72)</f>
        <v>7816844</v>
      </c>
      <c r="D83" s="41">
        <f>SUM(D5:D77)</f>
        <v>5500000</v>
      </c>
      <c r="E83" s="66">
        <f>E71+C83-D83</f>
        <v>4633688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I19" sqref="I19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6" t="s">
        <v>17</v>
      </c>
      <c r="B1" s="297"/>
      <c r="C1" s="297"/>
      <c r="D1" s="297"/>
      <c r="E1" s="298"/>
      <c r="F1" s="5"/>
      <c r="G1" s="5"/>
    </row>
    <row r="2" spans="1:29" ht="23.25">
      <c r="A2" s="299" t="s">
        <v>211</v>
      </c>
      <c r="B2" s="300"/>
      <c r="C2" s="300"/>
      <c r="D2" s="300"/>
      <c r="E2" s="30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823349.07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129300.65</v>
      </c>
      <c r="C5" s="71"/>
      <c r="D5" s="68" t="s">
        <v>23</v>
      </c>
      <c r="E5" s="72">
        <v>2316844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8630041.6500000004</v>
      </c>
      <c r="C6" s="68"/>
      <c r="D6" s="68" t="s">
        <v>28</v>
      </c>
      <c r="E6" s="290">
        <v>537240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2297647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22356</v>
      </c>
      <c r="C8" s="70"/>
      <c r="D8" s="68" t="s">
        <v>35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193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106944.65</v>
      </c>
      <c r="C10" s="70"/>
      <c r="D10" s="68" t="s">
        <v>29</v>
      </c>
      <c r="E10" s="73">
        <v>2489076.58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8557685.6500000004</v>
      </c>
      <c r="C13" s="70"/>
      <c r="D13" s="70" t="s">
        <v>7</v>
      </c>
      <c r="E13" s="73">
        <f>E4+E5+E6+E7+E8+E9+E10</f>
        <v>8557685.6500000004</v>
      </c>
      <c r="F13" s="5"/>
      <c r="G13" s="29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2" t="s">
        <v>16</v>
      </c>
      <c r="B15" s="303"/>
      <c r="C15" s="303"/>
      <c r="D15" s="303"/>
      <c r="E15" s="30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188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68450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198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364940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1" t="s">
        <v>17</v>
      </c>
      <c r="B1" s="311"/>
      <c r="C1" s="311"/>
      <c r="D1" s="311"/>
      <c r="E1" s="311"/>
      <c r="F1" s="311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2" t="s">
        <v>42</v>
      </c>
      <c r="B2" s="312"/>
      <c r="C2" s="312"/>
      <c r="D2" s="312"/>
      <c r="E2" s="312"/>
      <c r="F2" s="312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3" t="s">
        <v>43</v>
      </c>
      <c r="B3" s="313"/>
      <c r="C3" s="313"/>
      <c r="D3" s="313"/>
      <c r="E3" s="313"/>
      <c r="F3" s="313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189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192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195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197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199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201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204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206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208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210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5295805</v>
      </c>
      <c r="C33" s="115">
        <f>SUM(C5:C32)</f>
        <v>5282649</v>
      </c>
      <c r="D33" s="115">
        <f>SUM(D5:D32)</f>
        <v>22356</v>
      </c>
      <c r="E33" s="115">
        <f>SUM(E5:E32)</f>
        <v>5305005</v>
      </c>
      <c r="F33" s="123">
        <f>B33-E33</f>
        <v>-9200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4" t="s">
        <v>49</v>
      </c>
      <c r="B35" s="315"/>
      <c r="C35" s="315"/>
      <c r="D35" s="316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4930</v>
      </c>
      <c r="D37" s="108" t="s">
        <v>189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189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3" t="s">
        <v>54</v>
      </c>
      <c r="C39" s="115">
        <v>4000</v>
      </c>
      <c r="D39" s="155" t="s">
        <v>195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204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8850</v>
      </c>
      <c r="D41" s="108" t="s">
        <v>206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200</v>
      </c>
      <c r="B42" s="108" t="s">
        <v>127</v>
      </c>
      <c r="C42" s="115">
        <v>500</v>
      </c>
      <c r="D42" s="108" t="s">
        <v>210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158</v>
      </c>
      <c r="B43" s="108" t="s">
        <v>209</v>
      </c>
      <c r="C43" s="115">
        <v>23000</v>
      </c>
      <c r="D43" s="108" t="s">
        <v>189</v>
      </c>
      <c r="E43" s="121"/>
      <c r="F43" s="317" t="s">
        <v>64</v>
      </c>
      <c r="G43" s="317"/>
      <c r="H43" s="317"/>
      <c r="I43" s="317"/>
      <c r="J43" s="317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195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67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69170</v>
      </c>
      <c r="D51" s="188" t="s">
        <v>210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204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364990</v>
      </c>
      <c r="D53" s="191" t="s">
        <v>208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189905</v>
      </c>
      <c r="D54" s="180" t="s">
        <v>210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187</v>
      </c>
      <c r="B55" s="185"/>
      <c r="C55" s="184">
        <v>20000</v>
      </c>
      <c r="D55" s="191" t="s">
        <v>210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179</v>
      </c>
      <c r="B56" s="112"/>
      <c r="C56" s="184">
        <v>10000</v>
      </c>
      <c r="D56" s="188" t="s">
        <v>210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202</v>
      </c>
      <c r="B57" s="112"/>
      <c r="C57" s="184">
        <v>9800</v>
      </c>
      <c r="D57" s="188" t="s">
        <v>201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18" t="s">
        <v>33</v>
      </c>
      <c r="B59" s="319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165</v>
      </c>
      <c r="E62" s="129"/>
      <c r="F62" s="305" t="s">
        <v>78</v>
      </c>
      <c r="G62" s="305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173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165</v>
      </c>
      <c r="E65" s="120"/>
      <c r="F65" s="196"/>
      <c r="G65" s="201" t="s">
        <v>25</v>
      </c>
      <c r="H65" s="201"/>
      <c r="I65" s="202">
        <v>238485</v>
      </c>
      <c r="J65" s="202" t="s">
        <v>182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28255</v>
      </c>
      <c r="D67" s="191" t="s">
        <v>201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32111</v>
      </c>
      <c r="D68" s="191" t="s">
        <v>83</v>
      </c>
      <c r="E68" s="120"/>
      <c r="F68" s="196"/>
      <c r="G68" s="197" t="s">
        <v>69</v>
      </c>
      <c r="H68" s="197"/>
      <c r="I68" s="113">
        <v>58450</v>
      </c>
      <c r="J68" s="186" t="s">
        <v>178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165</v>
      </c>
      <c r="E69" s="105"/>
      <c r="F69" s="196"/>
      <c r="G69" s="201" t="s">
        <v>70</v>
      </c>
      <c r="H69" s="201"/>
      <c r="I69" s="202">
        <v>187000</v>
      </c>
      <c r="J69" s="204" t="s">
        <v>174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182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182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179</v>
      </c>
      <c r="H72" s="197"/>
      <c r="I72" s="113">
        <v>14000</v>
      </c>
      <c r="J72" s="186" t="s">
        <v>178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181</v>
      </c>
      <c r="H73" s="197"/>
      <c r="I73" s="113">
        <v>4600</v>
      </c>
      <c r="J73" s="186" t="s">
        <v>178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210</v>
      </c>
      <c r="E74" s="121"/>
      <c r="F74" s="203"/>
      <c r="G74" s="197" t="s">
        <v>183</v>
      </c>
      <c r="H74" s="197"/>
      <c r="I74" s="113">
        <v>15000</v>
      </c>
      <c r="J74" s="186" t="s">
        <v>182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164</v>
      </c>
      <c r="E75" s="120"/>
      <c r="F75" s="203"/>
      <c r="G75" s="197" t="s">
        <v>184</v>
      </c>
      <c r="H75" s="197"/>
      <c r="I75" s="113">
        <v>9600</v>
      </c>
      <c r="J75" s="113" t="s">
        <v>182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162</v>
      </c>
      <c r="B78" s="185"/>
      <c r="C78" s="184">
        <v>15705</v>
      </c>
      <c r="D78" s="185" t="s">
        <v>199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170</v>
      </c>
      <c r="B79" s="112"/>
      <c r="C79" s="184">
        <v>31300</v>
      </c>
      <c r="D79" s="188" t="s">
        <v>196</v>
      </c>
      <c r="E79" s="120"/>
      <c r="F79" s="203"/>
      <c r="G79" s="197" t="s">
        <v>82</v>
      </c>
      <c r="H79" s="197"/>
      <c r="I79" s="113">
        <v>51388</v>
      </c>
      <c r="J79" s="112" t="s">
        <v>165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205</v>
      </c>
      <c r="B80" s="112"/>
      <c r="C80" s="184">
        <v>4580</v>
      </c>
      <c r="D80" s="188" t="s">
        <v>204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173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213</v>
      </c>
      <c r="E82" s="121"/>
      <c r="F82" s="207"/>
      <c r="G82" s="197" t="s">
        <v>89</v>
      </c>
      <c r="H82" s="197"/>
      <c r="I82" s="113">
        <v>26372</v>
      </c>
      <c r="J82" s="186" t="s">
        <v>165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201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153</v>
      </c>
      <c r="B84" s="112"/>
      <c r="C84" s="184">
        <v>41435</v>
      </c>
      <c r="D84" s="188" t="s">
        <v>189</v>
      </c>
      <c r="E84" s="121"/>
      <c r="F84" s="206"/>
      <c r="G84" s="197" t="s">
        <v>94</v>
      </c>
      <c r="H84" s="197"/>
      <c r="I84" s="113">
        <v>20105</v>
      </c>
      <c r="J84" s="186" t="s">
        <v>172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177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212</v>
      </c>
      <c r="B86" s="112"/>
      <c r="C86" s="184">
        <v>6570</v>
      </c>
      <c r="D86" s="188" t="s">
        <v>210</v>
      </c>
      <c r="E86" s="121"/>
      <c r="F86" s="203"/>
      <c r="G86" s="197" t="s">
        <v>99</v>
      </c>
      <c r="H86" s="197"/>
      <c r="I86" s="113">
        <v>24006</v>
      </c>
      <c r="J86" s="186" t="s">
        <v>165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87"/>
      <c r="D87" s="188"/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/>
      <c r="B90" s="185"/>
      <c r="C90" s="184"/>
      <c r="D90" s="185"/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168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164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/>
      <c r="B94" s="185"/>
      <c r="C94" s="184"/>
      <c r="D94" s="185"/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194</v>
      </c>
      <c r="B96" s="112"/>
      <c r="C96" s="184">
        <v>2100</v>
      </c>
      <c r="D96" s="188" t="s">
        <v>192</v>
      </c>
      <c r="F96" s="207"/>
      <c r="G96" s="201" t="s">
        <v>162</v>
      </c>
      <c r="H96" s="201"/>
      <c r="I96" s="202">
        <v>26715</v>
      </c>
      <c r="J96" s="204" t="s">
        <v>176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170</v>
      </c>
      <c r="H99" s="201"/>
      <c r="I99" s="202">
        <v>11000</v>
      </c>
      <c r="J99" s="204" t="s">
        <v>169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210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340" t="s">
        <v>207</v>
      </c>
      <c r="B101" s="341" t="s">
        <v>127</v>
      </c>
      <c r="C101" s="342">
        <v>570</v>
      </c>
      <c r="D101" s="194" t="s">
        <v>206</v>
      </c>
      <c r="F101" s="207"/>
      <c r="G101" s="201" t="s">
        <v>153</v>
      </c>
      <c r="H101" s="201"/>
      <c r="I101" s="202">
        <v>51435</v>
      </c>
      <c r="J101" s="204" t="s">
        <v>182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177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102</v>
      </c>
      <c r="B103" s="185" t="s">
        <v>103</v>
      </c>
      <c r="C103" s="184">
        <v>2500</v>
      </c>
      <c r="D103" s="185" t="s">
        <v>84</v>
      </c>
      <c r="F103" s="207"/>
      <c r="G103" s="201" t="s">
        <v>167</v>
      </c>
      <c r="H103" s="201"/>
      <c r="I103" s="202">
        <v>5000</v>
      </c>
      <c r="J103" s="204" t="s">
        <v>182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4340</v>
      </c>
      <c r="D104" s="185" t="s">
        <v>76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/>
      <c r="B105" s="185"/>
      <c r="C105" s="184"/>
      <c r="D105" s="185"/>
      <c r="F105" s="207"/>
      <c r="G105" s="201" t="s">
        <v>180</v>
      </c>
      <c r="H105" s="201"/>
      <c r="I105" s="202">
        <v>3445</v>
      </c>
      <c r="J105" s="204" t="s">
        <v>178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203</v>
      </c>
      <c r="B106" s="185"/>
      <c r="C106" s="184">
        <v>20000</v>
      </c>
      <c r="D106" s="185" t="s">
        <v>201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156</v>
      </c>
      <c r="B107" s="112"/>
      <c r="C107" s="184">
        <v>8000</v>
      </c>
      <c r="D107" s="188" t="s">
        <v>76</v>
      </c>
      <c r="F107" s="207"/>
      <c r="G107" s="201" t="s">
        <v>187</v>
      </c>
      <c r="H107" s="201"/>
      <c r="I107" s="202">
        <v>5000</v>
      </c>
      <c r="J107" s="204" t="s">
        <v>182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120</v>
      </c>
      <c r="B108" s="185">
        <v>1763999686</v>
      </c>
      <c r="C108" s="184">
        <v>20340</v>
      </c>
      <c r="D108" s="185" t="s">
        <v>121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61</v>
      </c>
      <c r="B109" s="185" t="s">
        <v>62</v>
      </c>
      <c r="C109" s="184">
        <v>1190</v>
      </c>
      <c r="D109" s="185" t="s">
        <v>63</v>
      </c>
      <c r="F109" s="207"/>
      <c r="G109" s="201" t="s">
        <v>185</v>
      </c>
      <c r="H109" s="201" t="s">
        <v>186</v>
      </c>
      <c r="I109" s="202">
        <v>100</v>
      </c>
      <c r="J109" s="204" t="s">
        <v>182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124</v>
      </c>
      <c r="B110" s="209">
        <v>1758900692</v>
      </c>
      <c r="C110" s="184">
        <v>24000</v>
      </c>
      <c r="D110" s="185" t="s">
        <v>172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 t="s">
        <v>128</v>
      </c>
      <c r="B111" s="185" t="s">
        <v>77</v>
      </c>
      <c r="C111" s="184">
        <v>6300</v>
      </c>
      <c r="D111" s="185" t="s">
        <v>125</v>
      </c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6" t="s">
        <v>130</v>
      </c>
      <c r="B113" s="307"/>
      <c r="C113" s="210">
        <f>SUM(C37:C112)</f>
        <v>2297647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08" t="s">
        <v>131</v>
      </c>
      <c r="B115" s="309"/>
      <c r="C115" s="215">
        <f>C113+L136</f>
        <v>2297647</v>
      </c>
      <c r="D115" s="216"/>
      <c r="F115" s="196"/>
      <c r="G115" s="217" t="s">
        <v>160</v>
      </c>
      <c r="H115" s="217" t="s">
        <v>161</v>
      </c>
      <c r="I115" s="113">
        <v>1840</v>
      </c>
      <c r="J115" s="186" t="s">
        <v>159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154</v>
      </c>
      <c r="H116" s="197">
        <v>44075</v>
      </c>
      <c r="I116" s="113">
        <v>2100</v>
      </c>
      <c r="J116" s="186" t="s">
        <v>155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163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156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172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164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182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171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182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158</v>
      </c>
      <c r="H135" s="197" t="s">
        <v>166</v>
      </c>
      <c r="I135" s="113">
        <v>9300</v>
      </c>
      <c r="J135" s="112" t="s">
        <v>157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0"/>
      <c r="G170" s="310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0" t="s">
        <v>17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</row>
    <row r="2" spans="1:26" s="237" customFormat="1" ht="18">
      <c r="A2" s="321" t="s">
        <v>132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</row>
    <row r="3" spans="1:26" s="237" customFormat="1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</row>
    <row r="4" spans="1:26" s="238" customFormat="1" ht="16.5" thickBot="1">
      <c r="A4" s="323" t="s">
        <v>191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5"/>
      <c r="U4" s="121"/>
      <c r="V4" s="8"/>
      <c r="W4" s="8"/>
      <c r="X4" s="8"/>
      <c r="Y4" s="8"/>
      <c r="Z4" s="29"/>
    </row>
    <row r="5" spans="1:26" s="240" customFormat="1">
      <c r="A5" s="326" t="s">
        <v>133</v>
      </c>
      <c r="B5" s="328" t="s">
        <v>134</v>
      </c>
      <c r="C5" s="330" t="s">
        <v>135</v>
      </c>
      <c r="D5" s="330" t="s">
        <v>136</v>
      </c>
      <c r="E5" s="330" t="s">
        <v>137</v>
      </c>
      <c r="F5" s="330" t="s">
        <v>138</v>
      </c>
      <c r="G5" s="330" t="s">
        <v>139</v>
      </c>
      <c r="H5" s="330" t="s">
        <v>140</v>
      </c>
      <c r="I5" s="330" t="s">
        <v>141</v>
      </c>
      <c r="J5" s="330" t="s">
        <v>142</v>
      </c>
      <c r="K5" s="330" t="s">
        <v>143</v>
      </c>
      <c r="L5" s="330" t="s">
        <v>144</v>
      </c>
      <c r="M5" s="330" t="s">
        <v>145</v>
      </c>
      <c r="N5" s="330" t="s">
        <v>146</v>
      </c>
      <c r="O5" s="336" t="s">
        <v>147</v>
      </c>
      <c r="P5" s="338" t="s">
        <v>148</v>
      </c>
      <c r="Q5" s="334" t="s">
        <v>31</v>
      </c>
      <c r="R5" s="332" t="s">
        <v>149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27"/>
      <c r="B6" s="329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7"/>
      <c r="P6" s="339"/>
      <c r="Q6" s="335"/>
      <c r="R6" s="333"/>
      <c r="S6" s="244" t="s">
        <v>150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189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50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192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50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195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5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151</v>
      </c>
      <c r="X9" s="48"/>
      <c r="Y9" s="5"/>
    </row>
    <row r="10" spans="1:26" s="22" customFormat="1">
      <c r="A10" s="248" t="s">
        <v>196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5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199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5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201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5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204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5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206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5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208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5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210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5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/>
      <c r="B17" s="256"/>
      <c r="C17" s="249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9"/>
      <c r="S17" s="253">
        <f t="shared" si="0"/>
        <v>0</v>
      </c>
      <c r="T17" s="254"/>
      <c r="U17" s="7"/>
      <c r="V17" s="48"/>
      <c r="W17" s="5"/>
      <c r="X17" s="48"/>
      <c r="Y17" s="5"/>
    </row>
    <row r="18" spans="1:25" s="22" customFormat="1">
      <c r="A18" s="248"/>
      <c r="B18" s="256"/>
      <c r="C18" s="249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9"/>
      <c r="Q18" s="257"/>
      <c r="R18" s="259"/>
      <c r="S18" s="253">
        <f t="shared" si="0"/>
        <v>0</v>
      </c>
      <c r="T18" s="254"/>
      <c r="U18" s="7"/>
      <c r="V18" s="48"/>
      <c r="W18" s="48"/>
      <c r="X18" s="48"/>
      <c r="Y18" s="48"/>
    </row>
    <row r="19" spans="1:25" s="22" customFormat="1">
      <c r="A19" s="248"/>
      <c r="B19" s="256"/>
      <c r="C19" s="249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9"/>
      <c r="Q19" s="257"/>
      <c r="R19" s="259"/>
      <c r="S19" s="253">
        <f t="shared" si="0"/>
        <v>0</v>
      </c>
      <c r="T19" s="254"/>
      <c r="U19" s="7"/>
      <c r="V19" s="48"/>
      <c r="W19" s="5"/>
      <c r="X19" s="48"/>
      <c r="Y19" s="5"/>
    </row>
    <row r="20" spans="1:25" s="22" customFormat="1">
      <c r="A20" s="248"/>
      <c r="B20" s="256"/>
      <c r="C20" s="249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4"/>
      <c r="O20" s="257"/>
      <c r="P20" s="259"/>
      <c r="Q20" s="257"/>
      <c r="R20" s="259"/>
      <c r="S20" s="253">
        <f t="shared" si="0"/>
        <v>0</v>
      </c>
      <c r="T20" s="254"/>
      <c r="U20" s="7"/>
      <c r="V20" s="48"/>
      <c r="W20" s="48"/>
      <c r="X20" s="48"/>
      <c r="Y20" s="48"/>
    </row>
    <row r="21" spans="1:25" s="22" customFormat="1">
      <c r="A21" s="248"/>
      <c r="B21" s="256"/>
      <c r="C21" s="249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9"/>
      <c r="S21" s="253">
        <f t="shared" si="0"/>
        <v>0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5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152</v>
      </c>
      <c r="B38" s="274">
        <f>SUM(B7:B37)</f>
        <v>8100</v>
      </c>
      <c r="C38" s="275">
        <f t="shared" ref="C38:R38" si="1">SUM(C7:C37)</f>
        <v>1650</v>
      </c>
      <c r="D38" s="275">
        <f t="shared" si="1"/>
        <v>1125</v>
      </c>
      <c r="E38" s="275">
        <f t="shared" si="1"/>
        <v>1500</v>
      </c>
      <c r="F38" s="275">
        <f t="shared" si="1"/>
        <v>0</v>
      </c>
      <c r="G38" s="275"/>
      <c r="H38" s="275">
        <f t="shared" si="1"/>
        <v>95</v>
      </c>
      <c r="I38" s="275">
        <f t="shared" si="1"/>
        <v>0</v>
      </c>
      <c r="J38" s="275">
        <f t="shared" si="1"/>
        <v>180</v>
      </c>
      <c r="K38" s="275">
        <f t="shared" si="1"/>
        <v>4640</v>
      </c>
      <c r="L38" s="275">
        <f t="shared" si="1"/>
        <v>0</v>
      </c>
      <c r="M38" s="275">
        <f t="shared" si="1"/>
        <v>1976</v>
      </c>
      <c r="N38" s="275">
        <f t="shared" si="1"/>
        <v>330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22356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2020-10-12T14:39:39Z</dcterms:modified>
</cp:coreProperties>
</file>