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February\All Details\05.02.2020\"/>
    </mc:Choice>
  </mc:AlternateContent>
  <xr:revisionPtr revIDLastSave="0" documentId="13_ncr:1_{CA1486CA-67EC-4DDF-8942-17A97FC69401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B33" i="2"/>
  <c r="C33" i="2"/>
  <c r="D3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C98" i="2"/>
  <c r="I121" i="2"/>
  <c r="K121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 l="1"/>
  <c r="C100" i="2" s="1"/>
  <c r="E33" i="2"/>
  <c r="F33" i="2" s="1"/>
  <c r="F36" i="2" s="1"/>
  <c r="E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</commentList>
</comments>
</file>

<file path=xl/sharedStrings.xml><?xml version="1.0" encoding="utf-8"?>
<sst xmlns="http://schemas.openxmlformats.org/spreadsheetml/2006/main" count="168" uniqueCount="80">
  <si>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</si>
  <si>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</si>
  <si>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</si>
  <si>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</si>
  <si>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</si>
  <si>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</si>
  <si>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</si>
  <si>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</si>
  <si>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</si>
  <si>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</si>
  <si>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</si>
  <si>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</si>
  <si>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</si>
  <si>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</si>
  <si>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</si>
  <si>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</si>
  <si>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</si>
  <si>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</si>
  <si>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</si>
  <si>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</si>
  <si>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</si>
  <si>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</si>
  <si>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</si>
  <si>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</si>
  <si>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</si>
  <si>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</si>
  <si>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</si>
  <si>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</si>
  <si>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</si>
  <si>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</si>
  <si>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</si>
  <si>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</si>
  <si>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</si>
  <si>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</si>
  <si>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</si>
  <si>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</si>
  <si>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</si>
  <si>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</si>
  <si>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</si>
  <si>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</si>
  <si>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</si>
  <si>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Natore tel</t>
  </si>
  <si>
    <t>16.12.19</t>
  </si>
  <si>
    <t>Dighi 20pcs Mug Gift</t>
  </si>
  <si>
    <t>17.12.19</t>
  </si>
  <si>
    <t>22.12.19</t>
  </si>
  <si>
    <t>26.12.19</t>
  </si>
  <si>
    <t xml:space="preserve">Altab </t>
  </si>
  <si>
    <t>Cashier</t>
  </si>
  <si>
    <t>29.12.19</t>
  </si>
  <si>
    <t>30.12.19</t>
  </si>
  <si>
    <t>31.12.19</t>
  </si>
  <si>
    <t>MA Mobile Center</t>
  </si>
  <si>
    <t>09.01.2020</t>
  </si>
  <si>
    <t>Z12&amp;Z25 Launch Pitha</t>
  </si>
  <si>
    <t>Atik</t>
  </si>
  <si>
    <t>16.01.2020</t>
  </si>
  <si>
    <t>Jony Coto</t>
  </si>
  <si>
    <t>Jafor Vai</t>
  </si>
  <si>
    <t>Mobile Park</t>
  </si>
  <si>
    <t>Dighi Tel</t>
  </si>
  <si>
    <t>26.01.2020</t>
  </si>
  <si>
    <t>Desh Telecom</t>
  </si>
  <si>
    <t>27.01.2020</t>
  </si>
  <si>
    <t>29.01.2020</t>
  </si>
  <si>
    <t>Rubel Tel</t>
  </si>
  <si>
    <t>L130*2</t>
  </si>
  <si>
    <t>S.A Mobile</t>
  </si>
  <si>
    <t>B.M Rahinul</t>
  </si>
  <si>
    <t>Balance Statement February 2020</t>
  </si>
  <si>
    <t>01.02.2020</t>
  </si>
  <si>
    <t>02.02.2020</t>
  </si>
  <si>
    <t>Naimul ZSM</t>
  </si>
  <si>
    <t>ZSM</t>
  </si>
  <si>
    <t>03.02.2020</t>
  </si>
  <si>
    <t>04.02.2020</t>
  </si>
  <si>
    <t>05.02.2020</t>
  </si>
  <si>
    <t>A.M Tipu Boss</t>
  </si>
  <si>
    <t>Nabila</t>
  </si>
  <si>
    <t>05.02.220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</si>
</sst>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1"/>
  <sheetViews>
    <sheetView tabSelected="1" zoomScale="120" zoomScaleNormal="120" workbookViewId="0">
      <pane ySplit="4" topLeftCell="A51" activePane="bottomLeft" state="frozen"/>
      <selection activeCell="I1" sqref="I1"/>
      <selection pane="bottomLeft" activeCell="G57" sqref="G57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 x14ac:dyDescent="0.2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 x14ac:dyDescent="0.2">
      <c r="A2" s="149" t="s">
        <v>69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x14ac:dyDescent="0.2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 x14ac:dyDescent="0.2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x14ac:dyDescent="0.2">
      <c r="A5" s="142" t="s">
        <v>70</v>
      </c>
      <c r="B5" s="143">
        <v>295440</v>
      </c>
      <c r="C5" s="143">
        <v>370450</v>
      </c>
      <c r="D5" s="143">
        <v>1010</v>
      </c>
      <c r="E5" s="143">
        <f>C5+D5</f>
        <v>371460</v>
      </c>
      <c r="F5" s="145"/>
      <c r="G5" s="19"/>
      <c r="H5" s="43" t="s">
        <v>12</v>
      </c>
      <c r="I5" s="64">
        <v>450</v>
      </c>
      <c r="J5" s="43" t="s">
        <v>70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5" t="s">
        <v>71</v>
      </c>
      <c r="B6" s="2">
        <v>171945</v>
      </c>
      <c r="C6" s="2">
        <v>230210</v>
      </c>
      <c r="D6" s="2">
        <v>1370</v>
      </c>
      <c r="E6" s="2">
        <f t="shared" ref="E6:E32" si="0">C6+D6</f>
        <v>231580</v>
      </c>
      <c r="F6" s="134"/>
      <c r="G6" s="112"/>
      <c r="H6" s="44" t="s">
        <v>12</v>
      </c>
      <c r="I6" s="64">
        <v>210</v>
      </c>
      <c r="J6" s="43" t="s">
        <v>71</v>
      </c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74</v>
      </c>
      <c r="B7" s="2">
        <v>236810</v>
      </c>
      <c r="C7" s="2">
        <v>320420</v>
      </c>
      <c r="D7" s="2">
        <v>530</v>
      </c>
      <c r="E7" s="2">
        <f t="shared" si="0"/>
        <v>320950</v>
      </c>
      <c r="F7" s="134"/>
      <c r="G7" s="112"/>
      <c r="H7" s="44" t="s">
        <v>12</v>
      </c>
      <c r="I7" s="64">
        <v>420</v>
      </c>
      <c r="J7" s="43" t="s">
        <v>74</v>
      </c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75</v>
      </c>
      <c r="B8" s="2">
        <v>282865</v>
      </c>
      <c r="C8" s="2">
        <v>330088</v>
      </c>
      <c r="D8" s="2">
        <v>1665</v>
      </c>
      <c r="E8" s="2">
        <f t="shared" si="0"/>
        <v>331753</v>
      </c>
      <c r="F8" s="94"/>
      <c r="G8" s="19"/>
      <c r="H8" s="43" t="s">
        <v>12</v>
      </c>
      <c r="I8" s="64">
        <v>3090</v>
      </c>
      <c r="J8" s="64" t="s">
        <v>75</v>
      </c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 x14ac:dyDescent="0.2">
      <c r="A9" s="15" t="s">
        <v>76</v>
      </c>
      <c r="B9" s="2">
        <v>553475</v>
      </c>
      <c r="C9" s="2">
        <v>322460</v>
      </c>
      <c r="D9" s="2">
        <v>650</v>
      </c>
      <c r="E9" s="2">
        <f t="shared" si="0"/>
        <v>323110</v>
      </c>
      <c r="F9" s="135"/>
      <c r="G9" s="19"/>
      <c r="H9" s="43" t="s">
        <v>12</v>
      </c>
      <c r="I9" s="64">
        <v>2460</v>
      </c>
      <c r="J9" s="64" t="s">
        <v>76</v>
      </c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 x14ac:dyDescent="0.2">
      <c r="A10" s="15"/>
      <c r="B10" s="2"/>
      <c r="C10" s="2"/>
      <c r="D10" s="2"/>
      <c r="E10" s="2">
        <f t="shared" si="0"/>
        <v>0</v>
      </c>
      <c r="F10" s="136"/>
      <c r="G10" s="19"/>
      <c r="H10" s="43" t="s">
        <v>12</v>
      </c>
      <c r="I10" s="64"/>
      <c r="J10" s="64"/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/>
      <c r="B11" s="2"/>
      <c r="C11" s="2"/>
      <c r="D11" s="2"/>
      <c r="E11" s="2">
        <f t="shared" si="0"/>
        <v>0</v>
      </c>
      <c r="F11" s="94"/>
      <c r="G11" s="53"/>
      <c r="H11" s="64" t="s">
        <v>12</v>
      </c>
      <c r="I11" s="64"/>
      <c r="J11" s="64"/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/>
      <c r="B12" s="2"/>
      <c r="C12" s="2"/>
      <c r="D12" s="2"/>
      <c r="E12" s="2">
        <f t="shared" si="0"/>
        <v>0</v>
      </c>
      <c r="F12" s="94"/>
      <c r="G12" s="53"/>
      <c r="H12" s="64" t="s">
        <v>12</v>
      </c>
      <c r="I12" s="64"/>
      <c r="J12" s="64"/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/>
      <c r="B13" s="2"/>
      <c r="C13" s="2"/>
      <c r="D13" s="2"/>
      <c r="E13" s="2">
        <f t="shared" si="0"/>
        <v>0</v>
      </c>
      <c r="F13" s="136"/>
      <c r="G13" s="19"/>
      <c r="H13" s="43" t="s">
        <v>12</v>
      </c>
      <c r="I13" s="64"/>
      <c r="J13" s="64"/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/>
      <c r="B14" s="2"/>
      <c r="C14" s="2"/>
      <c r="D14" s="2"/>
      <c r="E14" s="2">
        <f t="shared" si="0"/>
        <v>0</v>
      </c>
      <c r="F14" s="135"/>
      <c r="G14" s="19"/>
      <c r="H14" s="43" t="s">
        <v>12</v>
      </c>
      <c r="I14" s="64"/>
      <c r="J14" s="64"/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/>
      <c r="B15" s="2"/>
      <c r="C15" s="2"/>
      <c r="D15" s="2"/>
      <c r="E15" s="2">
        <f t="shared" si="0"/>
        <v>0</v>
      </c>
      <c r="F15" s="94"/>
      <c r="G15" s="53"/>
      <c r="H15" s="64" t="s">
        <v>12</v>
      </c>
      <c r="I15" s="64"/>
      <c r="J15" s="64"/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/>
      <c r="B16" s="2"/>
      <c r="C16" s="2"/>
      <c r="D16" s="2"/>
      <c r="E16" s="2">
        <f t="shared" si="0"/>
        <v>0</v>
      </c>
      <c r="F16" s="94"/>
      <c r="G16" s="53"/>
      <c r="H16" s="64" t="s">
        <v>12</v>
      </c>
      <c r="I16" s="64"/>
      <c r="J16" s="64"/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/>
      <c r="B17" s="2"/>
      <c r="C17" s="2"/>
      <c r="D17" s="2"/>
      <c r="E17" s="2">
        <f t="shared" si="0"/>
        <v>0</v>
      </c>
      <c r="F17" s="134"/>
      <c r="G17" s="112"/>
      <c r="H17" s="44" t="s">
        <v>12</v>
      </c>
      <c r="I17" s="64"/>
      <c r="J17" s="64"/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/>
      <c r="B18" s="2"/>
      <c r="C18" s="2"/>
      <c r="D18" s="2"/>
      <c r="E18" s="2">
        <f t="shared" si="0"/>
        <v>0</v>
      </c>
      <c r="F18" s="136"/>
      <c r="G18" s="19"/>
      <c r="H18" s="43" t="s">
        <v>12</v>
      </c>
      <c r="I18" s="64"/>
      <c r="J18" s="64"/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/>
      <c r="B19" s="2"/>
      <c r="C19" s="2"/>
      <c r="D19" s="2"/>
      <c r="E19" s="2">
        <f t="shared" si="0"/>
        <v>0</v>
      </c>
      <c r="F19" s="135"/>
      <c r="G19" s="19"/>
      <c r="H19" s="43" t="s">
        <v>12</v>
      </c>
      <c r="I19" s="64"/>
      <c r="J19" s="64"/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/>
      <c r="B20" s="2"/>
      <c r="C20" s="2"/>
      <c r="D20" s="2"/>
      <c r="E20" s="2">
        <f t="shared" si="0"/>
        <v>0</v>
      </c>
      <c r="F20" s="134"/>
      <c r="G20" s="19"/>
      <c r="H20" s="43" t="s">
        <v>12</v>
      </c>
      <c r="I20" s="64"/>
      <c r="J20" s="64"/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/>
      <c r="B21" s="2"/>
      <c r="C21" s="2"/>
      <c r="D21" s="2"/>
      <c r="E21" s="2">
        <f t="shared" si="0"/>
        <v>0</v>
      </c>
      <c r="F21" s="134"/>
      <c r="G21" s="19"/>
      <c r="H21" s="43" t="s">
        <v>12</v>
      </c>
      <c r="I21" s="64"/>
      <c r="J21" s="64"/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/>
      <c r="B22" s="2"/>
      <c r="C22" s="2"/>
      <c r="D22" s="2"/>
      <c r="E22" s="2">
        <f>C22+D22</f>
        <v>0</v>
      </c>
      <c r="F22" s="134"/>
      <c r="G22" s="19"/>
      <c r="H22" s="43" t="s">
        <v>12</v>
      </c>
      <c r="I22" s="64"/>
      <c r="J22" s="64"/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/>
      <c r="B23" s="2"/>
      <c r="C23" s="2"/>
      <c r="D23" s="2"/>
      <c r="E23" s="2">
        <f t="shared" si="0"/>
        <v>0</v>
      </c>
      <c r="F23" s="134"/>
      <c r="G23" s="112"/>
      <c r="H23" s="44" t="s">
        <v>12</v>
      </c>
      <c r="I23" s="64"/>
      <c r="J23" s="64"/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/>
      <c r="B24" s="2"/>
      <c r="C24" s="2"/>
      <c r="D24" s="2"/>
      <c r="E24" s="2">
        <f t="shared" si="0"/>
        <v>0</v>
      </c>
      <c r="F24" s="134"/>
      <c r="G24" s="112"/>
      <c r="H24" s="44" t="s">
        <v>12</v>
      </c>
      <c r="I24" s="64"/>
      <c r="J24" s="64"/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9"/>
      <c r="H25" s="43" t="s">
        <v>12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27"/>
      <c r="G26" s="19"/>
      <c r="H26" s="43" t="s">
        <v>12</v>
      </c>
      <c r="I26" s="64"/>
      <c r="J26" s="64"/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35"/>
      <c r="G27" s="19"/>
      <c r="H27" s="43" t="s">
        <v>12</v>
      </c>
      <c r="I27" s="64"/>
      <c r="J27" s="64"/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5"/>
      <c r="G28" s="19"/>
      <c r="H28" s="43" t="s">
        <v>12</v>
      </c>
      <c r="I28" s="64"/>
      <c r="J28" s="64"/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5"/>
      <c r="G29" s="19"/>
      <c r="H29" s="43" t="s">
        <v>12</v>
      </c>
      <c r="I29" s="64"/>
      <c r="J29" s="64"/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94"/>
      <c r="G30" s="113"/>
      <c r="H30" s="95" t="s">
        <v>12</v>
      </c>
      <c r="I30" s="96"/>
      <c r="J30" s="95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x14ac:dyDescent="0.2">
      <c r="A33" s="12" t="s">
        <v>6</v>
      </c>
      <c r="B33" s="2">
        <f>SUM(B5:B32)</f>
        <v>1540535</v>
      </c>
      <c r="C33" s="2">
        <f>SUM(C5:C32)</f>
        <v>1573628</v>
      </c>
      <c r="D33" s="2">
        <f>SUM(D5:D32)</f>
        <v>5225</v>
      </c>
      <c r="E33" s="2">
        <f>SUM(E5:E32)</f>
        <v>1578853</v>
      </c>
      <c r="F33" s="94">
        <f>B33-E33</f>
        <v>-38318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 x14ac:dyDescent="0.2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 x14ac:dyDescent="0.25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x14ac:dyDescent="0.2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0</v>
      </c>
      <c r="F36" s="90">
        <f>F33-C98-I43-I42+K121-C103</f>
        <v>0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12" t="s">
        <v>27</v>
      </c>
      <c r="B37" s="25" t="s">
        <v>26</v>
      </c>
      <c r="C37" s="2">
        <v>6870</v>
      </c>
      <c r="D37" s="1" t="s">
        <v>64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55</v>
      </c>
      <c r="B38" s="1" t="s">
        <v>26</v>
      </c>
      <c r="C38" s="2">
        <v>7000</v>
      </c>
      <c r="D38" s="1" t="s">
        <v>64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47</v>
      </c>
      <c r="B39" s="12" t="s">
        <v>48</v>
      </c>
      <c r="C39" s="2">
        <v>7890</v>
      </c>
      <c r="D39" s="18" t="s">
        <v>46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38</v>
      </c>
      <c r="B40" s="1" t="s">
        <v>39</v>
      </c>
      <c r="C40" s="2">
        <v>6200</v>
      </c>
      <c r="D40" s="18" t="s">
        <v>76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40" t="s">
        <v>72</v>
      </c>
      <c r="B41" s="1" t="s">
        <v>73</v>
      </c>
      <c r="C41" s="2">
        <v>18380</v>
      </c>
      <c r="D41" s="1" t="s">
        <v>74</v>
      </c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7" t="s">
        <v>31</v>
      </c>
      <c r="B42" s="48" t="s">
        <v>32</v>
      </c>
      <c r="C42" s="28">
        <v>1190</v>
      </c>
      <c r="D42" s="48" t="s">
        <v>30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12" t="s">
        <v>57</v>
      </c>
      <c r="B43" s="1"/>
      <c r="C43" s="2">
        <v>3000</v>
      </c>
      <c r="D43" s="1" t="s">
        <v>56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 x14ac:dyDescent="0.25">
      <c r="A44" s="73"/>
      <c r="B44" s="74"/>
      <c r="C44" s="75">
        <v>8053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 x14ac:dyDescent="0.25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x14ac:dyDescent="0.2">
      <c r="A46" s="101" t="s">
        <v>22</v>
      </c>
      <c r="B46" s="102"/>
      <c r="C46" s="103">
        <v>171144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 x14ac:dyDescent="0.2">
      <c r="A47" s="104" t="s">
        <v>23</v>
      </c>
      <c r="B47" s="97"/>
      <c r="C47" s="98">
        <v>80000</v>
      </c>
      <c r="D47" s="99" t="s">
        <v>21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 x14ac:dyDescent="0.2">
      <c r="A48" s="105" t="s">
        <v>29</v>
      </c>
      <c r="B48" s="97"/>
      <c r="C48" s="98">
        <v>295910</v>
      </c>
      <c r="D48" s="102" t="s">
        <v>75</v>
      </c>
      <c r="E48" s="3"/>
      <c r="F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x14ac:dyDescent="0.2">
      <c r="A49" s="100"/>
      <c r="B49" s="43"/>
      <c r="C49" s="98"/>
      <c r="D49" s="99"/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 x14ac:dyDescent="0.2">
      <c r="A50" s="105" t="s">
        <v>24</v>
      </c>
      <c r="B50" s="43"/>
      <c r="C50" s="98">
        <v>99300</v>
      </c>
      <c r="D50" s="102" t="s">
        <v>75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 x14ac:dyDescent="0.2">
      <c r="A51" s="105" t="s">
        <v>28</v>
      </c>
      <c r="B51" s="43"/>
      <c r="C51" s="98">
        <v>568055</v>
      </c>
      <c r="D51" s="99" t="s">
        <v>76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33</v>
      </c>
      <c r="B52" s="43"/>
      <c r="C52" s="98">
        <v>194283</v>
      </c>
      <c r="D52" s="102" t="s">
        <v>76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0" t="s">
        <v>34</v>
      </c>
      <c r="B53" s="97"/>
      <c r="C53" s="106">
        <v>43000</v>
      </c>
      <c r="D53" s="99" t="s">
        <v>75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35</v>
      </c>
      <c r="B54" s="43"/>
      <c r="C54" s="98">
        <v>19490</v>
      </c>
      <c r="D54" s="102" t="s">
        <v>76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/>
      <c r="B55" s="44"/>
      <c r="C55" s="98"/>
      <c r="D55" s="97"/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41</v>
      </c>
      <c r="B56" s="43"/>
      <c r="C56" s="98">
        <v>70000</v>
      </c>
      <c r="D56" s="97" t="s">
        <v>76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/>
      <c r="B57" s="43"/>
      <c r="C57" s="98"/>
      <c r="D57" s="107"/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/>
      <c r="B58" s="43"/>
      <c r="C58" s="98"/>
      <c r="D58" s="107"/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65</v>
      </c>
      <c r="B59" s="43"/>
      <c r="C59" s="98">
        <v>7500</v>
      </c>
      <c r="D59" s="107" t="s">
        <v>79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5" t="s">
        <v>62</v>
      </c>
      <c r="B60" s="43"/>
      <c r="C60" s="98">
        <v>89180</v>
      </c>
      <c r="D60" s="99" t="s">
        <v>76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0" t="s">
        <v>59</v>
      </c>
      <c r="B61" s="43"/>
      <c r="C61" s="98">
        <v>60000</v>
      </c>
      <c r="D61" s="99" t="s">
        <v>61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 x14ac:dyDescent="0.2">
      <c r="A62" s="100"/>
      <c r="B62" s="43"/>
      <c r="C62" s="98"/>
      <c r="D62" s="99"/>
      <c r="E62" s="12"/>
      <c r="F62" s="155" t="s">
        <v>25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 t="s">
        <v>60</v>
      </c>
      <c r="B63" s="43"/>
      <c r="C63" s="98">
        <v>100000</v>
      </c>
      <c r="D63" s="99" t="s">
        <v>63</v>
      </c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5" t="s">
        <v>77</v>
      </c>
      <c r="B64" s="43"/>
      <c r="C64" s="98">
        <v>3800</v>
      </c>
      <c r="D64" s="99" t="s">
        <v>76</v>
      </c>
      <c r="E64" s="3"/>
      <c r="F64" s="65"/>
      <c r="G64" s="27" t="s">
        <v>27</v>
      </c>
      <c r="H64" s="27" t="s">
        <v>26</v>
      </c>
      <c r="I64" s="81">
        <v>6870</v>
      </c>
      <c r="J64" s="81"/>
      <c r="K64" s="29">
        <v>6870</v>
      </c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0" t="s">
        <v>78</v>
      </c>
      <c r="B65" s="43"/>
      <c r="C65" s="98">
        <v>270</v>
      </c>
      <c r="D65" s="99" t="s">
        <v>76</v>
      </c>
      <c r="E65" s="3"/>
      <c r="F65" s="24"/>
      <c r="G65" s="13" t="s">
        <v>55</v>
      </c>
      <c r="H65" s="13" t="s">
        <v>26</v>
      </c>
      <c r="I65" s="64">
        <v>7000</v>
      </c>
      <c r="J65" s="64" t="s">
        <v>21</v>
      </c>
      <c r="K65" s="29">
        <v>7000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3"/>
      <c r="G66" s="13" t="s">
        <v>47</v>
      </c>
      <c r="H66" s="13" t="s">
        <v>48</v>
      </c>
      <c r="I66" s="64">
        <v>7890</v>
      </c>
      <c r="J66" s="77" t="s">
        <v>21</v>
      </c>
      <c r="K66" s="29">
        <v>7890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5"/>
      <c r="B67" s="43"/>
      <c r="C67" s="98"/>
      <c r="D67" s="99"/>
      <c r="E67" s="3"/>
      <c r="F67" s="24"/>
      <c r="G67" s="13" t="s">
        <v>38</v>
      </c>
      <c r="H67" s="13" t="s">
        <v>39</v>
      </c>
      <c r="I67" s="64">
        <v>4000</v>
      </c>
      <c r="J67" s="64" t="s">
        <v>21</v>
      </c>
      <c r="K67" s="29">
        <v>4000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107"/>
      <c r="E68" s="3"/>
      <c r="F68" s="24"/>
      <c r="G68" s="13" t="s">
        <v>68</v>
      </c>
      <c r="H68" s="13"/>
      <c r="I68" s="64">
        <v>3000</v>
      </c>
      <c r="J68" s="77" t="s">
        <v>51</v>
      </c>
      <c r="K68" s="29">
        <v>3000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0"/>
      <c r="B69" s="43"/>
      <c r="C69" s="98"/>
      <c r="D69" s="107"/>
      <c r="E69" s="7"/>
      <c r="F69" s="24"/>
      <c r="G69" s="13" t="s">
        <v>31</v>
      </c>
      <c r="H69" s="13" t="s">
        <v>32</v>
      </c>
      <c r="I69" s="64">
        <v>1190</v>
      </c>
      <c r="J69" s="64" t="s">
        <v>36</v>
      </c>
      <c r="K69" s="29">
        <v>1190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3"/>
      <c r="F70" s="23"/>
      <c r="G70" s="13" t="s">
        <v>57</v>
      </c>
      <c r="H70" s="13"/>
      <c r="I70" s="64">
        <v>3000</v>
      </c>
      <c r="J70" s="77" t="s">
        <v>51</v>
      </c>
      <c r="K70" s="29">
        <v>3000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5"/>
      <c r="B71" s="43"/>
      <c r="C71" s="98"/>
      <c r="D71" s="107"/>
      <c r="E71" s="6"/>
      <c r="F71" s="23"/>
      <c r="G71" s="13"/>
      <c r="H71" s="13"/>
      <c r="I71" s="64">
        <v>6324</v>
      </c>
      <c r="J71" s="64" t="s">
        <v>51</v>
      </c>
      <c r="K71" s="29">
        <v>6324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0"/>
      <c r="B72" s="43"/>
      <c r="C72" s="98"/>
      <c r="D72" s="107"/>
      <c r="E72" s="6"/>
      <c r="F72" s="23"/>
      <c r="G72" s="30"/>
      <c r="H72" s="30"/>
      <c r="I72" s="64"/>
      <c r="J72" s="43" t="s">
        <v>51</v>
      </c>
      <c r="K72" s="29"/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13" t="s">
        <v>22</v>
      </c>
      <c r="H73" s="13"/>
      <c r="I73" s="64">
        <v>171144</v>
      </c>
      <c r="J73" s="43" t="s">
        <v>49</v>
      </c>
      <c r="K73" s="29">
        <v>171144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97"/>
      <c r="E74" s="6"/>
      <c r="F74" s="23"/>
      <c r="G74" s="13" t="s">
        <v>23</v>
      </c>
      <c r="H74" s="13"/>
      <c r="I74" s="64">
        <v>80000</v>
      </c>
      <c r="J74" s="77" t="s">
        <v>44</v>
      </c>
      <c r="K74" s="29">
        <v>80000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107"/>
      <c r="E75" s="3"/>
      <c r="F75" s="23"/>
      <c r="G75" s="13" t="s">
        <v>29</v>
      </c>
      <c r="H75" s="13"/>
      <c r="I75" s="64">
        <v>300910</v>
      </c>
      <c r="J75" s="77" t="s">
        <v>51</v>
      </c>
      <c r="K75" s="29">
        <v>300910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/>
      <c r="H76" s="13"/>
      <c r="I76" s="64"/>
      <c r="J76" s="77" t="s">
        <v>50</v>
      </c>
      <c r="K76" s="29"/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5"/>
      <c r="B77" s="43"/>
      <c r="C77" s="98"/>
      <c r="D77" s="107"/>
      <c r="E77" s="3"/>
      <c r="F77" s="24"/>
      <c r="G77" s="13" t="s">
        <v>24</v>
      </c>
      <c r="H77" s="13"/>
      <c r="I77" s="64">
        <v>98510</v>
      </c>
      <c r="J77" s="64" t="s">
        <v>51</v>
      </c>
      <c r="K77" s="29">
        <v>98510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0"/>
      <c r="B78" s="43"/>
      <c r="C78" s="98"/>
      <c r="D78" s="107"/>
      <c r="E78" s="3"/>
      <c r="F78" s="23"/>
      <c r="G78" s="13" t="s">
        <v>28</v>
      </c>
      <c r="H78" s="13"/>
      <c r="I78" s="64">
        <v>497680</v>
      </c>
      <c r="J78" s="64" t="s">
        <v>45</v>
      </c>
      <c r="K78" s="29">
        <v>497680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33</v>
      </c>
      <c r="H79" s="13"/>
      <c r="I79" s="64">
        <v>198600</v>
      </c>
      <c r="J79" s="77" t="s">
        <v>46</v>
      </c>
      <c r="K79" s="29">
        <v>198600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34</v>
      </c>
      <c r="H80" s="13"/>
      <c r="I80" s="64">
        <v>44820</v>
      </c>
      <c r="J80" s="82" t="s">
        <v>51</v>
      </c>
      <c r="K80" s="29">
        <v>44820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31"/>
      <c r="G81" s="27" t="s">
        <v>35</v>
      </c>
      <c r="H81" s="27"/>
      <c r="I81" s="81">
        <v>38000</v>
      </c>
      <c r="J81" s="83" t="s">
        <v>40</v>
      </c>
      <c r="K81" s="29">
        <v>38000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6"/>
      <c r="F82" s="32"/>
      <c r="G82" s="27"/>
      <c r="H82" s="27"/>
      <c r="I82" s="81"/>
      <c r="J82" s="83" t="s">
        <v>30</v>
      </c>
      <c r="K82" s="29"/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5"/>
      <c r="B83" s="99"/>
      <c r="C83" s="98"/>
      <c r="D83" s="107"/>
      <c r="E83" s="6"/>
      <c r="F83" s="32"/>
      <c r="G83" s="27" t="s">
        <v>41</v>
      </c>
      <c r="H83" s="27"/>
      <c r="I83" s="81">
        <v>160000</v>
      </c>
      <c r="J83" s="83" t="s">
        <v>37</v>
      </c>
      <c r="K83" s="29">
        <v>160000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0"/>
      <c r="B84" s="43"/>
      <c r="C84" s="98"/>
      <c r="D84" s="107"/>
      <c r="E84" s="6"/>
      <c r="F84" s="31"/>
      <c r="G84" s="27"/>
      <c r="H84" s="27"/>
      <c r="I84" s="81"/>
      <c r="J84" s="83" t="s">
        <v>42</v>
      </c>
      <c r="K84" s="29"/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52</v>
      </c>
      <c r="H85" s="27"/>
      <c r="I85" s="81">
        <v>6000</v>
      </c>
      <c r="J85" s="83"/>
      <c r="K85" s="29">
        <v>6000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23"/>
      <c r="G86" s="13" t="s">
        <v>65</v>
      </c>
      <c r="H86" s="13"/>
      <c r="I86" s="64">
        <v>4000</v>
      </c>
      <c r="J86" s="77"/>
      <c r="K86" s="29">
        <v>4000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3"/>
      <c r="F87" s="23"/>
      <c r="G87" s="13" t="s">
        <v>62</v>
      </c>
      <c r="H87" s="13"/>
      <c r="I87" s="64">
        <v>87755</v>
      </c>
      <c r="J87" s="77"/>
      <c r="K87" s="29">
        <v>87755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5"/>
      <c r="B88" s="43"/>
      <c r="C88" s="98"/>
      <c r="D88" s="107"/>
      <c r="E88" s="3"/>
      <c r="F88" s="24"/>
      <c r="G88" s="13" t="s">
        <v>59</v>
      </c>
      <c r="H88" s="13"/>
      <c r="I88" s="64">
        <v>60000</v>
      </c>
      <c r="J88" s="77"/>
      <c r="K88" s="29">
        <v>60000</v>
      </c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 x14ac:dyDescent="0.2">
      <c r="A90" s="100"/>
      <c r="B90" s="43"/>
      <c r="C90" s="98"/>
      <c r="D90" s="107"/>
      <c r="E90" s="3"/>
      <c r="F90" s="23"/>
      <c r="G90" s="13" t="s">
        <v>60</v>
      </c>
      <c r="H90" s="13"/>
      <c r="I90" s="64">
        <v>100000</v>
      </c>
      <c r="J90" s="77"/>
      <c r="K90" s="29">
        <v>100000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 x14ac:dyDescent="0.2">
      <c r="A91" s="100"/>
      <c r="B91" s="108"/>
      <c r="C91" s="106"/>
      <c r="D91" s="107"/>
      <c r="E91" s="3"/>
      <c r="F91" s="23"/>
      <c r="G91" s="13" t="s">
        <v>58</v>
      </c>
      <c r="H91" s="13" t="s">
        <v>66</v>
      </c>
      <c r="I91" s="64">
        <v>2140</v>
      </c>
      <c r="J91" s="43"/>
      <c r="K91" s="29">
        <v>2140</v>
      </c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x14ac:dyDescent="0.2">
      <c r="A92" s="100"/>
      <c r="B92" s="97"/>
      <c r="C92" s="98"/>
      <c r="D92" s="97"/>
      <c r="F92" s="23"/>
      <c r="G92" s="13" t="s">
        <v>67</v>
      </c>
      <c r="H92" s="13"/>
      <c r="I92" s="64">
        <v>10000</v>
      </c>
      <c r="J92" s="77"/>
      <c r="K92" s="29">
        <v>10000</v>
      </c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 x14ac:dyDescent="0.2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5"/>
      <c r="B94" s="99"/>
      <c r="C94" s="98"/>
      <c r="D94" s="97"/>
      <c r="F94" s="24"/>
      <c r="G94" s="13" t="s">
        <v>43</v>
      </c>
      <c r="H94" s="13"/>
      <c r="I94" s="64">
        <v>640</v>
      </c>
      <c r="J94" s="77" t="s">
        <v>42</v>
      </c>
      <c r="K94" s="29">
        <v>640</v>
      </c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0"/>
      <c r="B95" s="97"/>
      <c r="C95" s="98"/>
      <c r="D95" s="97"/>
      <c r="F95" s="23"/>
      <c r="G95" s="13" t="s">
        <v>54</v>
      </c>
      <c r="H95" s="13"/>
      <c r="I95" s="64">
        <v>2500</v>
      </c>
      <c r="J95" s="77" t="s">
        <v>53</v>
      </c>
      <c r="K95" s="29">
        <v>2500</v>
      </c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x14ac:dyDescent="0.2">
      <c r="A96" s="118" t="s">
        <v>43</v>
      </c>
      <c r="B96" s="121"/>
      <c r="C96" s="120">
        <v>640</v>
      </c>
      <c r="D96" s="121" t="s">
        <v>42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54</v>
      </c>
      <c r="B97" s="119"/>
      <c r="C97" s="120">
        <v>2500</v>
      </c>
      <c r="D97" s="121" t="s">
        <v>53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53" t="s">
        <v>14</v>
      </c>
      <c r="B98" s="154"/>
      <c r="C98" s="45">
        <f>SUM(C37:C97)</f>
        <v>1863655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151" t="s">
        <v>16</v>
      </c>
      <c r="B100" s="152"/>
      <c r="C100" s="42">
        <f>C98+L121</f>
        <v>1863655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 x14ac:dyDescent="0.25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 x14ac:dyDescent="0.25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1901973</v>
      </c>
      <c r="J121" s="43"/>
      <c r="K121" s="26">
        <f>SUM(K63:K120)</f>
        <v>1901973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x14ac:dyDescent="0.2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 x14ac:dyDescent="0.2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150"/>
      <c r="G155" s="150"/>
      <c r="H155" s="7"/>
      <c r="I155" s="53"/>
      <c r="J155" s="19"/>
      <c r="K155" s="22"/>
      <c r="L155" s="43"/>
      <c r="M155" s="5"/>
    </row>
    <row r="156" spans="5:13" x14ac:dyDescent="0.2">
      <c r="E156" s="7"/>
      <c r="F156" s="7"/>
      <c r="G156" s="7"/>
      <c r="H156" s="7"/>
      <c r="I156" s="19"/>
      <c r="J156" s="19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2020-02-05T14:27:15Z</dcterms:modified>
</cp:coreProperties>
</file>