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1"/>
  </bookViews>
  <sheets>
    <sheet name="03.03.2020" sheetId="7" r:id="rId1"/>
    <sheet name="Sheet1" sheetId="8" r:id="rId2"/>
  </sheets>
  <definedNames>
    <definedName name="_xlnm._FilterDatabase" localSheetId="0" hidden="1">'03.03.2020'!$A$4:$M$136</definedName>
  </definedNames>
  <calcPr calcId="124519"/>
</workbook>
</file>

<file path=xl/calcChain.xml><?xml version="1.0" encoding="utf-8"?>
<calcChain xmlns="http://schemas.openxmlformats.org/spreadsheetml/2006/main">
  <c r="H5" i="8"/>
  <c r="G5"/>
  <c r="F5"/>
  <c r="E5"/>
  <c r="D5"/>
  <c r="C5"/>
  <c r="D132" i="7" l="1"/>
  <c r="D128"/>
  <c r="D125"/>
  <c r="E125"/>
  <c r="D124"/>
  <c r="E121"/>
  <c r="E116"/>
  <c r="E112"/>
  <c r="D109"/>
  <c r="E109"/>
  <c r="E108"/>
  <c r="D104"/>
  <c r="D100"/>
  <c r="D97"/>
  <c r="E97"/>
  <c r="D96"/>
  <c r="E92"/>
  <c r="E89"/>
  <c r="E88"/>
  <c r="D85"/>
  <c r="E84"/>
  <c r="E80"/>
  <c r="D77"/>
  <c r="D72"/>
  <c r="E69"/>
  <c r="D69"/>
  <c r="D68"/>
  <c r="E65"/>
  <c r="E61"/>
  <c r="D61"/>
  <c r="E60"/>
  <c r="E57"/>
  <c r="E56"/>
  <c r="E53"/>
  <c r="D53"/>
  <c r="E52"/>
  <c r="E49"/>
  <c r="D49"/>
  <c r="D48"/>
  <c r="E45"/>
  <c r="D44"/>
  <c r="E41"/>
  <c r="D37"/>
  <c r="E36"/>
  <c r="E32"/>
  <c r="D29"/>
  <c r="E29"/>
  <c r="E28"/>
  <c r="E24"/>
  <c r="D21"/>
  <c r="E21"/>
  <c r="E20"/>
  <c r="D17"/>
  <c r="D16"/>
  <c r="D14"/>
  <c r="E13"/>
  <c r="D12"/>
  <c r="D10"/>
  <c r="E9"/>
  <c r="D9"/>
  <c r="D8"/>
  <c r="E6"/>
  <c r="E5"/>
  <c r="E135"/>
  <c r="D135"/>
  <c r="E132"/>
  <c r="E131"/>
  <c r="D131"/>
  <c r="E130"/>
  <c r="D130"/>
  <c r="E127"/>
  <c r="D127"/>
  <c r="E126"/>
  <c r="D126"/>
  <c r="E123"/>
  <c r="D123"/>
  <c r="E122"/>
  <c r="D122"/>
  <c r="E119"/>
  <c r="D119"/>
  <c r="E118"/>
  <c r="D118"/>
  <c r="D117"/>
  <c r="E115"/>
  <c r="D115"/>
  <c r="E114"/>
  <c r="D114"/>
  <c r="E111"/>
  <c r="D111"/>
  <c r="E110"/>
  <c r="D110"/>
  <c r="E106"/>
  <c r="D106"/>
  <c r="D105"/>
  <c r="E103"/>
  <c r="D103"/>
  <c r="E102"/>
  <c r="D102"/>
  <c r="E99"/>
  <c r="D99"/>
  <c r="E98"/>
  <c r="D98"/>
  <c r="E95"/>
  <c r="D95"/>
  <c r="E94"/>
  <c r="D94"/>
  <c r="E91"/>
  <c r="D91"/>
  <c r="E90"/>
  <c r="D90"/>
  <c r="E87"/>
  <c r="D87"/>
  <c r="E86"/>
  <c r="D86"/>
  <c r="E83"/>
  <c r="D83"/>
  <c r="E82"/>
  <c r="D82"/>
  <c r="E79"/>
  <c r="D79"/>
  <c r="E78"/>
  <c r="D78"/>
  <c r="E75"/>
  <c r="D75"/>
  <c r="E74"/>
  <c r="D74"/>
  <c r="E72"/>
  <c r="E71"/>
  <c r="D71"/>
  <c r="E70"/>
  <c r="D70"/>
  <c r="E67"/>
  <c r="D67"/>
  <c r="E66"/>
  <c r="D66"/>
  <c r="E63"/>
  <c r="D63"/>
  <c r="E62"/>
  <c r="D62"/>
  <c r="E59"/>
  <c r="D59"/>
  <c r="E58"/>
  <c r="D58"/>
  <c r="E55"/>
  <c r="D55"/>
  <c r="E54"/>
  <c r="D54"/>
  <c r="E51"/>
  <c r="D51"/>
  <c r="E48"/>
  <c r="E47"/>
  <c r="D47"/>
  <c r="E46"/>
  <c r="D46"/>
  <c r="D45"/>
  <c r="E43"/>
  <c r="D43"/>
  <c r="E42"/>
  <c r="D42"/>
  <c r="E39"/>
  <c r="D39"/>
  <c r="E38"/>
  <c r="D38"/>
  <c r="E35"/>
  <c r="D35"/>
  <c r="E34"/>
  <c r="D34"/>
  <c r="E31"/>
  <c r="D31"/>
  <c r="E30"/>
  <c r="D30"/>
  <c r="E27"/>
  <c r="D27"/>
  <c r="E26"/>
  <c r="D26"/>
  <c r="E23"/>
  <c r="D23"/>
  <c r="E22"/>
  <c r="D22"/>
  <c r="E18"/>
  <c r="D18"/>
  <c r="E16"/>
  <c r="E15"/>
  <c r="D15"/>
  <c r="E14"/>
  <c r="E11"/>
  <c r="D11"/>
  <c r="E10"/>
  <c r="E7"/>
  <c r="D7"/>
  <c r="D6" l="1"/>
  <c r="E101"/>
  <c r="E105"/>
  <c r="E17"/>
  <c r="E25"/>
  <c r="E33"/>
  <c r="E37"/>
  <c r="E73"/>
  <c r="E113"/>
  <c r="E120" s="1"/>
  <c r="E117"/>
  <c r="E129"/>
  <c r="E77"/>
  <c r="E81"/>
  <c r="E85"/>
  <c r="E133"/>
  <c r="D5"/>
  <c r="D13"/>
  <c r="D57"/>
  <c r="D65"/>
  <c r="D133"/>
  <c r="D25"/>
  <c r="D41"/>
  <c r="D50" s="1"/>
  <c r="D73"/>
  <c r="D81"/>
  <c r="D89"/>
  <c r="D101"/>
  <c r="D107" s="1"/>
  <c r="D113"/>
  <c r="D121"/>
  <c r="D129"/>
  <c r="D33"/>
  <c r="E12"/>
  <c r="E44"/>
  <c r="E50" s="1"/>
  <c r="E68"/>
  <c r="E104"/>
  <c r="E128"/>
  <c r="E8"/>
  <c r="E100"/>
  <c r="E124"/>
  <c r="E96"/>
  <c r="D20"/>
  <c r="D52"/>
  <c r="D56"/>
  <c r="D60"/>
  <c r="D84"/>
  <c r="D92"/>
  <c r="D108"/>
  <c r="D112"/>
  <c r="D116"/>
  <c r="D24"/>
  <c r="D28"/>
  <c r="D32"/>
  <c r="D36"/>
  <c r="D80"/>
  <c r="D88"/>
  <c r="E64"/>
  <c r="D120" l="1"/>
  <c r="E19"/>
  <c r="E134"/>
  <c r="D76"/>
  <c r="E40"/>
  <c r="E76"/>
  <c r="D19"/>
  <c r="E93"/>
  <c r="E107"/>
  <c r="D134"/>
  <c r="D93"/>
  <c r="D64"/>
  <c r="D40"/>
  <c r="D136" l="1"/>
  <c r="E136"/>
</calcChain>
</file>

<file path=xl/sharedStrings.xml><?xml version="1.0" encoding="utf-8"?>
<sst xmlns="http://schemas.openxmlformats.org/spreadsheetml/2006/main" count="419" uniqueCount="195">
  <si>
    <t>DP</t>
  </si>
  <si>
    <t>Party Name</t>
  </si>
  <si>
    <t>Region</t>
  </si>
  <si>
    <t>Zone</t>
  </si>
  <si>
    <t>Total Value</t>
  </si>
  <si>
    <t>Total Qnty</t>
  </si>
  <si>
    <t>B12+</t>
  </si>
  <si>
    <t>BL98</t>
  </si>
  <si>
    <t>D37</t>
  </si>
  <si>
    <t>E95_SKD</t>
  </si>
  <si>
    <t>i30_SKD</t>
  </si>
  <si>
    <t>i68_SKD</t>
  </si>
  <si>
    <t>R40_SKD</t>
  </si>
  <si>
    <t>SL20_SKD</t>
  </si>
  <si>
    <t>A One Tel</t>
  </si>
  <si>
    <t>Barisal</t>
  </si>
  <si>
    <t>Click Mobile Corner</t>
  </si>
  <si>
    <t>Desh Link</t>
  </si>
  <si>
    <t>Faridpur</t>
  </si>
  <si>
    <t>M/S Faiz Enterprise</t>
  </si>
  <si>
    <t>Gopalganj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</si>
  <si>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</si>
  <si>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</si>
  <si>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</si>
  <si>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</si>
  <si>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</si>
  <si>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</si>
  <si>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</si>
  <si>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</si>
  <si>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</si>
  <si>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</si>
  <si>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</si>
  <si>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Biponon Communications</t>
  </si>
  <si>
    <t>Chittagong</t>
  </si>
  <si>
    <t>Cox's Bazar</t>
  </si>
  <si>
    <t>Dhaka Telecom</t>
  </si>
  <si>
    <t>Noakhali</t>
  </si>
  <si>
    <t>Fantasy Telecom</t>
  </si>
  <si>
    <t>Chittagong-North</t>
  </si>
  <si>
    <t>Himel Mobile Center</t>
  </si>
  <si>
    <t>M/S Sholav Bitan</t>
  </si>
  <si>
    <t>Chittagong-South</t>
  </si>
  <si>
    <t>M/S. Alam Trade Link</t>
  </si>
  <si>
    <t>Chandpur</t>
  </si>
  <si>
    <t>M/S. Lotus Telecom</t>
  </si>
  <si>
    <t>Mobile Heaven</t>
  </si>
  <si>
    <t xml:space="preserve">R.K Mobile Center </t>
  </si>
  <si>
    <t>Mobile Shop</t>
  </si>
  <si>
    <t>Feni</t>
  </si>
  <si>
    <t>Mobile Village</t>
  </si>
  <si>
    <t>Mobile Zone,Patia</t>
  </si>
  <si>
    <t>Polly Mobile Distribution</t>
  </si>
  <si>
    <t>Rangamati</t>
  </si>
  <si>
    <t>Prime Mobile Center</t>
  </si>
  <si>
    <t>Salim Telecom &amp; Electronics</t>
  </si>
  <si>
    <t>Satkania Store</t>
  </si>
  <si>
    <t>Shifa Enterprise</t>
  </si>
  <si>
    <t>Sibgat Telecom</t>
  </si>
  <si>
    <t>The National Carrier</t>
  </si>
  <si>
    <t>Toyabiya Telecom</t>
  </si>
  <si>
    <t>Rangpur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</si>
  <si>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</si>
  <si>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</si>
  <si>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</si>
  <si>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</si>
  <si>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</si>
  <si>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</si>
  <si>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</si>
  <si>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</si>
  <si>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</si>
  <si>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</si>
  <si>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</si>
  <si>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</si>
  <si>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</si>
  <si>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</si>
  <si>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</si>
  <si>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</si>
  <si>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</si>
  <si>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</si>
  <si>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</si>
  <si>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</si>
  <si>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</si>
  <si>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</si>
  <si>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</si>
  <si>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</si>
  <si>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</si>
  <si>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</si>
  <si>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</si>
  <si>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</si>
  <si>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</si>
  <si>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</si>
  <si>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</si>
  <si>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</si>
  <si>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</si>
  <si>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</si>
  <si>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</si>
  <si>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</si>
  <si>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</si>
  <si>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</si>
  <si>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</si>
  <si>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</si>
  <si>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</si>
  <si>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</si>
  <si>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</si>
  <si>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</si>
  <si>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</si>
  <si>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</si>
  <si>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</si>
  <si>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</si>
  <si>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</si>
  <si>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</si>
  <si>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</si>
  <si>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</si>
  <si>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</si>
  <si>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</si>
  <si>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</si>
  <si>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</si>
  <si>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</si>
  <si>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</si>
  <si>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</si>
  <si>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</si>
  <si>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</si>
  <si>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</si>
  <si>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</si>
  <si>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</si>
  <si>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</si>
  <si>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</si>
  <si>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</si>
  <si>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</si>
  <si>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</si>
  <si>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</si>
  <si>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</si>
  <si>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</si>
  <si>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</si>
  <si>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</si>
  <si>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</si>
  <si>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</si>
  <si>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</si>
  <si>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</si>
  <si>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</si>
  <si>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</si>
  <si>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</si>
  <si>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</si>
  <si>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</si>
  <si>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</si>
  <si>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</si>
  <si>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</si>
  <si>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</si>
  <si>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</si>
  <si>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</si>
  <si>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</si>
  <si>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</si>
  <si>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</si>
  <si>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</si>
  <si>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</si>
  <si>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</si>
  <si>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</si>
  <si>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Lalmonirhat</t>
  </si>
  <si>
    <t>Feroz Telecom</t>
  </si>
  <si>
    <t>M/S. Nodi Nishat Enterprise</t>
  </si>
  <si>
    <t>Dinajpur</t>
  </si>
  <si>
    <t>M/S. Sky Tel</t>
  </si>
  <si>
    <t>Missing link trade and distribution</t>
  </si>
  <si>
    <t>Pacific Electronics</t>
  </si>
  <si>
    <t>Pacific Electronics – 2</t>
  </si>
  <si>
    <t>Gaibandha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</si>
  <si>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</si>
  <si>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</si>
  <si>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</si>
  <si>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</si>
  <si>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</si>
  <si>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</si>
  <si>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</si>
  <si>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</si>
  <si>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</si>
  <si>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</si>
  <si>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</si>
  <si>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</si>
  <si>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</si>
  <si>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</si>
  <si>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</si>
  <si>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</si>
  <si>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</si>
  <si>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</si>
  <si>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</si>
  <si>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</si>
  <si>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</si>
  <si>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</si>
  <si>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</si>
  <si>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</si>
  <si>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</si>
  <si>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</si>
  <si>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Total</t>
  </si>
  <si>
    <t>EEL</t>
  </si>
  <si>
    <t>Allocation For 03 March 2020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</si>
</sst>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9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name val="Calibri Light"/>
      <family val="2"/>
      <scheme val="major"/>
    </font>
    <font>
      <sz val="12"/>
      <name val="Arial"/>
      <family val="2"/>
    </font>
    <font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6" fontId="4" fillId="0" borderId="1" xfId="13" applyNumberFormat="1" applyFont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/>
    </xf>
    <xf numFmtId="166" fontId="5" fillId="2" borderId="1" xfId="13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7" fillId="5" borderId="1" xfId="13" applyNumberFormat="1" applyFont="1" applyFill="1" applyBorder="1" applyAlignment="1">
      <alignment horizontal="center" vertical="center"/>
    </xf>
    <xf numFmtId="166" fontId="7" fillId="5" borderId="2" xfId="13" applyNumberFormat="1" applyFont="1" applyFill="1" applyBorder="1" applyAlignment="1">
      <alignment horizontal="center" vertical="center"/>
    </xf>
    <xf numFmtId="166" fontId="5" fillId="7" borderId="1" xfId="13" applyNumberFormat="1" applyFont="1" applyFill="1" applyBorder="1" applyAlignment="1">
      <alignment horizontal="center" vertical="center"/>
    </xf>
    <xf numFmtId="165" fontId="4" fillId="0" borderId="0" xfId="13" applyFont="1" applyAlignment="1">
      <alignment horizontal="center" vertical="center"/>
    </xf>
    <xf numFmtId="165" fontId="8" fillId="6" borderId="1" xfId="13" applyFont="1" applyFill="1" applyBorder="1" applyAlignment="1">
      <alignment horizontal="center" vertical="center"/>
    </xf>
    <xf numFmtId="165" fontId="5" fillId="3" borderId="1" xfId="13" applyFont="1" applyFill="1" applyBorder="1" applyAlignment="1">
      <alignment horizontal="center" vertical="center"/>
    </xf>
    <xf numFmtId="166" fontId="4" fillId="4" borderId="1" xfId="13" applyNumberFormat="1" applyFont="1" applyFill="1" applyBorder="1" applyAlignment="1">
      <alignment horizontal="center" vertical="center"/>
    </xf>
    <xf numFmtId="166" fontId="4" fillId="0" borderId="1" xfId="13" applyNumberFormat="1" applyFont="1" applyFill="1" applyBorder="1" applyAlignment="1">
      <alignment horizontal="center" vertical="center"/>
    </xf>
    <xf numFmtId="166" fontId="4" fillId="7" borderId="1" xfId="13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1" fillId="0" borderId="0" xfId="0" applyFont="1"/>
    <xf numFmtId="165" fontId="9" fillId="3" borderId="1" xfId="13" applyFont="1" applyFill="1" applyBorder="1" applyAlignment="1">
      <alignment horizontal="center" vertical="center"/>
    </xf>
    <xf numFmtId="166" fontId="10" fillId="4" borderId="1" xfId="13" applyNumberFormat="1" applyFont="1" applyFill="1" applyBorder="1" applyAlignment="1">
      <alignment horizontal="center" vertical="center"/>
    </xf>
    <xf numFmtId="166" fontId="10" fillId="0" borderId="1" xfId="13" applyNumberFormat="1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/>
    </xf>
  </cellXfs>
  <cellStyles count="15">
    <cellStyle name="Comma" xfId="13" builtinId="3"/>
    <cellStyle name="Comma 2" xfId="7"/>
    <cellStyle name="Comma 3" xfId="9"/>
    <cellStyle name="Comma 4" xfId="5"/>
    <cellStyle name="Comma 5" xfId="12"/>
    <cellStyle name="Comma 6" xfId="1"/>
    <cellStyle name="Currency 2" xfId="3"/>
    <cellStyle name="Normal" xfId="0" builtinId="0"/>
    <cellStyle name="Normal 2" xfId="8"/>
    <cellStyle name="Normal 3" xfId="4"/>
    <cellStyle name="Normal 4" xfId="6"/>
    <cellStyle name="Normal 5" xfId="2"/>
    <cellStyle name="Percent 2" xfId="10"/>
    <cellStyle name="Percent 3" xfId="11"/>
    <cellStyle name="Percent 5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3:M136"/>
  <sheetViews>
    <sheetView zoomScale="110" zoomScaleNormal="110" workbookViewId="0">
      <pane xSplit="4" ySplit="4" topLeftCell="G5" activePane="bottomRight" state="frozen"/>
      <selection pane="topRight" activeCell="E1" sqref="E1"/>
      <selection pane="bottomLeft" activeCell="A5" sqref="A5"/>
      <selection pane="bottomRight" activeCell="A4" sqref="A4:M104"/>
    </sheetView>
  </sheetViews>
  <sheetFormatPr defaultColWidth="9.140625" defaultRowHeight="12"/>
  <cols>
    <col min="1" max="1" width="27.28515625" style="1" bestFit="1" customWidth="1"/>
    <col min="2" max="2" width="10" style="1" bestFit="1" customWidth="1"/>
    <col min="3" max="3" width="14.5703125" style="1" bestFit="1" customWidth="1"/>
    <col min="4" max="4" width="16.85546875" style="1" bestFit="1" customWidth="1"/>
    <col min="5" max="5" width="11.7109375" style="16" bestFit="1" customWidth="1"/>
    <col min="6" max="6" width="13.28515625" style="1" bestFit="1" customWidth="1"/>
    <col min="7" max="8" width="10.5703125" style="1" bestFit="1" customWidth="1"/>
    <col min="9" max="9" width="9.5703125" style="1" bestFit="1" customWidth="1"/>
    <col min="10" max="11" width="10.5703125" style="1" bestFit="1" customWidth="1"/>
    <col min="12" max="12" width="9.5703125" style="1" bestFit="1" customWidth="1"/>
    <col min="13" max="13" width="10.5703125" style="1" bestFit="1" customWidth="1"/>
    <col min="14" max="16384" width="9.140625" style="1"/>
  </cols>
  <sheetData>
    <row r="3" spans="1:13">
      <c r="E3" s="17" t="s">
        <v>0</v>
      </c>
      <c r="F3" s="7">
        <v>760.89750000000004</v>
      </c>
      <c r="G3" s="7">
        <v>798.99249999999995</v>
      </c>
      <c r="H3" s="7">
        <v>858.14</v>
      </c>
      <c r="I3" s="7">
        <v>2702.74</v>
      </c>
      <c r="J3" s="7">
        <v>4941</v>
      </c>
      <c r="K3" s="7">
        <v>5412.4975000000004</v>
      </c>
      <c r="L3" s="7">
        <v>5607.9849999999997</v>
      </c>
      <c r="M3" s="7">
        <v>1072.675</v>
      </c>
    </row>
    <row r="4" spans="1:13" s="3" customFormat="1">
      <c r="A4" s="2" t="s">
        <v>1</v>
      </c>
      <c r="B4" s="2" t="s">
        <v>2</v>
      </c>
      <c r="C4" s="2" t="s">
        <v>3</v>
      </c>
      <c r="D4" s="2" t="s">
        <v>4</v>
      </c>
      <c r="E4" s="18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</row>
    <row r="5" spans="1:13" hidden="1">
      <c r="A5" s="10" t="s">
        <v>14</v>
      </c>
      <c r="B5" s="10" t="s">
        <v>15</v>
      </c>
      <c r="C5" s="10" t="s">
        <v>15</v>
      </c>
      <c r="D5" s="6">
        <f t="shared" ref="D5:D18" si="0">SUMPRODUCT(F$3:M$3,F5:M5)</f>
        <v>690513.44304389833</v>
      </c>
      <c r="E5" s="6">
        <f t="shared" ref="E5:E18" si="1">SUM(F5:M5)</f>
        <v>413.76557041722714</v>
      </c>
      <c r="F5" s="6">
        <v>103.68584223217361</v>
      </c>
      <c r="G5" s="6">
        <v>71.171432118177677</v>
      </c>
      <c r="H5" s="6">
        <v>88.910331518367911</v>
      </c>
      <c r="I5" s="6">
        <v>8.8522588522588528</v>
      </c>
      <c r="J5" s="6">
        <v>17.708243789220322</v>
      </c>
      <c r="K5" s="6">
        <v>26.67540247098465</v>
      </c>
      <c r="L5" s="6">
        <v>26.207605344295988</v>
      </c>
      <c r="M5" s="6">
        <v>70.554454091748141</v>
      </c>
    </row>
    <row r="6" spans="1:13" s="4" customFormat="1" hidden="1">
      <c r="A6" s="5" t="s">
        <v>16</v>
      </c>
      <c r="B6" s="5" t="s">
        <v>15</v>
      </c>
      <c r="C6" s="5" t="s">
        <v>15</v>
      </c>
      <c r="D6" s="19">
        <f t="shared" si="0"/>
        <v>213544.78990191832</v>
      </c>
      <c r="E6" s="19">
        <f t="shared" si="1"/>
        <v>111.71983383874679</v>
      </c>
      <c r="F6" s="6">
        <v>7.5783672063382701</v>
      </c>
      <c r="G6" s="6">
        <v>23.834154011668804</v>
      </c>
      <c r="H6" s="6">
        <v>29.636777172789305</v>
      </c>
      <c r="I6" s="6">
        <v>2.8998778998778998</v>
      </c>
      <c r="J6" s="6">
        <v>6.0173643943952548</v>
      </c>
      <c r="K6" s="6">
        <v>8.9853987270685138</v>
      </c>
      <c r="L6" s="6">
        <v>9.2497430626927031</v>
      </c>
      <c r="M6" s="6">
        <v>23.518151363916044</v>
      </c>
    </row>
    <row r="7" spans="1:13" s="4" customFormat="1" hidden="1">
      <c r="A7" s="5" t="s">
        <v>17</v>
      </c>
      <c r="B7" s="5" t="s">
        <v>15</v>
      </c>
      <c r="C7" s="5" t="s">
        <v>18</v>
      </c>
      <c r="D7" s="19">
        <f t="shared" si="0"/>
        <v>610758.2186398285</v>
      </c>
      <c r="E7" s="19">
        <f t="shared" si="1"/>
        <v>343.79081709701251</v>
      </c>
      <c r="F7" s="6">
        <v>69.238718566999651</v>
      </c>
      <c r="G7" s="6">
        <v>65.87495344891795</v>
      </c>
      <c r="H7" s="6">
        <v>68.922737611137919</v>
      </c>
      <c r="I7" s="6">
        <v>8.2417582417582427</v>
      </c>
      <c r="J7" s="6">
        <v>16.504770910341268</v>
      </c>
      <c r="K7" s="6">
        <v>24.709846499438413</v>
      </c>
      <c r="L7" s="6">
        <v>24.665981500513876</v>
      </c>
      <c r="M7" s="6">
        <v>65.632050317905239</v>
      </c>
    </row>
    <row r="8" spans="1:13" s="4" customFormat="1" hidden="1">
      <c r="A8" s="5" t="s">
        <v>19</v>
      </c>
      <c r="B8" s="5" t="s">
        <v>15</v>
      </c>
      <c r="C8" s="5" t="s">
        <v>20</v>
      </c>
      <c r="D8" s="19">
        <f t="shared" si="0"/>
        <v>281159.97379155824</v>
      </c>
      <c r="E8" s="19">
        <f t="shared" si="1"/>
        <v>165.52640187426377</v>
      </c>
      <c r="F8" s="6">
        <v>36.513951085084393</v>
      </c>
      <c r="G8" s="6">
        <v>29.461662597757275</v>
      </c>
      <c r="H8" s="6">
        <v>37.218278310014476</v>
      </c>
      <c r="I8" s="6">
        <v>3.6630036630036629</v>
      </c>
      <c r="J8" s="6">
        <v>7.3927619702570277</v>
      </c>
      <c r="K8" s="6">
        <v>10.950954698614751</v>
      </c>
      <c r="L8" s="6">
        <v>10.791366906474821</v>
      </c>
      <c r="M8" s="6">
        <v>29.534422643057358</v>
      </c>
    </row>
    <row r="9" spans="1:13" s="4" customFormat="1" hidden="1">
      <c r="A9" s="5" t="s">
        <v>21</v>
      </c>
      <c r="B9" s="5" t="s">
        <v>15</v>
      </c>
      <c r="C9" s="5" t="s">
        <v>20</v>
      </c>
      <c r="D9" s="19">
        <f t="shared" si="0"/>
        <v>339383.30659882782</v>
      </c>
      <c r="E9" s="19">
        <f t="shared" si="1"/>
        <v>191.079226561452</v>
      </c>
      <c r="F9" s="6">
        <v>32.035825008611781</v>
      </c>
      <c r="G9" s="6">
        <v>36.413290851160667</v>
      </c>
      <c r="H9" s="6">
        <v>45.489006823351026</v>
      </c>
      <c r="I9" s="6">
        <v>4.5787545787545794</v>
      </c>
      <c r="J9" s="6">
        <v>9.1120089400842428</v>
      </c>
      <c r="K9" s="6">
        <v>13.478098090602771</v>
      </c>
      <c r="L9" s="6">
        <v>13.874614594039054</v>
      </c>
      <c r="M9" s="6">
        <v>36.097627674847885</v>
      </c>
    </row>
    <row r="10" spans="1:13" hidden="1">
      <c r="A10" s="10" t="s">
        <v>22</v>
      </c>
      <c r="B10" s="10" t="s">
        <v>15</v>
      </c>
      <c r="C10" s="10" t="s">
        <v>15</v>
      </c>
      <c r="D10" s="6">
        <f t="shared" si="0"/>
        <v>143273.23304305185</v>
      </c>
      <c r="E10" s="6">
        <f t="shared" si="1"/>
        <v>80.998192430842465</v>
      </c>
      <c r="F10" s="6">
        <v>15.501205649328281</v>
      </c>
      <c r="G10" s="6">
        <v>14.896346257293002</v>
      </c>
      <c r="H10" s="6">
        <v>18.609139155007238</v>
      </c>
      <c r="I10" s="6">
        <v>1.8315018315018314</v>
      </c>
      <c r="J10" s="6">
        <v>3.6104186366371529</v>
      </c>
      <c r="K10" s="6">
        <v>5.6158742044178211</v>
      </c>
      <c r="L10" s="6">
        <v>6.166495375128469</v>
      </c>
      <c r="M10" s="6">
        <v>14.767211321528679</v>
      </c>
    </row>
    <row r="11" spans="1:13" hidden="1">
      <c r="A11" s="10" t="s">
        <v>23</v>
      </c>
      <c r="B11" s="10" t="s">
        <v>15</v>
      </c>
      <c r="C11" s="10" t="s">
        <v>20</v>
      </c>
      <c r="D11" s="6">
        <f t="shared" si="0"/>
        <v>500787.39871519333</v>
      </c>
      <c r="E11" s="6">
        <f t="shared" si="1"/>
        <v>289.19116358577918</v>
      </c>
      <c r="F11" s="6">
        <v>58.560110230795722</v>
      </c>
      <c r="G11" s="6">
        <v>52.63375677576861</v>
      </c>
      <c r="H11" s="6">
        <v>66.165828106692388</v>
      </c>
      <c r="I11" s="6">
        <v>6.5628815628815627</v>
      </c>
      <c r="J11" s="6">
        <v>13.06627697068684</v>
      </c>
      <c r="K11" s="6">
        <v>19.655559715462374</v>
      </c>
      <c r="L11" s="6">
        <v>20.041109969167522</v>
      </c>
      <c r="M11" s="6">
        <v>52.505640254324192</v>
      </c>
    </row>
    <row r="12" spans="1:13" hidden="1">
      <c r="A12" s="10" t="s">
        <v>24</v>
      </c>
      <c r="B12" s="10" t="s">
        <v>15</v>
      </c>
      <c r="C12" s="10" t="s">
        <v>18</v>
      </c>
      <c r="D12" s="6">
        <f t="shared" si="0"/>
        <v>360005.53216754529</v>
      </c>
      <c r="E12" s="6">
        <f t="shared" si="1"/>
        <v>211.77940733930052</v>
      </c>
      <c r="F12" s="6">
        <v>47.8815018945918</v>
      </c>
      <c r="G12" s="6">
        <v>37.737410518475606</v>
      </c>
      <c r="H12" s="6">
        <v>46.867461575573778</v>
      </c>
      <c r="I12" s="6">
        <v>4.7313797313797314</v>
      </c>
      <c r="J12" s="6">
        <v>9.4558583340496867</v>
      </c>
      <c r="K12" s="6">
        <v>14.039685511044553</v>
      </c>
      <c r="L12" s="6">
        <v>13.874614594039054</v>
      </c>
      <c r="M12" s="6">
        <v>37.191495180146305</v>
      </c>
    </row>
    <row r="13" spans="1:13" hidden="1">
      <c r="A13" s="10" t="s">
        <v>25</v>
      </c>
      <c r="B13" s="10" t="s">
        <v>15</v>
      </c>
      <c r="C13" s="10" t="s">
        <v>20</v>
      </c>
      <c r="D13" s="6">
        <f t="shared" si="0"/>
        <v>337844.44868967275</v>
      </c>
      <c r="E13" s="6">
        <f t="shared" si="1"/>
        <v>193.7259710296679</v>
      </c>
      <c r="F13" s="6">
        <v>38.925249741646574</v>
      </c>
      <c r="G13" s="6">
        <v>35.420201100674475</v>
      </c>
      <c r="H13" s="6">
        <v>44.110552071128268</v>
      </c>
      <c r="I13" s="6">
        <v>4.4261294261294264</v>
      </c>
      <c r="J13" s="6">
        <v>8.7681595461188007</v>
      </c>
      <c r="K13" s="6">
        <v>13.197304380381878</v>
      </c>
      <c r="L13" s="6">
        <v>13.874614594039054</v>
      </c>
      <c r="M13" s="6">
        <v>35.003760169549466</v>
      </c>
    </row>
    <row r="14" spans="1:13" hidden="1">
      <c r="A14" s="10" t="s">
        <v>26</v>
      </c>
      <c r="B14" s="10" t="s">
        <v>15</v>
      </c>
      <c r="C14" s="10" t="s">
        <v>27</v>
      </c>
      <c r="D14" s="6">
        <f t="shared" si="0"/>
        <v>573874.07335793669</v>
      </c>
      <c r="E14" s="6">
        <f t="shared" si="1"/>
        <v>354.22543428398302</v>
      </c>
      <c r="F14" s="6">
        <v>104.03031346882536</v>
      </c>
      <c r="G14" s="6">
        <v>57.268175611370879</v>
      </c>
      <c r="H14" s="6">
        <v>71.679647115583435</v>
      </c>
      <c r="I14" s="6">
        <v>7.1733821733821728</v>
      </c>
      <c r="J14" s="6">
        <v>14.269749849565891</v>
      </c>
      <c r="K14" s="6">
        <v>21.34032197678772</v>
      </c>
      <c r="L14" s="6">
        <v>21.582733812949641</v>
      </c>
      <c r="M14" s="6">
        <v>56.881110275517877</v>
      </c>
    </row>
    <row r="15" spans="1:13" hidden="1">
      <c r="A15" s="10" t="s">
        <v>28</v>
      </c>
      <c r="B15" s="10" t="s">
        <v>15</v>
      </c>
      <c r="C15" s="10" t="s">
        <v>27</v>
      </c>
      <c r="D15" s="6">
        <f t="shared" si="0"/>
        <v>675283.15602014738</v>
      </c>
      <c r="E15" s="6">
        <f t="shared" si="1"/>
        <v>405.59293095725684</v>
      </c>
      <c r="F15" s="6">
        <v>104.71925594212884</v>
      </c>
      <c r="G15" s="6">
        <v>68.854222700376539</v>
      </c>
      <c r="H15" s="6">
        <v>86.153422013922395</v>
      </c>
      <c r="I15" s="6">
        <v>8.5470085470085486</v>
      </c>
      <c r="J15" s="6">
        <v>17.192469698272156</v>
      </c>
      <c r="K15" s="6">
        <v>25.552227630101086</v>
      </c>
      <c r="L15" s="6">
        <v>26.207605344295988</v>
      </c>
      <c r="M15" s="6">
        <v>68.366719081151302</v>
      </c>
    </row>
    <row r="16" spans="1:13" hidden="1">
      <c r="A16" s="10" t="s">
        <v>29</v>
      </c>
      <c r="B16" s="10" t="s">
        <v>15</v>
      </c>
      <c r="C16" s="10" t="s">
        <v>18</v>
      </c>
      <c r="D16" s="6">
        <f t="shared" si="0"/>
        <v>207742.22656085104</v>
      </c>
      <c r="E16" s="6">
        <f t="shared" si="1"/>
        <v>132.96169551226112</v>
      </c>
      <c r="F16" s="6">
        <v>34.447123665173962</v>
      </c>
      <c r="G16" s="6">
        <v>19.199735176066536</v>
      </c>
      <c r="H16" s="6">
        <v>37.907505686125852</v>
      </c>
      <c r="I16" s="6">
        <v>2.4420024420024422</v>
      </c>
      <c r="J16" s="6">
        <v>4.8138915155162039</v>
      </c>
      <c r="K16" s="6">
        <v>7.3006364657431675</v>
      </c>
      <c r="L16" s="6">
        <v>7.7081192189105856</v>
      </c>
      <c r="M16" s="6">
        <v>19.142681342722362</v>
      </c>
    </row>
    <row r="17" spans="1:13" s="4" customFormat="1" hidden="1">
      <c r="A17" s="5" t="s">
        <v>30</v>
      </c>
      <c r="B17" s="5" t="s">
        <v>15</v>
      </c>
      <c r="C17" s="5" t="s">
        <v>20</v>
      </c>
      <c r="D17" s="19">
        <f t="shared" si="0"/>
        <v>385898.52879705362</v>
      </c>
      <c r="E17" s="19">
        <f t="shared" si="1"/>
        <v>225.54927919145834</v>
      </c>
      <c r="F17" s="6">
        <v>49.948329314502239</v>
      </c>
      <c r="G17" s="6">
        <v>40.054619936276744</v>
      </c>
      <c r="H17" s="6">
        <v>50.313598456130677</v>
      </c>
      <c r="I17" s="6">
        <v>5.0366300366300374</v>
      </c>
      <c r="J17" s="6">
        <v>9.9716324249978499</v>
      </c>
      <c r="K17" s="6">
        <v>14.882066641707226</v>
      </c>
      <c r="L17" s="6">
        <v>15.416238437821171</v>
      </c>
      <c r="M17" s="6">
        <v>39.926163943392361</v>
      </c>
    </row>
    <row r="18" spans="1:13" hidden="1">
      <c r="A18" s="10" t="s">
        <v>31</v>
      </c>
      <c r="B18" s="10" t="s">
        <v>15</v>
      </c>
      <c r="C18" s="10" t="s">
        <v>27</v>
      </c>
      <c r="D18" s="6">
        <f t="shared" si="0"/>
        <v>277263.82109298964</v>
      </c>
      <c r="E18" s="6">
        <f t="shared" si="1"/>
        <v>156.99344550383194</v>
      </c>
      <c r="F18" s="6">
        <v>25.14640027557699</v>
      </c>
      <c r="G18" s="6">
        <v>30.454752348243474</v>
      </c>
      <c r="H18" s="6">
        <v>37.907505686125852</v>
      </c>
      <c r="I18" s="6">
        <v>3.8156288156288154</v>
      </c>
      <c r="J18" s="6">
        <v>7.5646866672397488</v>
      </c>
      <c r="K18" s="6">
        <v>11.231748408835642</v>
      </c>
      <c r="L18" s="6">
        <v>10.791366906474821</v>
      </c>
      <c r="M18" s="6">
        <v>30.081356395706571</v>
      </c>
    </row>
    <row r="19" spans="1:13" hidden="1">
      <c r="A19" s="25" t="s">
        <v>15</v>
      </c>
      <c r="B19" s="25"/>
      <c r="C19" s="25"/>
      <c r="D19" s="13">
        <f>SUM(D5:D18)</f>
        <v>5597332.150420472</v>
      </c>
      <c r="E19" s="13">
        <f>SUM(E5:E18)</f>
        <v>3276.8993696230837</v>
      </c>
      <c r="F19" s="13">
        <v>728.21219428177744</v>
      </c>
      <c r="G19" s="13">
        <v>583.2747134522283</v>
      </c>
      <c r="H19" s="13">
        <v>729.89179130195055</v>
      </c>
      <c r="I19" s="13">
        <v>72.80219780219781</v>
      </c>
      <c r="J19" s="13">
        <v>145.44829364738246</v>
      </c>
      <c r="K19" s="13">
        <v>217.61512542119056</v>
      </c>
      <c r="L19" s="13">
        <v>220.45220966084275</v>
      </c>
      <c r="M19" s="13">
        <v>579.20284405551376</v>
      </c>
    </row>
    <row r="20" spans="1:13" hidden="1">
      <c r="A20" s="11" t="s">
        <v>32</v>
      </c>
      <c r="B20" s="11" t="s">
        <v>33</v>
      </c>
      <c r="C20" s="11" t="s">
        <v>34</v>
      </c>
      <c r="D20" s="20">
        <f t="shared" ref="D20:D39" si="2">SUMPRODUCT($F$3:$M$3,F20:M20)</f>
        <v>357280.22770054906</v>
      </c>
      <c r="E20" s="6">
        <f t="shared" ref="E20:E39" si="3">SUM(F20:M20)</f>
        <v>209.93778871028354</v>
      </c>
      <c r="F20" s="6">
        <v>46.84808818463658</v>
      </c>
      <c r="G20" s="6">
        <v>37.406380601646873</v>
      </c>
      <c r="H20" s="6">
        <v>46.867461575573778</v>
      </c>
      <c r="I20" s="6">
        <v>4.4261294261294264</v>
      </c>
      <c r="J20" s="6">
        <v>9.2839336370669638</v>
      </c>
      <c r="K20" s="6">
        <v>14.039685511044553</v>
      </c>
      <c r="L20" s="6">
        <v>13.874614594039054</v>
      </c>
      <c r="M20" s="6">
        <v>37.191495180146305</v>
      </c>
    </row>
    <row r="21" spans="1:13" hidden="1">
      <c r="A21" s="11" t="s">
        <v>35</v>
      </c>
      <c r="B21" s="11" t="s">
        <v>33</v>
      </c>
      <c r="C21" s="11" t="s">
        <v>36</v>
      </c>
      <c r="D21" s="20">
        <f t="shared" si="2"/>
        <v>568377.88165342133</v>
      </c>
      <c r="E21" s="6">
        <f t="shared" si="3"/>
        <v>334.51548802232782</v>
      </c>
      <c r="F21" s="6">
        <v>74.405787116775755</v>
      </c>
      <c r="G21" s="6">
        <v>59.585385029172009</v>
      </c>
      <c r="H21" s="6">
        <v>75.125783996140328</v>
      </c>
      <c r="I21" s="6">
        <v>7.3260073260073257</v>
      </c>
      <c r="J21" s="6">
        <v>14.957448637496777</v>
      </c>
      <c r="K21" s="6">
        <v>22.463496817671285</v>
      </c>
      <c r="L21" s="6">
        <v>21.582733812949641</v>
      </c>
      <c r="M21" s="6">
        <v>59.068845286114716</v>
      </c>
    </row>
    <row r="22" spans="1:13" hidden="1">
      <c r="A22" s="11" t="s">
        <v>37</v>
      </c>
      <c r="B22" s="11" t="s">
        <v>33</v>
      </c>
      <c r="C22" s="11" t="s">
        <v>38</v>
      </c>
      <c r="D22" s="20">
        <f t="shared" si="2"/>
        <v>366996.35641620803</v>
      </c>
      <c r="E22" s="6">
        <f t="shared" si="3"/>
        <v>212.56748373818658</v>
      </c>
      <c r="F22" s="6">
        <v>46.503616947984838</v>
      </c>
      <c r="G22" s="6">
        <v>37.406380601646873</v>
      </c>
      <c r="H22" s="6">
        <v>47.55668895168516</v>
      </c>
      <c r="I22" s="6">
        <v>4.7313797313797314</v>
      </c>
      <c r="J22" s="6">
        <v>9.4558583340496867</v>
      </c>
      <c r="K22" s="6">
        <v>13.758891800823662</v>
      </c>
      <c r="L22" s="6">
        <v>15.416238437821171</v>
      </c>
      <c r="M22" s="6">
        <v>37.738428932795514</v>
      </c>
    </row>
    <row r="23" spans="1:13" hidden="1">
      <c r="A23" s="11" t="s">
        <v>39</v>
      </c>
      <c r="B23" s="11" t="s">
        <v>33</v>
      </c>
      <c r="C23" s="11" t="s">
        <v>36</v>
      </c>
      <c r="D23" s="20">
        <f t="shared" si="2"/>
        <v>238568.92125191962</v>
      </c>
      <c r="E23" s="6">
        <f t="shared" si="3"/>
        <v>138.57031270678928</v>
      </c>
      <c r="F23" s="6">
        <v>31.3468825353083</v>
      </c>
      <c r="G23" s="6">
        <v>24.827243762155003</v>
      </c>
      <c r="H23" s="6">
        <v>29.636777172789305</v>
      </c>
      <c r="I23" s="6">
        <v>3.0525030525030523</v>
      </c>
      <c r="J23" s="6">
        <v>6.0173643943952548</v>
      </c>
      <c r="K23" s="6">
        <v>9.827779857731187</v>
      </c>
      <c r="L23" s="6">
        <v>9.2497430626927031</v>
      </c>
      <c r="M23" s="6">
        <v>24.612018869214467</v>
      </c>
    </row>
    <row r="24" spans="1:13" hidden="1">
      <c r="A24" s="11" t="s">
        <v>40</v>
      </c>
      <c r="B24" s="11" t="s">
        <v>33</v>
      </c>
      <c r="C24" s="11" t="s">
        <v>41</v>
      </c>
      <c r="D24" s="20">
        <f t="shared" si="2"/>
        <v>1412580.2598675438</v>
      </c>
      <c r="E24" s="6">
        <f t="shared" si="3"/>
        <v>832.17070183488477</v>
      </c>
      <c r="F24" s="6">
        <v>185.66999655528764</v>
      </c>
      <c r="G24" s="6">
        <v>148.96346257293004</v>
      </c>
      <c r="H24" s="6">
        <v>185.40216417396098</v>
      </c>
      <c r="I24" s="6">
        <v>18.772893772893774</v>
      </c>
      <c r="J24" s="6">
        <v>36.963809851285141</v>
      </c>
      <c r="K24" s="6">
        <v>55.316360913515538</v>
      </c>
      <c r="L24" s="6">
        <v>53.956834532374096</v>
      </c>
      <c r="M24" s="6">
        <v>147.12517946263759</v>
      </c>
    </row>
    <row r="25" spans="1:13" hidden="1">
      <c r="A25" s="11" t="s">
        <v>42</v>
      </c>
      <c r="B25" s="11" t="s">
        <v>33</v>
      </c>
      <c r="C25" s="11" t="s">
        <v>43</v>
      </c>
      <c r="D25" s="20">
        <f t="shared" si="2"/>
        <v>657283.68254648417</v>
      </c>
      <c r="E25" s="6">
        <f t="shared" si="3"/>
        <v>373.20673605327892</v>
      </c>
      <c r="F25" s="6">
        <v>86.117809162934904</v>
      </c>
      <c r="G25" s="6">
        <v>66.205983365746675</v>
      </c>
      <c r="H25" s="6">
        <v>68.922737611137919</v>
      </c>
      <c r="I25" s="6">
        <v>9.0048840048840049</v>
      </c>
      <c r="J25" s="6">
        <v>17.192469698272156</v>
      </c>
      <c r="K25" s="6">
        <v>25.271433919880192</v>
      </c>
      <c r="L25" s="6">
        <v>27.749229188078107</v>
      </c>
      <c r="M25" s="6">
        <v>72.74218910234498</v>
      </c>
    </row>
    <row r="26" spans="1:13" hidden="1">
      <c r="A26" s="11" t="s">
        <v>44</v>
      </c>
      <c r="B26" s="11" t="s">
        <v>33</v>
      </c>
      <c r="C26" s="11" t="s">
        <v>43</v>
      </c>
      <c r="D26" s="20">
        <f t="shared" si="2"/>
        <v>360186.86276110704</v>
      </c>
      <c r="E26" s="6">
        <f t="shared" si="3"/>
        <v>212.30256824296373</v>
      </c>
      <c r="F26" s="6">
        <v>47.537030657940065</v>
      </c>
      <c r="G26" s="6">
        <v>38.068440435304346</v>
      </c>
      <c r="H26" s="6">
        <v>47.55668895168516</v>
      </c>
      <c r="I26" s="6">
        <v>4.5787545787545794</v>
      </c>
      <c r="J26" s="6">
        <v>9.4558583340496867</v>
      </c>
      <c r="K26" s="6">
        <v>14.039685511044553</v>
      </c>
      <c r="L26" s="6">
        <v>13.874614594039054</v>
      </c>
      <c r="M26" s="6">
        <v>37.191495180146305</v>
      </c>
    </row>
    <row r="27" spans="1:13" hidden="1">
      <c r="A27" s="11" t="s">
        <v>45</v>
      </c>
      <c r="B27" s="11" t="s">
        <v>33</v>
      </c>
      <c r="C27" s="11" t="s">
        <v>34</v>
      </c>
      <c r="D27" s="20">
        <f t="shared" si="2"/>
        <v>246645.00263331432</v>
      </c>
      <c r="E27" s="6">
        <f t="shared" si="3"/>
        <v>139.92700129163273</v>
      </c>
      <c r="F27" s="6">
        <v>31.002411298656561</v>
      </c>
      <c r="G27" s="6">
        <v>24.827243762155003</v>
      </c>
      <c r="H27" s="6">
        <v>30.326004548900681</v>
      </c>
      <c r="I27" s="6">
        <v>3.0525030525030523</v>
      </c>
      <c r="J27" s="6">
        <v>6.8769878793088628</v>
      </c>
      <c r="K27" s="6">
        <v>8.9853987270685138</v>
      </c>
      <c r="L27" s="6">
        <v>10.791366906474821</v>
      </c>
      <c r="M27" s="6">
        <v>24.065085116565257</v>
      </c>
    </row>
    <row r="28" spans="1:13" hidden="1">
      <c r="A28" s="12" t="s">
        <v>46</v>
      </c>
      <c r="B28" s="11" t="s">
        <v>33</v>
      </c>
      <c r="C28" s="11" t="s">
        <v>36</v>
      </c>
      <c r="D28" s="20">
        <f t="shared" si="2"/>
        <v>695652.80973468744</v>
      </c>
      <c r="E28" s="6">
        <f t="shared" si="3"/>
        <v>406.10177007377939</v>
      </c>
      <c r="F28" s="6">
        <v>90.59593523940751</v>
      </c>
      <c r="G28" s="6">
        <v>72.495551785492623</v>
      </c>
      <c r="H28" s="6">
        <v>89.599558894479287</v>
      </c>
      <c r="I28" s="6">
        <v>9.0048840048840049</v>
      </c>
      <c r="J28" s="6">
        <v>18.052093183185765</v>
      </c>
      <c r="K28" s="6">
        <v>26.956196181205542</v>
      </c>
      <c r="L28" s="6">
        <v>27.749229188078107</v>
      </c>
      <c r="M28" s="6">
        <v>71.648321597046547</v>
      </c>
    </row>
    <row r="29" spans="1:13" hidden="1">
      <c r="A29" s="11" t="s">
        <v>47</v>
      </c>
      <c r="B29" s="11" t="s">
        <v>33</v>
      </c>
      <c r="C29" s="11" t="s">
        <v>48</v>
      </c>
      <c r="D29" s="20">
        <f t="shared" si="2"/>
        <v>745930.22133853147</v>
      </c>
      <c r="E29" s="6">
        <f t="shared" si="3"/>
        <v>437.90139989498647</v>
      </c>
      <c r="F29" s="6">
        <v>97.829831209094039</v>
      </c>
      <c r="G29" s="6">
        <v>78.123060371581076</v>
      </c>
      <c r="H29" s="6">
        <v>97.181060031704462</v>
      </c>
      <c r="I29" s="6">
        <v>9.4627594627594629</v>
      </c>
      <c r="J29" s="6">
        <v>19.42749075904754</v>
      </c>
      <c r="K29" s="6">
        <v>28.921752152751775</v>
      </c>
      <c r="L29" s="6">
        <v>29.290853031860227</v>
      </c>
      <c r="M29" s="6">
        <v>77.664592876187882</v>
      </c>
    </row>
    <row r="30" spans="1:13" hidden="1">
      <c r="A30" s="11" t="s">
        <v>49</v>
      </c>
      <c r="B30" s="11" t="s">
        <v>33</v>
      </c>
      <c r="C30" s="11" t="s">
        <v>34</v>
      </c>
      <c r="D30" s="20">
        <f t="shared" si="2"/>
        <v>143406.64118896853</v>
      </c>
      <c r="E30" s="6">
        <f t="shared" si="3"/>
        <v>83.079083013262206</v>
      </c>
      <c r="F30" s="6">
        <v>18.256975542542197</v>
      </c>
      <c r="G30" s="6">
        <v>14.565316340464269</v>
      </c>
      <c r="H30" s="6">
        <v>18.609139155007238</v>
      </c>
      <c r="I30" s="6">
        <v>1.8315018315018314</v>
      </c>
      <c r="J30" s="6">
        <v>3.2665692426717099</v>
      </c>
      <c r="K30" s="6">
        <v>5.6158742044178211</v>
      </c>
      <c r="L30" s="6">
        <v>6.166495375128469</v>
      </c>
      <c r="M30" s="6">
        <v>14.767211321528679</v>
      </c>
    </row>
    <row r="31" spans="1:13" hidden="1">
      <c r="A31" s="11" t="s">
        <v>50</v>
      </c>
      <c r="B31" s="11" t="s">
        <v>33</v>
      </c>
      <c r="C31" s="11" t="s">
        <v>41</v>
      </c>
      <c r="D31" s="20">
        <f t="shared" si="2"/>
        <v>248768.46164983633</v>
      </c>
      <c r="E31" s="6">
        <f t="shared" si="3"/>
        <v>147.16683853559113</v>
      </c>
      <c r="F31" s="6">
        <v>32.380296245263523</v>
      </c>
      <c r="G31" s="6">
        <v>26.482393346298672</v>
      </c>
      <c r="H31" s="6">
        <v>33.082914053346194</v>
      </c>
      <c r="I31" s="6">
        <v>3.3577533577533578</v>
      </c>
      <c r="J31" s="6">
        <v>6.5331384853434198</v>
      </c>
      <c r="K31" s="6">
        <v>9.827779857731187</v>
      </c>
      <c r="L31" s="6">
        <v>9.2497430626927031</v>
      </c>
      <c r="M31" s="6">
        <v>26.252820127162096</v>
      </c>
    </row>
    <row r="32" spans="1:13" hidden="1">
      <c r="A32" s="11" t="s">
        <v>51</v>
      </c>
      <c r="B32" s="11" t="s">
        <v>33</v>
      </c>
      <c r="C32" s="11" t="s">
        <v>52</v>
      </c>
      <c r="D32" s="20">
        <f t="shared" si="2"/>
        <v>282210.78612075065</v>
      </c>
      <c r="E32" s="6">
        <f t="shared" si="3"/>
        <v>166.89084550104772</v>
      </c>
      <c r="F32" s="6">
        <v>37.547364795039613</v>
      </c>
      <c r="G32" s="6">
        <v>29.792692514586005</v>
      </c>
      <c r="H32" s="6">
        <v>37.218278310014476</v>
      </c>
      <c r="I32" s="6">
        <v>3.6630036630036629</v>
      </c>
      <c r="J32" s="6">
        <v>7.3927619702570277</v>
      </c>
      <c r="K32" s="6">
        <v>10.950954698614751</v>
      </c>
      <c r="L32" s="6">
        <v>10.791366906474821</v>
      </c>
      <c r="M32" s="6">
        <v>29.534422643057358</v>
      </c>
    </row>
    <row r="33" spans="1:13" hidden="1">
      <c r="A33" s="11" t="s">
        <v>53</v>
      </c>
      <c r="B33" s="11" t="s">
        <v>33</v>
      </c>
      <c r="C33" s="11" t="s">
        <v>34</v>
      </c>
      <c r="D33" s="20">
        <f t="shared" si="2"/>
        <v>322991.02872669161</v>
      </c>
      <c r="E33" s="6">
        <f t="shared" si="3"/>
        <v>189.72404545138772</v>
      </c>
      <c r="F33" s="6">
        <v>42.025490871512226</v>
      </c>
      <c r="G33" s="6">
        <v>33.765051516530811</v>
      </c>
      <c r="H33" s="6">
        <v>42.73209731890551</v>
      </c>
      <c r="I33" s="6">
        <v>4.2735042735042743</v>
      </c>
      <c r="J33" s="6">
        <v>8.5962348491360778</v>
      </c>
      <c r="K33" s="6">
        <v>12.635716959940096</v>
      </c>
      <c r="L33" s="6">
        <v>12.332990750256938</v>
      </c>
      <c r="M33" s="6">
        <v>33.362958911601837</v>
      </c>
    </row>
    <row r="34" spans="1:13" hidden="1">
      <c r="A34" s="11" t="s">
        <v>54</v>
      </c>
      <c r="B34" s="11" t="s">
        <v>33</v>
      </c>
      <c r="C34" s="11" t="s">
        <v>43</v>
      </c>
      <c r="D34" s="20">
        <f t="shared" si="2"/>
        <v>699108.50062327506</v>
      </c>
      <c r="E34" s="6">
        <f t="shared" si="3"/>
        <v>396.00659498799399</v>
      </c>
      <c r="F34" s="6">
        <v>86.117809162934904</v>
      </c>
      <c r="G34" s="6">
        <v>66.205983365746675</v>
      </c>
      <c r="H34" s="6">
        <v>82.707285133365502</v>
      </c>
      <c r="I34" s="6">
        <v>9.1575091575091587</v>
      </c>
      <c r="J34" s="6">
        <v>17.192469698272156</v>
      </c>
      <c r="K34" s="6">
        <v>26.67540247098465</v>
      </c>
      <c r="L34" s="6">
        <v>30.832476875642342</v>
      </c>
      <c r="M34" s="6">
        <v>77.117659123538658</v>
      </c>
    </row>
    <row r="35" spans="1:13" hidden="1">
      <c r="A35" s="11" t="s">
        <v>55</v>
      </c>
      <c r="B35" s="11" t="s">
        <v>33</v>
      </c>
      <c r="C35" s="11" t="s">
        <v>52</v>
      </c>
      <c r="D35" s="20">
        <f t="shared" si="2"/>
        <v>501129.49421320675</v>
      </c>
      <c r="E35" s="6">
        <f t="shared" si="3"/>
        <v>295.83910873269872</v>
      </c>
      <c r="F35" s="6">
        <v>65.794006200482258</v>
      </c>
      <c r="G35" s="6">
        <v>52.964786692597343</v>
      </c>
      <c r="H35" s="6">
        <v>66.165828106692388</v>
      </c>
      <c r="I35" s="6">
        <v>6.5628815628815627</v>
      </c>
      <c r="J35" s="6">
        <v>13.410126364652282</v>
      </c>
      <c r="K35" s="6">
        <v>19.936353425683265</v>
      </c>
      <c r="L35" s="6">
        <v>18.499486125385406</v>
      </c>
      <c r="M35" s="6">
        <v>52.505640254324192</v>
      </c>
    </row>
    <row r="36" spans="1:13" hidden="1">
      <c r="A36" s="11" t="s">
        <v>56</v>
      </c>
      <c r="B36" s="11" t="s">
        <v>33</v>
      </c>
      <c r="C36" s="11" t="s">
        <v>34</v>
      </c>
      <c r="D36" s="20">
        <f t="shared" si="2"/>
        <v>521729.70970547723</v>
      </c>
      <c r="E36" s="6">
        <f t="shared" si="3"/>
        <v>297.77504972499253</v>
      </c>
      <c r="F36" s="6">
        <v>65.449534963830516</v>
      </c>
      <c r="G36" s="6">
        <v>52.63375677576861</v>
      </c>
      <c r="H36" s="6">
        <v>65.476600730581012</v>
      </c>
      <c r="I36" s="6">
        <v>6.4102564102564097</v>
      </c>
      <c r="J36" s="6">
        <v>13.06627697068684</v>
      </c>
      <c r="K36" s="6">
        <v>19.655559715462374</v>
      </c>
      <c r="L36" s="6">
        <v>23.124357656731757</v>
      </c>
      <c r="M36" s="6">
        <v>51.958706501674989</v>
      </c>
    </row>
    <row r="37" spans="1:13" hidden="1">
      <c r="A37" s="11" t="s">
        <v>57</v>
      </c>
      <c r="B37" s="11" t="s">
        <v>33</v>
      </c>
      <c r="C37" s="11" t="s">
        <v>38</v>
      </c>
      <c r="D37" s="20">
        <f t="shared" si="2"/>
        <v>1059164.651473803</v>
      </c>
      <c r="E37" s="6">
        <f t="shared" si="3"/>
        <v>624.63812567577349</v>
      </c>
      <c r="F37" s="6">
        <v>139.51085084395453</v>
      </c>
      <c r="G37" s="6">
        <v>110.56399222079695</v>
      </c>
      <c r="H37" s="6">
        <v>139.91315735060996</v>
      </c>
      <c r="I37" s="6">
        <v>14.194139194139193</v>
      </c>
      <c r="J37" s="6">
        <v>27.507951517235451</v>
      </c>
      <c r="K37" s="6">
        <v>41.838262822912768</v>
      </c>
      <c r="L37" s="6">
        <v>40.082219938335044</v>
      </c>
      <c r="M37" s="6">
        <v>111.0275517877897</v>
      </c>
    </row>
    <row r="38" spans="1:13" hidden="1">
      <c r="A38" s="11" t="s">
        <v>58</v>
      </c>
      <c r="B38" s="11" t="s">
        <v>33</v>
      </c>
      <c r="C38" s="11" t="s">
        <v>41</v>
      </c>
      <c r="D38" s="20">
        <f t="shared" si="2"/>
        <v>639679.66624941339</v>
      </c>
      <c r="E38" s="6">
        <f t="shared" si="3"/>
        <v>384.8836184887864</v>
      </c>
      <c r="F38" s="6">
        <v>86.462280399586632</v>
      </c>
      <c r="G38" s="6">
        <v>69.185252617205279</v>
      </c>
      <c r="H38" s="6">
        <v>86.84264939003377</v>
      </c>
      <c r="I38" s="6">
        <v>8.6996336996337007</v>
      </c>
      <c r="J38" s="6">
        <v>17.36439439525488</v>
      </c>
      <c r="K38" s="6">
        <v>25.833021340321974</v>
      </c>
      <c r="L38" s="6">
        <v>21.582733812949641</v>
      </c>
      <c r="M38" s="6">
        <v>68.913652833800512</v>
      </c>
    </row>
    <row r="39" spans="1:13" hidden="1">
      <c r="A39" s="11" t="s">
        <v>59</v>
      </c>
      <c r="B39" s="11" t="s">
        <v>33</v>
      </c>
      <c r="C39" s="11" t="s">
        <v>52</v>
      </c>
      <c r="D39" s="20">
        <f t="shared" si="2"/>
        <v>386837.63262567174</v>
      </c>
      <c r="E39" s="6">
        <f t="shared" si="3"/>
        <v>226.37740549756396</v>
      </c>
      <c r="F39" s="6">
        <v>50.292800551153981</v>
      </c>
      <c r="G39" s="6">
        <v>40.385649853105477</v>
      </c>
      <c r="H39" s="6">
        <v>50.313598456130677</v>
      </c>
      <c r="I39" s="6">
        <v>5.1892551892551895</v>
      </c>
      <c r="J39" s="6">
        <v>9.9716324249978499</v>
      </c>
      <c r="K39" s="6">
        <v>14.882066641707226</v>
      </c>
      <c r="L39" s="6">
        <v>15.416238437821171</v>
      </c>
      <c r="M39" s="6">
        <v>39.926163943392361</v>
      </c>
    </row>
    <row r="40" spans="1:13" hidden="1">
      <c r="A40" s="26" t="s">
        <v>33</v>
      </c>
      <c r="B40" s="27"/>
      <c r="C40" s="28"/>
      <c r="D40" s="13">
        <f t="shared" ref="D40:E40" si="4">SUM(D20:D39)</f>
        <v>10454528.798480861</v>
      </c>
      <c r="E40" s="13">
        <f t="shared" si="4"/>
        <v>6109.5819661782116</v>
      </c>
      <c r="F40" s="13">
        <v>1361.6947984843266</v>
      </c>
      <c r="G40" s="13">
        <v>1084.4540075309305</v>
      </c>
      <c r="H40" s="13">
        <v>1341.2364739127438</v>
      </c>
      <c r="I40" s="13">
        <v>136.75213675213678</v>
      </c>
      <c r="J40" s="13">
        <v>271.98487062666555</v>
      </c>
      <c r="K40" s="13">
        <v>407.43167353051285</v>
      </c>
      <c r="L40" s="13">
        <v>411.61356628982531</v>
      </c>
      <c r="M40" s="13">
        <v>1094.4144390510698</v>
      </c>
    </row>
    <row r="41" spans="1:13" hidden="1">
      <c r="A41" s="5" t="s">
        <v>61</v>
      </c>
      <c r="B41" s="5" t="s">
        <v>62</v>
      </c>
      <c r="C41" s="5" t="s">
        <v>63</v>
      </c>
      <c r="D41" s="19">
        <f t="shared" ref="D41:D49" si="5">SUMPRODUCT($F$3:$M$3,F41:M41)</f>
        <v>914372.88545752072</v>
      </c>
      <c r="E41" s="19">
        <f t="shared" ref="E41:E49" si="6">SUM(F41:M41)</f>
        <v>536.15824887604606</v>
      </c>
      <c r="F41" s="6">
        <v>118.84257664485015</v>
      </c>
      <c r="G41" s="6">
        <v>95.336616046675218</v>
      </c>
      <c r="H41" s="6">
        <v>119.2363360672686</v>
      </c>
      <c r="I41" s="6">
        <v>11.904761904761903</v>
      </c>
      <c r="J41" s="6">
        <v>23.725608183615577</v>
      </c>
      <c r="K41" s="6">
        <v>35.941594908274055</v>
      </c>
      <c r="L41" s="6">
        <v>35.457348406988693</v>
      </c>
      <c r="M41" s="6">
        <v>95.713406713611803</v>
      </c>
    </row>
    <row r="42" spans="1:13" hidden="1">
      <c r="A42" s="5" t="s">
        <v>64</v>
      </c>
      <c r="B42" s="5" t="s">
        <v>62</v>
      </c>
      <c r="C42" s="5" t="s">
        <v>65</v>
      </c>
      <c r="D42" s="19">
        <f t="shared" si="5"/>
        <v>1720068.0999939865</v>
      </c>
      <c r="E42" s="19">
        <f t="shared" si="6"/>
        <v>1004.504869392575</v>
      </c>
      <c r="F42" s="6">
        <v>222.18394764037205</v>
      </c>
      <c r="G42" s="6">
        <v>178.42512517068729</v>
      </c>
      <c r="H42" s="6">
        <v>222.62044248397547</v>
      </c>
      <c r="I42" s="6">
        <v>22.13064713064713</v>
      </c>
      <c r="J42" s="6">
        <v>44.528496518524882</v>
      </c>
      <c r="K42" s="6">
        <v>67.390490453013854</v>
      </c>
      <c r="L42" s="6">
        <v>67.831449126413148</v>
      </c>
      <c r="M42" s="6">
        <v>179.39427086894099</v>
      </c>
    </row>
    <row r="43" spans="1:13" hidden="1">
      <c r="A43" s="5" t="s">
        <v>66</v>
      </c>
      <c r="B43" s="5" t="s">
        <v>62</v>
      </c>
      <c r="C43" s="5" t="s">
        <v>67</v>
      </c>
      <c r="D43" s="19">
        <f t="shared" si="5"/>
        <v>1761636.3571644512</v>
      </c>
      <c r="E43" s="19">
        <f t="shared" si="6"/>
        <v>1029.0775220253654</v>
      </c>
      <c r="F43" s="6">
        <v>227.69548742679987</v>
      </c>
      <c r="G43" s="6">
        <v>182.72851408946084</v>
      </c>
      <c r="H43" s="6">
        <v>228.1342614928665</v>
      </c>
      <c r="I43" s="6">
        <v>22.741147741147739</v>
      </c>
      <c r="J43" s="6">
        <v>45.560044700421216</v>
      </c>
      <c r="K43" s="6">
        <v>69.0752527143392</v>
      </c>
      <c r="L43" s="6">
        <v>69.373072970195267</v>
      </c>
      <c r="M43" s="6">
        <v>183.76974089013467</v>
      </c>
    </row>
    <row r="44" spans="1:13" hidden="1">
      <c r="A44" s="5" t="s">
        <v>68</v>
      </c>
      <c r="B44" s="5" t="s">
        <v>62</v>
      </c>
      <c r="C44" s="5" t="s">
        <v>69</v>
      </c>
      <c r="D44" s="19">
        <f t="shared" si="5"/>
        <v>911993.53858245315</v>
      </c>
      <c r="E44" s="19">
        <f t="shared" si="6"/>
        <v>533.749490204528</v>
      </c>
      <c r="F44" s="6">
        <v>118.15363417154667</v>
      </c>
      <c r="G44" s="6">
        <v>95.005586129846478</v>
      </c>
      <c r="H44" s="6">
        <v>118.54710869115722</v>
      </c>
      <c r="I44" s="6">
        <v>11.752136752136751</v>
      </c>
      <c r="J44" s="6">
        <v>23.725608183615577</v>
      </c>
      <c r="K44" s="6">
        <v>35.941594908274055</v>
      </c>
      <c r="L44" s="6">
        <v>35.457348406988693</v>
      </c>
      <c r="M44" s="6">
        <v>95.166472960962608</v>
      </c>
    </row>
    <row r="45" spans="1:13" hidden="1">
      <c r="A45" s="5" t="s">
        <v>70</v>
      </c>
      <c r="B45" s="5" t="s">
        <v>62</v>
      </c>
      <c r="C45" s="5" t="s">
        <v>71</v>
      </c>
      <c r="D45" s="19">
        <f t="shared" si="5"/>
        <v>818541.84114638797</v>
      </c>
      <c r="E45" s="19">
        <f t="shared" si="6"/>
        <v>478.02146663928539</v>
      </c>
      <c r="F45" s="6">
        <v>105.75266965208404</v>
      </c>
      <c r="G45" s="6">
        <v>84.743658708155749</v>
      </c>
      <c r="H45" s="6">
        <v>106.1410159211524</v>
      </c>
      <c r="I45" s="6">
        <v>10.531135531135531</v>
      </c>
      <c r="J45" s="6">
        <v>21.146737728874754</v>
      </c>
      <c r="K45" s="6">
        <v>32.010482965181581</v>
      </c>
      <c r="L45" s="6">
        <v>32.374100719424462</v>
      </c>
      <c r="M45" s="6">
        <v>85.321665413276818</v>
      </c>
    </row>
    <row r="46" spans="1:13" hidden="1">
      <c r="A46" s="5" t="s">
        <v>72</v>
      </c>
      <c r="B46" s="5" t="s">
        <v>62</v>
      </c>
      <c r="C46" s="5" t="s">
        <v>73</v>
      </c>
      <c r="D46" s="19">
        <f t="shared" si="5"/>
        <v>476179.10075173905</v>
      </c>
      <c r="E46" s="19">
        <f t="shared" si="6"/>
        <v>278.58149330719209</v>
      </c>
      <c r="F46" s="6">
        <v>61.660351360661387</v>
      </c>
      <c r="G46" s="6">
        <v>49.323457607481274</v>
      </c>
      <c r="H46" s="6">
        <v>62.03046385002412</v>
      </c>
      <c r="I46" s="6">
        <v>6.1050061050061046</v>
      </c>
      <c r="J46" s="6">
        <v>12.378578182755952</v>
      </c>
      <c r="K46" s="6">
        <v>18.813178584799701</v>
      </c>
      <c r="L46" s="6">
        <v>18.499486125385406</v>
      </c>
      <c r="M46" s="6">
        <v>49.770971491078143</v>
      </c>
    </row>
    <row r="47" spans="1:13" hidden="1">
      <c r="A47" s="5" t="s">
        <v>74</v>
      </c>
      <c r="B47" s="5" t="s">
        <v>62</v>
      </c>
      <c r="C47" s="5" t="s">
        <v>71</v>
      </c>
      <c r="D47" s="19">
        <f t="shared" si="5"/>
        <v>1061441.2463165992</v>
      </c>
      <c r="E47" s="19">
        <f t="shared" si="6"/>
        <v>620.97554088638606</v>
      </c>
      <c r="F47" s="6">
        <v>137.4440234240441</v>
      </c>
      <c r="G47" s="6">
        <v>110.23296230396822</v>
      </c>
      <c r="H47" s="6">
        <v>137.84547522227584</v>
      </c>
      <c r="I47" s="6">
        <v>13.736263736263735</v>
      </c>
      <c r="J47" s="6">
        <v>27.507951517235451</v>
      </c>
      <c r="K47" s="6">
        <v>41.557469112691876</v>
      </c>
      <c r="L47" s="6">
        <v>41.623843782117163</v>
      </c>
      <c r="M47" s="6">
        <v>111.0275517877897</v>
      </c>
    </row>
    <row r="48" spans="1:13" hidden="1">
      <c r="A48" s="5" t="s">
        <v>75</v>
      </c>
      <c r="B48" s="5" t="s">
        <v>62</v>
      </c>
      <c r="C48" s="5" t="s">
        <v>69</v>
      </c>
      <c r="D48" s="19">
        <f t="shared" si="5"/>
        <v>445750.34842454374</v>
      </c>
      <c r="E48" s="19">
        <f t="shared" si="6"/>
        <v>261.61628957163191</v>
      </c>
      <c r="F48" s="6">
        <v>57.871167757492245</v>
      </c>
      <c r="G48" s="6">
        <v>46.675218272851403</v>
      </c>
      <c r="H48" s="6">
        <v>57.895099593355852</v>
      </c>
      <c r="I48" s="6">
        <v>5.7997557997557996</v>
      </c>
      <c r="J48" s="6">
        <v>11.690879394825066</v>
      </c>
      <c r="K48" s="6">
        <v>17.690003743916137</v>
      </c>
      <c r="L48" s="6">
        <v>16.957862281603287</v>
      </c>
      <c r="M48" s="6">
        <v>47.036302727832087</v>
      </c>
    </row>
    <row r="49" spans="1:13" hidden="1">
      <c r="A49" s="5" t="s">
        <v>76</v>
      </c>
      <c r="B49" s="5" t="s">
        <v>62</v>
      </c>
      <c r="C49" s="5" t="s">
        <v>73</v>
      </c>
      <c r="D49" s="19">
        <f t="shared" si="5"/>
        <v>1075655.5715413888</v>
      </c>
      <c r="E49" s="19">
        <f t="shared" si="6"/>
        <v>630.2478115677867</v>
      </c>
      <c r="F49" s="6">
        <v>139.51085084395453</v>
      </c>
      <c r="G49" s="6">
        <v>112.21914180494062</v>
      </c>
      <c r="H49" s="6">
        <v>139.91315735060996</v>
      </c>
      <c r="I49" s="6">
        <v>13.888888888888888</v>
      </c>
      <c r="J49" s="6">
        <v>28.023725608183614</v>
      </c>
      <c r="K49" s="6">
        <v>42.39985024335455</v>
      </c>
      <c r="L49" s="6">
        <v>41.623843782117163</v>
      </c>
      <c r="M49" s="6">
        <v>112.66835304573733</v>
      </c>
    </row>
    <row r="50" spans="1:13" hidden="1">
      <c r="A50" s="29" t="s">
        <v>62</v>
      </c>
      <c r="B50" s="29"/>
      <c r="C50" s="29"/>
      <c r="D50" s="13">
        <f>SUM(D41:D49)</f>
        <v>9185638.9893790707</v>
      </c>
      <c r="E50" s="13">
        <f>SUM(E41:E49)</f>
        <v>5372.9327324707956</v>
      </c>
      <c r="F50" s="13">
        <v>1189.114708921805</v>
      </c>
      <c r="G50" s="13">
        <v>954.69028013406705</v>
      </c>
      <c r="H50" s="13">
        <v>1192.363360672686</v>
      </c>
      <c r="I50" s="13">
        <v>118.58974358974359</v>
      </c>
      <c r="J50" s="13">
        <v>238.28763001805208</v>
      </c>
      <c r="K50" s="13">
        <v>360.81991763384502</v>
      </c>
      <c r="L50" s="13">
        <v>359.19835560123329</v>
      </c>
      <c r="M50" s="13">
        <v>959.8687358993642</v>
      </c>
    </row>
    <row r="51" spans="1:13" hidden="1">
      <c r="A51" s="10" t="s">
        <v>77</v>
      </c>
      <c r="B51" s="10" t="s">
        <v>78</v>
      </c>
      <c r="C51" s="10" t="s">
        <v>79</v>
      </c>
      <c r="D51" s="6">
        <f t="shared" ref="D51:D63" si="7">SUMPRODUCT(F$3:M$3,F51:M51)</f>
        <v>438306.18366823444</v>
      </c>
      <c r="E51" s="6">
        <f t="shared" ref="E51:E63" si="8">SUM(F51:M51)</f>
        <v>257.39359259721402</v>
      </c>
      <c r="F51" s="6">
        <v>57.52669652084051</v>
      </c>
      <c r="G51" s="6">
        <v>46.013158439193944</v>
      </c>
      <c r="H51" s="6">
        <v>57.205872217244469</v>
      </c>
      <c r="I51" s="6">
        <v>5.6471306471306466</v>
      </c>
      <c r="J51" s="6">
        <v>11.518954697842345</v>
      </c>
      <c r="K51" s="6">
        <v>17.128416323474354</v>
      </c>
      <c r="L51" s="6">
        <v>16.957862281603287</v>
      </c>
      <c r="M51" s="6">
        <v>45.395501469884465</v>
      </c>
    </row>
    <row r="52" spans="1:13" hidden="1">
      <c r="A52" s="10" t="s">
        <v>80</v>
      </c>
      <c r="B52" s="10" t="s">
        <v>78</v>
      </c>
      <c r="C52" s="10" t="s">
        <v>81</v>
      </c>
      <c r="D52" s="6">
        <f t="shared" si="7"/>
        <v>514666.24701797927</v>
      </c>
      <c r="E52" s="6">
        <f t="shared" si="8"/>
        <v>308.50926583662897</v>
      </c>
      <c r="F52" s="6">
        <v>68.894247330347923</v>
      </c>
      <c r="G52" s="6">
        <v>52.964786692597343</v>
      </c>
      <c r="H52" s="6">
        <v>68.922737611137919</v>
      </c>
      <c r="I52" s="6">
        <v>6.1050061050061046</v>
      </c>
      <c r="J52" s="6">
        <v>12.03472878879051</v>
      </c>
      <c r="K52" s="6">
        <v>16.847622613253463</v>
      </c>
      <c r="L52" s="6">
        <v>23.124357656731757</v>
      </c>
      <c r="M52" s="6">
        <v>59.615779038763932</v>
      </c>
    </row>
    <row r="53" spans="1:13" hidden="1">
      <c r="A53" s="10" t="s">
        <v>82</v>
      </c>
      <c r="B53" s="10" t="s">
        <v>78</v>
      </c>
      <c r="C53" s="10" t="s">
        <v>83</v>
      </c>
      <c r="D53" s="6">
        <f t="shared" si="7"/>
        <v>283702.1198687391</v>
      </c>
      <c r="E53" s="6">
        <f t="shared" si="8"/>
        <v>182.09819332427691</v>
      </c>
      <c r="F53" s="6">
        <v>43.058904581467452</v>
      </c>
      <c r="G53" s="6">
        <v>34.42711135018827</v>
      </c>
      <c r="H53" s="6">
        <v>42.73209731890551</v>
      </c>
      <c r="I53" s="6">
        <v>2.8998778998778998</v>
      </c>
      <c r="J53" s="6">
        <v>5.6735150004298118</v>
      </c>
      <c r="K53" s="6">
        <v>8.7046050168476228</v>
      </c>
      <c r="L53" s="6">
        <v>12.332990750256938</v>
      </c>
      <c r="M53" s="6">
        <v>32.269091406303417</v>
      </c>
    </row>
    <row r="54" spans="1:13" hidden="1">
      <c r="A54" s="10" t="s">
        <v>84</v>
      </c>
      <c r="B54" s="10" t="s">
        <v>78</v>
      </c>
      <c r="C54" s="10" t="s">
        <v>85</v>
      </c>
      <c r="D54" s="6">
        <f t="shared" si="7"/>
        <v>621755.51316139346</v>
      </c>
      <c r="E54" s="6">
        <f t="shared" si="8"/>
        <v>363.19672164477015</v>
      </c>
      <c r="F54" s="6">
        <v>80.9507406131588</v>
      </c>
      <c r="G54" s="6">
        <v>64.550833781603004</v>
      </c>
      <c r="H54" s="6">
        <v>80.639603005031361</v>
      </c>
      <c r="I54" s="6">
        <v>8.0891330891330906</v>
      </c>
      <c r="J54" s="6">
        <v>16.160921516375826</v>
      </c>
      <c r="K54" s="6">
        <v>24.148259078996631</v>
      </c>
      <c r="L54" s="6">
        <v>24.665981500513876</v>
      </c>
      <c r="M54" s="6">
        <v>63.99124905995761</v>
      </c>
    </row>
    <row r="55" spans="1:13" hidden="1">
      <c r="A55" s="10" t="s">
        <v>86</v>
      </c>
      <c r="B55" s="10" t="s">
        <v>78</v>
      </c>
      <c r="C55" s="10" t="s">
        <v>87</v>
      </c>
      <c r="D55" s="6">
        <f t="shared" si="7"/>
        <v>803245.99376708956</v>
      </c>
      <c r="E55" s="6">
        <f t="shared" si="8"/>
        <v>484.57537618494314</v>
      </c>
      <c r="F55" s="6">
        <v>110.23079572855667</v>
      </c>
      <c r="G55" s="6">
        <v>79.447180038896022</v>
      </c>
      <c r="H55" s="6">
        <v>110.27638017782067</v>
      </c>
      <c r="I55" s="6">
        <v>9.1575091575091587</v>
      </c>
      <c r="J55" s="6">
        <v>20.115189546978424</v>
      </c>
      <c r="K55" s="6">
        <v>25.271433919880192</v>
      </c>
      <c r="L55" s="6">
        <v>35.457348406988693</v>
      </c>
      <c r="M55" s="6">
        <v>94.619539208313398</v>
      </c>
    </row>
    <row r="56" spans="1:13" hidden="1">
      <c r="A56" s="10" t="s">
        <v>88</v>
      </c>
      <c r="B56" s="10" t="s">
        <v>78</v>
      </c>
      <c r="C56" s="10" t="s">
        <v>83</v>
      </c>
      <c r="D56" s="6">
        <f t="shared" si="7"/>
        <v>579337.77606313711</v>
      </c>
      <c r="E56" s="6">
        <f t="shared" si="8"/>
        <v>338.45214431499699</v>
      </c>
      <c r="F56" s="6">
        <v>75.439200826730968</v>
      </c>
      <c r="G56" s="6">
        <v>60.247444862829475</v>
      </c>
      <c r="H56" s="6">
        <v>75.125783996140328</v>
      </c>
      <c r="I56" s="6">
        <v>7.4786324786324787</v>
      </c>
      <c r="J56" s="6">
        <v>14.957448637496777</v>
      </c>
      <c r="K56" s="6">
        <v>22.463496817671285</v>
      </c>
      <c r="L56" s="6">
        <v>23.124357656731757</v>
      </c>
      <c r="M56" s="6">
        <v>59.615779038763932</v>
      </c>
    </row>
    <row r="57" spans="1:13" hidden="1">
      <c r="A57" s="10" t="s">
        <v>89</v>
      </c>
      <c r="B57" s="10" t="s">
        <v>78</v>
      </c>
      <c r="C57" s="10" t="s">
        <v>90</v>
      </c>
      <c r="D57" s="6">
        <f t="shared" si="7"/>
        <v>712504.59470506129</v>
      </c>
      <c r="E57" s="6">
        <f t="shared" si="8"/>
        <v>415.39121959651743</v>
      </c>
      <c r="F57" s="6">
        <v>91.973820186014478</v>
      </c>
      <c r="G57" s="6">
        <v>73.488641535978815</v>
      </c>
      <c r="H57" s="6">
        <v>91.667241022813428</v>
      </c>
      <c r="I57" s="6">
        <v>9.3101343101343108</v>
      </c>
      <c r="J57" s="6">
        <v>18.739791971116652</v>
      </c>
      <c r="K57" s="6">
        <v>28.079371022089106</v>
      </c>
      <c r="L57" s="6">
        <v>27.749229188078107</v>
      </c>
      <c r="M57" s="6">
        <v>74.382990360292609</v>
      </c>
    </row>
    <row r="58" spans="1:13" hidden="1">
      <c r="A58" s="10" t="s">
        <v>91</v>
      </c>
      <c r="B58" s="10" t="s">
        <v>78</v>
      </c>
      <c r="C58" s="10" t="s">
        <v>90</v>
      </c>
      <c r="D58" s="6">
        <f t="shared" si="7"/>
        <v>1048655.1374926639</v>
      </c>
      <c r="E58" s="6">
        <f t="shared" si="8"/>
        <v>615.10663923985442</v>
      </c>
      <c r="F58" s="6">
        <v>138.4774371339993</v>
      </c>
      <c r="G58" s="6">
        <v>110.56399222079695</v>
      </c>
      <c r="H58" s="6">
        <v>137.84547522227584</v>
      </c>
      <c r="I58" s="6">
        <v>13.888888888888888</v>
      </c>
      <c r="J58" s="6">
        <v>27.679876214218172</v>
      </c>
      <c r="K58" s="6">
        <v>41.557469112691876</v>
      </c>
      <c r="L58" s="6">
        <v>40.082219938335044</v>
      </c>
      <c r="M58" s="6">
        <v>105.01128050864838</v>
      </c>
    </row>
    <row r="59" spans="1:13" hidden="1">
      <c r="A59" s="10" t="s">
        <v>92</v>
      </c>
      <c r="B59" s="10" t="s">
        <v>78</v>
      </c>
      <c r="C59" s="10" t="s">
        <v>85</v>
      </c>
      <c r="D59" s="6">
        <f t="shared" si="7"/>
        <v>955059.1245206832</v>
      </c>
      <c r="E59" s="6">
        <f t="shared" si="8"/>
        <v>552.34539625381865</v>
      </c>
      <c r="F59" s="6">
        <v>121.94281777471582</v>
      </c>
      <c r="G59" s="6">
        <v>97.32279554764763</v>
      </c>
      <c r="H59" s="6">
        <v>121.30401819560272</v>
      </c>
      <c r="I59" s="6">
        <v>13.125763125763125</v>
      </c>
      <c r="J59" s="6">
        <v>22.350210607753805</v>
      </c>
      <c r="K59" s="6">
        <v>39.311119430924748</v>
      </c>
      <c r="L59" s="6">
        <v>38.540596094552932</v>
      </c>
      <c r="M59" s="6">
        <v>98.448075476857866</v>
      </c>
    </row>
    <row r="60" spans="1:13" hidden="1">
      <c r="A60" s="10" t="s">
        <v>93</v>
      </c>
      <c r="B60" s="10" t="s">
        <v>78</v>
      </c>
      <c r="C60" s="10" t="s">
        <v>81</v>
      </c>
      <c r="D60" s="6">
        <f t="shared" si="7"/>
        <v>616646.85598078265</v>
      </c>
      <c r="E60" s="6">
        <f t="shared" si="8"/>
        <v>354.84109471503098</v>
      </c>
      <c r="F60" s="6">
        <v>77.506028246641407</v>
      </c>
      <c r="G60" s="6">
        <v>62.895684197459346</v>
      </c>
      <c r="H60" s="6">
        <v>78.571920876697234</v>
      </c>
      <c r="I60" s="6">
        <v>8.0891330891330906</v>
      </c>
      <c r="J60" s="6">
        <v>16.332846213358547</v>
      </c>
      <c r="K60" s="6">
        <v>24.429052789217522</v>
      </c>
      <c r="L60" s="6">
        <v>24.665981500513876</v>
      </c>
      <c r="M60" s="6">
        <v>62.350447802009981</v>
      </c>
    </row>
    <row r="61" spans="1:13" hidden="1">
      <c r="A61" s="10" t="s">
        <v>94</v>
      </c>
      <c r="B61" s="10" t="s">
        <v>78</v>
      </c>
      <c r="C61" s="10" t="s">
        <v>95</v>
      </c>
      <c r="D61" s="6">
        <f t="shared" si="7"/>
        <v>748311.64013483515</v>
      </c>
      <c r="E61" s="6">
        <f t="shared" si="8"/>
        <v>409.11277904983262</v>
      </c>
      <c r="F61" s="6">
        <v>87.495694109541859</v>
      </c>
      <c r="G61" s="6">
        <v>69.847312450862745</v>
      </c>
      <c r="H61" s="6">
        <v>87.531876766145146</v>
      </c>
      <c r="I61" s="6">
        <v>11.446886446886445</v>
      </c>
      <c r="J61" s="6">
        <v>22.865984698701972</v>
      </c>
      <c r="K61" s="6">
        <v>34.256832646948709</v>
      </c>
      <c r="L61" s="6">
        <v>26.207605344295988</v>
      </c>
      <c r="M61" s="6">
        <v>69.460586586449708</v>
      </c>
    </row>
    <row r="62" spans="1:13" hidden="1">
      <c r="A62" s="10" t="s">
        <v>96</v>
      </c>
      <c r="B62" s="10" t="s">
        <v>78</v>
      </c>
      <c r="C62" s="10" t="s">
        <v>95</v>
      </c>
      <c r="D62" s="6">
        <f t="shared" si="7"/>
        <v>594549.59689990256</v>
      </c>
      <c r="E62" s="6">
        <f t="shared" si="8"/>
        <v>347.71793492917675</v>
      </c>
      <c r="F62" s="6">
        <v>77.506028246641407</v>
      </c>
      <c r="G62" s="6">
        <v>61.902594446973147</v>
      </c>
      <c r="H62" s="6">
        <v>77.193466124474469</v>
      </c>
      <c r="I62" s="6">
        <v>7.7838827838827838</v>
      </c>
      <c r="J62" s="6">
        <v>15.645147425427663</v>
      </c>
      <c r="K62" s="6">
        <v>23.305877948333958</v>
      </c>
      <c r="L62" s="6">
        <v>23.124357656731757</v>
      </c>
      <c r="M62" s="6">
        <v>61.256580296711562</v>
      </c>
    </row>
    <row r="63" spans="1:13" hidden="1">
      <c r="A63" s="10" t="s">
        <v>97</v>
      </c>
      <c r="B63" s="10" t="s">
        <v>78</v>
      </c>
      <c r="C63" s="10" t="s">
        <v>79</v>
      </c>
      <c r="D63" s="6">
        <f t="shared" si="7"/>
        <v>460384.89583285229</v>
      </c>
      <c r="E63" s="6">
        <f t="shared" si="8"/>
        <v>269.15699631640189</v>
      </c>
      <c r="F63" s="6">
        <v>59.937995177402684</v>
      </c>
      <c r="G63" s="6">
        <v>47.668308023337609</v>
      </c>
      <c r="H63" s="6">
        <v>59.962781721689986</v>
      </c>
      <c r="I63" s="6">
        <v>5.9523809523809517</v>
      </c>
      <c r="J63" s="6">
        <v>11.862804091807789</v>
      </c>
      <c r="K63" s="6">
        <v>17.690003743916137</v>
      </c>
      <c r="L63" s="6">
        <v>18.499486125385406</v>
      </c>
      <c r="M63" s="6">
        <v>47.583236480481304</v>
      </c>
    </row>
    <row r="64" spans="1:13" hidden="1">
      <c r="A64" s="22" t="s">
        <v>78</v>
      </c>
      <c r="B64" s="23"/>
      <c r="C64" s="24"/>
      <c r="D64" s="13">
        <f>SUM(D51:D63)</f>
        <v>8377125.6791133536</v>
      </c>
      <c r="E64" s="13">
        <f t="shared" ref="E64" si="9">SUM(E51:E63)</f>
        <v>4897.8973540034631</v>
      </c>
      <c r="F64" s="13">
        <v>1090.9404064760593</v>
      </c>
      <c r="G64" s="13">
        <v>861.33984358836437</v>
      </c>
      <c r="H64" s="13">
        <v>1088.9792542559792</v>
      </c>
      <c r="I64" s="13">
        <v>108.97435897435898</v>
      </c>
      <c r="J64" s="13">
        <v>215.93741941029828</v>
      </c>
      <c r="K64" s="13">
        <v>323.19356046424559</v>
      </c>
      <c r="L64" s="13">
        <v>334.53237410071944</v>
      </c>
      <c r="M64" s="13">
        <v>874.00013673343813</v>
      </c>
    </row>
    <row r="65" spans="1:13" hidden="1">
      <c r="A65" s="10" t="s">
        <v>98</v>
      </c>
      <c r="B65" s="10" t="s">
        <v>99</v>
      </c>
      <c r="C65" s="10" t="s">
        <v>100</v>
      </c>
      <c r="D65" s="6">
        <f t="shared" ref="D65:D75" si="10">SUMPRODUCT(F$3:M$3,F65:M65)</f>
        <v>232436.89685276954</v>
      </c>
      <c r="E65" s="6">
        <f t="shared" ref="E65:E75" si="11">SUM(F65:M65)</f>
        <v>135.83028041932437</v>
      </c>
      <c r="F65" s="6">
        <v>29.968997588701342</v>
      </c>
      <c r="G65" s="6">
        <v>24.165183928497537</v>
      </c>
      <c r="H65" s="6">
        <v>30.326004548900681</v>
      </c>
      <c r="I65" s="6">
        <v>3.0525030525030523</v>
      </c>
      <c r="J65" s="6">
        <v>6.0173643943952548</v>
      </c>
      <c r="K65" s="6">
        <v>8.9853987270685138</v>
      </c>
      <c r="L65" s="6">
        <v>9.2497430626927031</v>
      </c>
      <c r="M65" s="6">
        <v>24.065085116565257</v>
      </c>
    </row>
    <row r="66" spans="1:13" hidden="1">
      <c r="A66" s="10" t="s">
        <v>101</v>
      </c>
      <c r="B66" s="10" t="s">
        <v>99</v>
      </c>
      <c r="C66" s="10" t="s">
        <v>102</v>
      </c>
      <c r="D66" s="6">
        <f t="shared" si="10"/>
        <v>278605.7603964954</v>
      </c>
      <c r="E66" s="6">
        <f t="shared" si="11"/>
        <v>163.44281489503999</v>
      </c>
      <c r="F66" s="6">
        <v>36.169479848432658</v>
      </c>
      <c r="G66" s="6">
        <v>29.130632680928539</v>
      </c>
      <c r="H66" s="6">
        <v>36.529050933903093</v>
      </c>
      <c r="I66" s="6">
        <v>3.6630036630036629</v>
      </c>
      <c r="J66" s="6">
        <v>7.2208372732743058</v>
      </c>
      <c r="K66" s="6">
        <v>10.950954698614751</v>
      </c>
      <c r="L66" s="6">
        <v>10.791366906474821</v>
      </c>
      <c r="M66" s="6">
        <v>28.987488890408148</v>
      </c>
    </row>
    <row r="67" spans="1:13" hidden="1">
      <c r="A67" s="10" t="s">
        <v>103</v>
      </c>
      <c r="B67" s="10" t="s">
        <v>99</v>
      </c>
      <c r="C67" s="10" t="s">
        <v>102</v>
      </c>
      <c r="D67" s="6">
        <f t="shared" si="10"/>
        <v>1557710.3286298749</v>
      </c>
      <c r="E67" s="6">
        <f t="shared" si="11"/>
        <v>915.46030863384476</v>
      </c>
      <c r="F67" s="6">
        <v>203.92697209782983</v>
      </c>
      <c r="G67" s="6">
        <v>163.52877891339429</v>
      </c>
      <c r="H67" s="6">
        <v>204.01130332896821</v>
      </c>
      <c r="I67" s="6">
        <v>20.299145299145302</v>
      </c>
      <c r="J67" s="6">
        <v>40.746153184905005</v>
      </c>
      <c r="K67" s="6">
        <v>60.932235117933352</v>
      </c>
      <c r="L67" s="6">
        <v>60.123329907502566</v>
      </c>
      <c r="M67" s="6">
        <v>161.89239078416625</v>
      </c>
    </row>
    <row r="68" spans="1:13" hidden="1">
      <c r="A68" s="10" t="s">
        <v>104</v>
      </c>
      <c r="B68" s="10" t="s">
        <v>99</v>
      </c>
      <c r="C68" s="10" t="s">
        <v>105</v>
      </c>
      <c r="D68" s="6">
        <f t="shared" si="10"/>
        <v>1054087.3959229947</v>
      </c>
      <c r="E68" s="6">
        <f t="shared" si="11"/>
        <v>616.68956522877284</v>
      </c>
      <c r="F68" s="6">
        <v>137.09955218739233</v>
      </c>
      <c r="G68" s="6">
        <v>109.90193238713948</v>
      </c>
      <c r="H68" s="6">
        <v>137.15624784616446</v>
      </c>
      <c r="I68" s="6">
        <v>13.736263736263735</v>
      </c>
      <c r="J68" s="6">
        <v>27.33602682025273</v>
      </c>
      <c r="K68" s="6">
        <v>40.995881692250094</v>
      </c>
      <c r="L68" s="6">
        <v>41.623843782117163</v>
      </c>
      <c r="M68" s="6">
        <v>108.83981677719285</v>
      </c>
    </row>
    <row r="69" spans="1:13" hidden="1">
      <c r="A69" s="10" t="s">
        <v>106</v>
      </c>
      <c r="B69" s="10" t="s">
        <v>99</v>
      </c>
      <c r="C69" s="10" t="s">
        <v>100</v>
      </c>
      <c r="D69" s="6">
        <f t="shared" si="10"/>
        <v>626094.01223186438</v>
      </c>
      <c r="E69" s="6">
        <f t="shared" si="11"/>
        <v>365.89213225104356</v>
      </c>
      <c r="F69" s="6">
        <v>81.295211849810542</v>
      </c>
      <c r="G69" s="6">
        <v>65.212893615260469</v>
      </c>
      <c r="H69" s="6">
        <v>81.328830381142737</v>
      </c>
      <c r="I69" s="6">
        <v>8.0891330891330906</v>
      </c>
      <c r="J69" s="6">
        <v>16.332846213358547</v>
      </c>
      <c r="K69" s="6">
        <v>24.429052789217522</v>
      </c>
      <c r="L69" s="6">
        <v>24.665981500513876</v>
      </c>
      <c r="M69" s="6">
        <v>64.538182812606834</v>
      </c>
    </row>
    <row r="70" spans="1:13" hidden="1">
      <c r="A70" s="10" t="s">
        <v>107</v>
      </c>
      <c r="B70" s="10" t="s">
        <v>99</v>
      </c>
      <c r="C70" s="10" t="s">
        <v>108</v>
      </c>
      <c r="D70" s="6">
        <f t="shared" si="10"/>
        <v>523996.91140422679</v>
      </c>
      <c r="E70" s="6">
        <f t="shared" si="11"/>
        <v>308.62248484201871</v>
      </c>
      <c r="F70" s="6">
        <v>68.894247330347923</v>
      </c>
      <c r="G70" s="6">
        <v>54.950966193569741</v>
      </c>
      <c r="H70" s="6">
        <v>68.922737611137919</v>
      </c>
      <c r="I70" s="6">
        <v>6.8681318681318677</v>
      </c>
      <c r="J70" s="6">
        <v>13.753975758617726</v>
      </c>
      <c r="K70" s="6">
        <v>20.497940846125047</v>
      </c>
      <c r="L70" s="6">
        <v>20.041109969167522</v>
      </c>
      <c r="M70" s="6">
        <v>54.693375264921038</v>
      </c>
    </row>
    <row r="71" spans="1:13" hidden="1">
      <c r="A71" s="10" t="s">
        <v>109</v>
      </c>
      <c r="B71" s="10" t="s">
        <v>99</v>
      </c>
      <c r="C71" s="10" t="s">
        <v>99</v>
      </c>
      <c r="D71" s="6">
        <f t="shared" si="10"/>
        <v>1356965.8627932516</v>
      </c>
      <c r="E71" s="6">
        <f t="shared" si="11"/>
        <v>797.62582077218372</v>
      </c>
      <c r="F71" s="6">
        <v>177.74715811229763</v>
      </c>
      <c r="G71" s="6">
        <v>142.34286423635535</v>
      </c>
      <c r="H71" s="6">
        <v>177.82066303673582</v>
      </c>
      <c r="I71" s="6">
        <v>17.704517704517706</v>
      </c>
      <c r="J71" s="6">
        <v>35.416487578440645</v>
      </c>
      <c r="K71" s="6">
        <v>53.07001123174841</v>
      </c>
      <c r="L71" s="6">
        <v>52.415210688591976</v>
      </c>
      <c r="M71" s="6">
        <v>141.10890818349628</v>
      </c>
    </row>
    <row r="72" spans="1:13" hidden="1">
      <c r="A72" s="10" t="s">
        <v>110</v>
      </c>
      <c r="B72" s="10" t="s">
        <v>99</v>
      </c>
      <c r="C72" s="10" t="s">
        <v>111</v>
      </c>
      <c r="D72" s="6">
        <f t="shared" si="10"/>
        <v>1117549.0126921535</v>
      </c>
      <c r="E72" s="6">
        <f t="shared" si="11"/>
        <v>656.34689983841633</v>
      </c>
      <c r="F72" s="6">
        <v>146.40027557698932</v>
      </c>
      <c r="G72" s="6">
        <v>117.18459055737162</v>
      </c>
      <c r="H72" s="6">
        <v>146.11620373561237</v>
      </c>
      <c r="I72" s="6">
        <v>14.499389499389499</v>
      </c>
      <c r="J72" s="6">
        <v>29.227198487062669</v>
      </c>
      <c r="K72" s="6">
        <v>43.803818794459005</v>
      </c>
      <c r="L72" s="6">
        <v>43.165467625899282</v>
      </c>
      <c r="M72" s="6">
        <v>115.94995556163259</v>
      </c>
    </row>
    <row r="73" spans="1:13" hidden="1">
      <c r="A73" s="10" t="s">
        <v>112</v>
      </c>
      <c r="B73" s="10" t="s">
        <v>99</v>
      </c>
      <c r="C73" s="10" t="s">
        <v>100</v>
      </c>
      <c r="D73" s="6">
        <f t="shared" si="10"/>
        <v>681797.04241898167</v>
      </c>
      <c r="E73" s="6">
        <f t="shared" si="11"/>
        <v>401.03689422042612</v>
      </c>
      <c r="F73" s="6">
        <v>89.218050292800555</v>
      </c>
      <c r="G73" s="6">
        <v>71.502462035006417</v>
      </c>
      <c r="H73" s="6">
        <v>89.599558894479287</v>
      </c>
      <c r="I73" s="6">
        <v>8.8522588522588528</v>
      </c>
      <c r="J73" s="6">
        <v>17.88016848620304</v>
      </c>
      <c r="K73" s="6">
        <v>26.67540247098465</v>
      </c>
      <c r="L73" s="6">
        <v>26.207605344295988</v>
      </c>
      <c r="M73" s="6">
        <v>71.101387844397351</v>
      </c>
    </row>
    <row r="74" spans="1:13" hidden="1">
      <c r="A74" s="10" t="s">
        <v>113</v>
      </c>
      <c r="B74" s="10" t="s">
        <v>99</v>
      </c>
      <c r="C74" s="10" t="s">
        <v>105</v>
      </c>
      <c r="D74" s="6">
        <f t="shared" si="10"/>
        <v>516167.47822810645</v>
      </c>
      <c r="E74" s="6">
        <f t="shared" si="11"/>
        <v>303.00191963059291</v>
      </c>
      <c r="F74" s="6">
        <v>67.516362383740955</v>
      </c>
      <c r="G74" s="6">
        <v>53.957876443083542</v>
      </c>
      <c r="H74" s="6">
        <v>67.544282858915153</v>
      </c>
      <c r="I74" s="6">
        <v>6.7155067155067156</v>
      </c>
      <c r="J74" s="6">
        <v>13.410126364652282</v>
      </c>
      <c r="K74" s="6">
        <v>20.217147135904156</v>
      </c>
      <c r="L74" s="6">
        <v>20.041109969167522</v>
      </c>
      <c r="M74" s="6">
        <v>53.599507759622611</v>
      </c>
    </row>
    <row r="75" spans="1:13" hidden="1">
      <c r="A75" s="10" t="s">
        <v>114</v>
      </c>
      <c r="B75" s="10" t="s">
        <v>99</v>
      </c>
      <c r="C75" s="10" t="s">
        <v>108</v>
      </c>
      <c r="D75" s="6">
        <f t="shared" si="10"/>
        <v>603498.77403632423</v>
      </c>
      <c r="E75" s="6">
        <f t="shared" si="11"/>
        <v>355.40926764268966</v>
      </c>
      <c r="F75" s="6">
        <v>79.228384429900103</v>
      </c>
      <c r="G75" s="6">
        <v>63.557744031116819</v>
      </c>
      <c r="H75" s="6">
        <v>79.26114825280861</v>
      </c>
      <c r="I75" s="6">
        <v>7.9365079365079358</v>
      </c>
      <c r="J75" s="6">
        <v>15.817072122410385</v>
      </c>
      <c r="K75" s="6">
        <v>23.586671658554849</v>
      </c>
      <c r="L75" s="6">
        <v>23.124357656731757</v>
      </c>
      <c r="M75" s="6">
        <v>62.897381554659198</v>
      </c>
    </row>
    <row r="76" spans="1:13" hidden="1">
      <c r="A76" s="22" t="s">
        <v>99</v>
      </c>
      <c r="B76" s="23"/>
      <c r="C76" s="24"/>
      <c r="D76" s="13">
        <f>SUM(D65:D75)</f>
        <v>8548909.4756070431</v>
      </c>
      <c r="E76" s="13">
        <f t="shared" ref="E76" si="12">SUM(E65:E75)</f>
        <v>5019.358388374354</v>
      </c>
      <c r="F76" s="13">
        <v>1117.4646916982433</v>
      </c>
      <c r="G76" s="13">
        <v>895.43592502172385</v>
      </c>
      <c r="H76" s="13">
        <v>1118.6160314287683</v>
      </c>
      <c r="I76" s="13">
        <v>111.41636141636143</v>
      </c>
      <c r="J76" s="13">
        <v>223.15825668357257</v>
      </c>
      <c r="K76" s="13">
        <v>334.14451516286039</v>
      </c>
      <c r="L76" s="13">
        <v>331.44912641315517</v>
      </c>
      <c r="M76" s="13">
        <v>887.6734805496684</v>
      </c>
    </row>
    <row r="77" spans="1:13" hidden="1">
      <c r="A77" s="10" t="s">
        <v>115</v>
      </c>
      <c r="B77" s="10" t="s">
        <v>116</v>
      </c>
      <c r="C77" s="10" t="s">
        <v>117</v>
      </c>
      <c r="D77" s="6">
        <f t="shared" ref="D77:D92" si="13">SUMPRODUCT(F$3:M$3,F77:M77)</f>
        <v>367981.06606487982</v>
      </c>
      <c r="E77" s="6">
        <f t="shared" ref="E77:E92" si="14">SUM(F77:M77)</f>
        <v>216.81989909066101</v>
      </c>
      <c r="F77" s="6">
        <v>48.570444367895277</v>
      </c>
      <c r="G77" s="6">
        <v>38.730500268961805</v>
      </c>
      <c r="H77" s="6">
        <v>48.245916327796536</v>
      </c>
      <c r="I77" s="6">
        <v>4.8840048840048844</v>
      </c>
      <c r="J77" s="6">
        <v>9.6277830310324077</v>
      </c>
      <c r="K77" s="6">
        <v>14.601272931486335</v>
      </c>
      <c r="L77" s="6">
        <v>13.874614594039054</v>
      </c>
      <c r="M77" s="6">
        <v>38.285362685444724</v>
      </c>
    </row>
    <row r="78" spans="1:13" hidden="1">
      <c r="A78" s="10" t="s">
        <v>118</v>
      </c>
      <c r="B78" s="10" t="s">
        <v>116</v>
      </c>
      <c r="C78" s="10" t="s">
        <v>119</v>
      </c>
      <c r="D78" s="6">
        <f t="shared" si="13"/>
        <v>367981.06606487982</v>
      </c>
      <c r="E78" s="6">
        <f t="shared" si="14"/>
        <v>216.81989909066101</v>
      </c>
      <c r="F78" s="6">
        <v>48.570444367895277</v>
      </c>
      <c r="G78" s="6">
        <v>38.730500268961805</v>
      </c>
      <c r="H78" s="6">
        <v>48.245916327796536</v>
      </c>
      <c r="I78" s="6">
        <v>4.8840048840048844</v>
      </c>
      <c r="J78" s="6">
        <v>9.6277830310324077</v>
      </c>
      <c r="K78" s="6">
        <v>14.601272931486335</v>
      </c>
      <c r="L78" s="6">
        <v>13.874614594039054</v>
      </c>
      <c r="M78" s="6">
        <v>38.285362685444724</v>
      </c>
    </row>
    <row r="79" spans="1:13" hidden="1">
      <c r="A79" s="10" t="s">
        <v>120</v>
      </c>
      <c r="B79" s="10" t="s">
        <v>116</v>
      </c>
      <c r="C79" s="10" t="s">
        <v>117</v>
      </c>
      <c r="D79" s="6">
        <f t="shared" si="13"/>
        <v>602972.17631271225</v>
      </c>
      <c r="E79" s="6">
        <f t="shared" si="14"/>
        <v>354.73376648920919</v>
      </c>
      <c r="F79" s="6">
        <v>78.883913193248375</v>
      </c>
      <c r="G79" s="6">
        <v>63.226714114288079</v>
      </c>
      <c r="H79" s="6">
        <v>79.26114825280861</v>
      </c>
      <c r="I79" s="6">
        <v>7.9365079365079358</v>
      </c>
      <c r="J79" s="6">
        <v>15.817072122410385</v>
      </c>
      <c r="K79" s="6">
        <v>23.586671658554849</v>
      </c>
      <c r="L79" s="6">
        <v>23.124357656731757</v>
      </c>
      <c r="M79" s="6">
        <v>62.897381554659198</v>
      </c>
    </row>
    <row r="80" spans="1:13" hidden="1">
      <c r="A80" s="10" t="s">
        <v>121</v>
      </c>
      <c r="B80" s="10" t="s">
        <v>116</v>
      </c>
      <c r="C80" s="10" t="s">
        <v>122</v>
      </c>
      <c r="D80" s="6">
        <f t="shared" si="13"/>
        <v>1233079.4222928365</v>
      </c>
      <c r="E80" s="6">
        <f t="shared" si="14"/>
        <v>723.83832712284698</v>
      </c>
      <c r="F80" s="6">
        <v>161.21253875301414</v>
      </c>
      <c r="G80" s="6">
        <v>129.10166756320601</v>
      </c>
      <c r="H80" s="6">
        <v>161.27920601006272</v>
      </c>
      <c r="I80" s="6">
        <v>16.025641025641026</v>
      </c>
      <c r="J80" s="6">
        <v>32.14991833576893</v>
      </c>
      <c r="K80" s="6">
        <v>48.296518157993262</v>
      </c>
      <c r="L80" s="6">
        <v>47.790339157245633</v>
      </c>
      <c r="M80" s="6">
        <v>127.98249811991522</v>
      </c>
    </row>
    <row r="81" spans="1:13" hidden="1">
      <c r="A81" s="10" t="s">
        <v>123</v>
      </c>
      <c r="B81" s="10" t="s">
        <v>116</v>
      </c>
      <c r="C81" s="10" t="s">
        <v>116</v>
      </c>
      <c r="D81" s="6">
        <f t="shared" si="13"/>
        <v>900361.27355788881</v>
      </c>
      <c r="E81" s="6">
        <f t="shared" si="14"/>
        <v>526.63953653981025</v>
      </c>
      <c r="F81" s="6">
        <v>117.12022046159144</v>
      </c>
      <c r="G81" s="6">
        <v>93.681466462531546</v>
      </c>
      <c r="H81" s="6">
        <v>117.16865393893445</v>
      </c>
      <c r="I81" s="6">
        <v>11.752136752136751</v>
      </c>
      <c r="J81" s="6">
        <v>23.381758789650132</v>
      </c>
      <c r="K81" s="6">
        <v>35.099213777611382</v>
      </c>
      <c r="L81" s="6">
        <v>35.457348406988693</v>
      </c>
      <c r="M81" s="6">
        <v>92.978737950365769</v>
      </c>
    </row>
    <row r="82" spans="1:13" hidden="1">
      <c r="A82" s="10" t="s">
        <v>124</v>
      </c>
      <c r="B82" s="10" t="s">
        <v>116</v>
      </c>
      <c r="C82" s="10" t="s">
        <v>122</v>
      </c>
      <c r="D82" s="6">
        <f t="shared" si="13"/>
        <v>560816.54651724605</v>
      </c>
      <c r="E82" s="6">
        <f t="shared" si="14"/>
        <v>330.33366039608768</v>
      </c>
      <c r="F82" s="6">
        <v>73.716844643472271</v>
      </c>
      <c r="G82" s="6">
        <v>58.923325195514551</v>
      </c>
      <c r="H82" s="6">
        <v>73.747329243917562</v>
      </c>
      <c r="I82" s="6">
        <v>7.3260073260073257</v>
      </c>
      <c r="J82" s="6">
        <v>14.613599243531334</v>
      </c>
      <c r="K82" s="6">
        <v>21.901909397229502</v>
      </c>
      <c r="L82" s="6">
        <v>21.582733812949641</v>
      </c>
      <c r="M82" s="6">
        <v>58.521911533465513</v>
      </c>
    </row>
    <row r="83" spans="1:13" hidden="1">
      <c r="A83" s="10" t="s">
        <v>125</v>
      </c>
      <c r="B83" s="10" t="s">
        <v>116</v>
      </c>
      <c r="C83" s="10" t="s">
        <v>126</v>
      </c>
      <c r="D83" s="6">
        <f t="shared" si="13"/>
        <v>290186.32001808519</v>
      </c>
      <c r="E83" s="6">
        <f t="shared" si="14"/>
        <v>171.93133725240821</v>
      </c>
      <c r="F83" s="6">
        <v>38.236307268343097</v>
      </c>
      <c r="G83" s="6">
        <v>30.785782265072204</v>
      </c>
      <c r="H83" s="6">
        <v>38.596733062237234</v>
      </c>
      <c r="I83" s="6">
        <v>3.8156288156288154</v>
      </c>
      <c r="J83" s="6">
        <v>7.5646866672397488</v>
      </c>
      <c r="K83" s="6">
        <v>11.512542119056533</v>
      </c>
      <c r="L83" s="6">
        <v>10.791366906474821</v>
      </c>
      <c r="M83" s="6">
        <v>30.628290148355781</v>
      </c>
    </row>
    <row r="84" spans="1:13" hidden="1">
      <c r="A84" s="10" t="s">
        <v>127</v>
      </c>
      <c r="B84" s="10" t="s">
        <v>116</v>
      </c>
      <c r="C84" s="10" t="s">
        <v>116</v>
      </c>
      <c r="D84" s="6">
        <f t="shared" si="13"/>
        <v>150645.31124643103</v>
      </c>
      <c r="E84" s="6">
        <f t="shared" si="14"/>
        <v>87.29094055625842</v>
      </c>
      <c r="F84" s="6">
        <v>19.290389252497416</v>
      </c>
      <c r="G84" s="6">
        <v>15.55840609095047</v>
      </c>
      <c r="H84" s="6">
        <v>19.298366531118617</v>
      </c>
      <c r="I84" s="6">
        <v>1.984126984126984</v>
      </c>
      <c r="J84" s="6">
        <v>3.7823433336198744</v>
      </c>
      <c r="K84" s="6">
        <v>5.8966679146387122</v>
      </c>
      <c r="L84" s="6">
        <v>6.166495375128469</v>
      </c>
      <c r="M84" s="6">
        <v>15.31414507417789</v>
      </c>
    </row>
    <row r="85" spans="1:13" hidden="1">
      <c r="A85" s="10" t="s">
        <v>128</v>
      </c>
      <c r="B85" s="10" t="s">
        <v>116</v>
      </c>
      <c r="C85" s="10" t="s">
        <v>129</v>
      </c>
      <c r="D85" s="6">
        <f t="shared" si="13"/>
        <v>320610.99138974567</v>
      </c>
      <c r="E85" s="6">
        <f t="shared" si="14"/>
        <v>188.034767072188</v>
      </c>
      <c r="F85" s="6">
        <v>41.68101963486049</v>
      </c>
      <c r="G85" s="6">
        <v>33.434021599702071</v>
      </c>
      <c r="H85" s="6">
        <v>42.042869942794127</v>
      </c>
      <c r="I85" s="6">
        <v>4.1208791208791213</v>
      </c>
      <c r="J85" s="6">
        <v>8.4243101521533568</v>
      </c>
      <c r="K85" s="6">
        <v>12.635716959940096</v>
      </c>
      <c r="L85" s="6">
        <v>12.332990750256938</v>
      </c>
      <c r="M85" s="6">
        <v>33.362958911601837</v>
      </c>
    </row>
    <row r="86" spans="1:13" hidden="1">
      <c r="A86" s="10" t="s">
        <v>130</v>
      </c>
      <c r="B86" s="10" t="s">
        <v>116</v>
      </c>
      <c r="C86" s="10" t="s">
        <v>131</v>
      </c>
      <c r="D86" s="6">
        <f t="shared" si="13"/>
        <v>323254.828685635</v>
      </c>
      <c r="E86" s="6">
        <f t="shared" si="14"/>
        <v>190.7745556605347</v>
      </c>
      <c r="F86" s="6">
        <v>42.369962108163975</v>
      </c>
      <c r="G86" s="6">
        <v>34.096081433359544</v>
      </c>
      <c r="H86" s="6">
        <v>42.73209731890551</v>
      </c>
      <c r="I86" s="6">
        <v>4.2735042735042743</v>
      </c>
      <c r="J86" s="6">
        <v>8.4243101521533568</v>
      </c>
      <c r="K86" s="6">
        <v>12.635716959940096</v>
      </c>
      <c r="L86" s="6">
        <v>12.332990750256938</v>
      </c>
      <c r="M86" s="6">
        <v>33.909892664251039</v>
      </c>
    </row>
    <row r="87" spans="1:13" hidden="1">
      <c r="A87" s="10" t="s">
        <v>132</v>
      </c>
      <c r="B87" s="10" t="s">
        <v>116</v>
      </c>
      <c r="C87" s="10" t="s">
        <v>129</v>
      </c>
      <c r="D87" s="6">
        <f t="shared" si="13"/>
        <v>2462407.7181402026</v>
      </c>
      <c r="E87" s="6">
        <f t="shared" si="14"/>
        <v>1444.8086970997515</v>
      </c>
      <c r="F87" s="6">
        <v>321.73613503272475</v>
      </c>
      <c r="G87" s="6">
        <v>257.54127529275456</v>
      </c>
      <c r="H87" s="6">
        <v>321.86918464401407</v>
      </c>
      <c r="I87" s="6">
        <v>32.051282051282051</v>
      </c>
      <c r="J87" s="6">
        <v>64.299836671537861</v>
      </c>
      <c r="K87" s="6">
        <v>96.312242605765618</v>
      </c>
      <c r="L87" s="6">
        <v>95.580678314491266</v>
      </c>
      <c r="M87" s="6">
        <v>255.41806248718123</v>
      </c>
    </row>
    <row r="88" spans="1:13" hidden="1">
      <c r="A88" s="10" t="s">
        <v>133</v>
      </c>
      <c r="B88" s="10" t="s">
        <v>116</v>
      </c>
      <c r="C88" s="10" t="s">
        <v>119</v>
      </c>
      <c r="D88" s="6">
        <f t="shared" si="13"/>
        <v>626094.01223186438</v>
      </c>
      <c r="E88" s="6">
        <f t="shared" si="14"/>
        <v>365.89213225104356</v>
      </c>
      <c r="F88" s="6">
        <v>81.295211849810542</v>
      </c>
      <c r="G88" s="6">
        <v>65.212893615260469</v>
      </c>
      <c r="H88" s="6">
        <v>81.328830381142737</v>
      </c>
      <c r="I88" s="6">
        <v>8.0891330891330906</v>
      </c>
      <c r="J88" s="6">
        <v>16.332846213358547</v>
      </c>
      <c r="K88" s="6">
        <v>24.429052789217522</v>
      </c>
      <c r="L88" s="6">
        <v>24.665981500513876</v>
      </c>
      <c r="M88" s="6">
        <v>64.538182812606834</v>
      </c>
    </row>
    <row r="89" spans="1:13" hidden="1">
      <c r="A89" s="10" t="s">
        <v>134</v>
      </c>
      <c r="B89" s="10" t="s">
        <v>116</v>
      </c>
      <c r="C89" s="10" t="s">
        <v>126</v>
      </c>
      <c r="D89" s="6">
        <f t="shared" si="13"/>
        <v>832442.35366541275</v>
      </c>
      <c r="E89" s="6">
        <f t="shared" si="14"/>
        <v>488.32783477668454</v>
      </c>
      <c r="F89" s="6">
        <v>108.50843954529796</v>
      </c>
      <c r="G89" s="6">
        <v>87.060868125956887</v>
      </c>
      <c r="H89" s="6">
        <v>108.8979254255979</v>
      </c>
      <c r="I89" s="6">
        <v>10.836385836385835</v>
      </c>
      <c r="J89" s="6">
        <v>21.662511819822917</v>
      </c>
      <c r="K89" s="6">
        <v>32.572070385623363</v>
      </c>
      <c r="L89" s="6">
        <v>32.374100719424462</v>
      </c>
      <c r="M89" s="6">
        <v>86.415532918575238</v>
      </c>
    </row>
    <row r="90" spans="1:13" hidden="1">
      <c r="A90" s="10" t="s">
        <v>135</v>
      </c>
      <c r="B90" s="10" t="s">
        <v>116</v>
      </c>
      <c r="C90" s="10" t="s">
        <v>131</v>
      </c>
      <c r="D90" s="6">
        <f t="shared" si="13"/>
        <v>1140479.5879025944</v>
      </c>
      <c r="E90" s="6">
        <f t="shared" si="14"/>
        <v>668.26878693476385</v>
      </c>
      <c r="F90" s="6">
        <v>148.46710299689974</v>
      </c>
      <c r="G90" s="6">
        <v>119.17077005834402</v>
      </c>
      <c r="H90" s="6">
        <v>148.8731132400579</v>
      </c>
      <c r="I90" s="6">
        <v>14.804639804639804</v>
      </c>
      <c r="J90" s="6">
        <v>29.742972578010828</v>
      </c>
      <c r="K90" s="6">
        <v>44.365406214900787</v>
      </c>
      <c r="L90" s="6">
        <v>44.707091469681394</v>
      </c>
      <c r="M90" s="6">
        <v>118.13769057222943</v>
      </c>
    </row>
    <row r="91" spans="1:13" hidden="1">
      <c r="A91" s="10" t="s">
        <v>136</v>
      </c>
      <c r="B91" s="10" t="s">
        <v>116</v>
      </c>
      <c r="C91" s="10" t="s">
        <v>126</v>
      </c>
      <c r="D91" s="6">
        <f t="shared" si="13"/>
        <v>761034.41463025741</v>
      </c>
      <c r="E91" s="6">
        <f t="shared" si="14"/>
        <v>447.49264710426831</v>
      </c>
      <c r="F91" s="6">
        <v>99.552187392352735</v>
      </c>
      <c r="G91" s="6">
        <v>79.778209955724748</v>
      </c>
      <c r="H91" s="6">
        <v>99.937969536149964</v>
      </c>
      <c r="I91" s="6">
        <v>9.9206349206349209</v>
      </c>
      <c r="J91" s="6">
        <v>19.9432648499957</v>
      </c>
      <c r="K91" s="6">
        <v>29.764133283414452</v>
      </c>
      <c r="L91" s="6">
        <v>29.290853031860227</v>
      </c>
      <c r="M91" s="6">
        <v>79.305394134135511</v>
      </c>
    </row>
    <row r="92" spans="1:13" hidden="1">
      <c r="A92" s="10" t="s">
        <v>137</v>
      </c>
      <c r="B92" s="10" t="s">
        <v>116</v>
      </c>
      <c r="C92" s="10" t="s">
        <v>117</v>
      </c>
      <c r="D92" s="6">
        <f t="shared" si="13"/>
        <v>351651.88438584469</v>
      </c>
      <c r="E92" s="6">
        <f t="shared" si="14"/>
        <v>205.46989965457118</v>
      </c>
      <c r="F92" s="6">
        <v>45.814674474681361</v>
      </c>
      <c r="G92" s="6">
        <v>36.744320767989407</v>
      </c>
      <c r="H92" s="6">
        <v>45.489006823351026</v>
      </c>
      <c r="I92" s="6">
        <v>4.5787545787545794</v>
      </c>
      <c r="J92" s="6">
        <v>9.1120089400842428</v>
      </c>
      <c r="K92" s="6">
        <v>13.758891800823662</v>
      </c>
      <c r="L92" s="6">
        <v>13.874614594039054</v>
      </c>
      <c r="M92" s="6">
        <v>36.097627674847885</v>
      </c>
    </row>
    <row r="93" spans="1:13" hidden="1">
      <c r="A93" s="22" t="s">
        <v>116</v>
      </c>
      <c r="B93" s="23"/>
      <c r="C93" s="24"/>
      <c r="D93" s="13">
        <f>SUM(D77:D92)</f>
        <v>11291998.973106515</v>
      </c>
      <c r="E93" s="13">
        <f t="shared" ref="E93" si="15">SUM(E77:E92)</f>
        <v>6627.4766870917474</v>
      </c>
      <c r="F93" s="13">
        <v>1475.0258353427489</v>
      </c>
      <c r="G93" s="13">
        <v>1181.7768030785783</v>
      </c>
      <c r="H93" s="13">
        <v>1477.0142670066855</v>
      </c>
      <c r="I93" s="13">
        <v>147.28327228327228</v>
      </c>
      <c r="J93" s="13">
        <v>294.50700593140203</v>
      </c>
      <c r="K93" s="13">
        <v>441.96929988768255</v>
      </c>
      <c r="L93" s="13">
        <v>437.82117163412124</v>
      </c>
      <c r="M93" s="13">
        <v>1172.0790319272578</v>
      </c>
    </row>
    <row r="94" spans="1:13" hidden="1">
      <c r="A94" s="9" t="s">
        <v>138</v>
      </c>
      <c r="B94" s="9" t="s">
        <v>139</v>
      </c>
      <c r="C94" s="9" t="s">
        <v>140</v>
      </c>
      <c r="D94" s="6">
        <f t="shared" ref="D94:D106" si="16">SUMPRODUCT(F$3:M$3,F94:M94)</f>
        <v>763459.02011238085</v>
      </c>
      <c r="E94" s="19">
        <f t="shared" ref="E94:E106" si="17">SUM(F94:M94)</f>
        <v>479.56649988456041</v>
      </c>
      <c r="F94" s="6">
        <v>110.57526696520841</v>
      </c>
      <c r="G94" s="6">
        <v>88.384987793271819</v>
      </c>
      <c r="H94" s="6">
        <v>110.27638017782067</v>
      </c>
      <c r="I94" s="6">
        <v>9.1575091575091587</v>
      </c>
      <c r="J94" s="6">
        <v>18.395942577151207</v>
      </c>
      <c r="K94" s="6">
        <v>27.517783601647324</v>
      </c>
      <c r="L94" s="6">
        <v>27.749229188078107</v>
      </c>
      <c r="M94" s="6">
        <v>87.509400423873657</v>
      </c>
    </row>
    <row r="95" spans="1:13" hidden="1">
      <c r="A95" s="9" t="s">
        <v>141</v>
      </c>
      <c r="B95" s="9" t="s">
        <v>139</v>
      </c>
      <c r="C95" s="9" t="s">
        <v>140</v>
      </c>
      <c r="D95" s="6">
        <f t="shared" si="16"/>
        <v>468651.33499076474</v>
      </c>
      <c r="E95" s="19">
        <f t="shared" si="17"/>
        <v>298.15920483949259</v>
      </c>
      <c r="F95" s="6">
        <v>69.238718566999651</v>
      </c>
      <c r="G95" s="6">
        <v>55.281996110398474</v>
      </c>
      <c r="H95" s="6">
        <v>68.922737611137919</v>
      </c>
      <c r="I95" s="6">
        <v>5.4945054945054945</v>
      </c>
      <c r="J95" s="6">
        <v>11.00318060689418</v>
      </c>
      <c r="K95" s="6">
        <v>16.566828903032572</v>
      </c>
      <c r="L95" s="6">
        <v>16.957862281603287</v>
      </c>
      <c r="M95" s="6">
        <v>54.693375264921038</v>
      </c>
    </row>
    <row r="96" spans="1:13">
      <c r="A96" s="9" t="s">
        <v>142</v>
      </c>
      <c r="B96" s="9" t="s">
        <v>139</v>
      </c>
      <c r="C96" s="9" t="s">
        <v>143</v>
      </c>
      <c r="D96" s="6">
        <f t="shared" si="16"/>
        <v>708304.51178243023</v>
      </c>
      <c r="E96" s="19">
        <f t="shared" si="17"/>
        <v>373.20056557600253</v>
      </c>
      <c r="F96" s="6">
        <v>78.194970719944891</v>
      </c>
      <c r="G96" s="6">
        <v>62.564654280630613</v>
      </c>
      <c r="H96" s="6">
        <v>78.571920876697234</v>
      </c>
      <c r="I96" s="6">
        <v>10.073260073260075</v>
      </c>
      <c r="J96" s="6">
        <v>20.287114243961145</v>
      </c>
      <c r="K96" s="6">
        <v>30.325720703856234</v>
      </c>
      <c r="L96" s="6">
        <v>30.832476875642342</v>
      </c>
      <c r="M96" s="6">
        <v>62.350447802009981</v>
      </c>
    </row>
    <row r="97" spans="1:13">
      <c r="A97" s="9" t="s">
        <v>144</v>
      </c>
      <c r="B97" s="9" t="s">
        <v>139</v>
      </c>
      <c r="C97" s="9" t="s">
        <v>143</v>
      </c>
      <c r="D97" s="6">
        <f t="shared" si="16"/>
        <v>346191.06000556232</v>
      </c>
      <c r="E97" s="19">
        <f t="shared" si="17"/>
        <v>219.89105366204944</v>
      </c>
      <c r="F97" s="6">
        <v>50.637271787805716</v>
      </c>
      <c r="G97" s="6">
        <v>40.716679769934203</v>
      </c>
      <c r="H97" s="6">
        <v>51.002825832242053</v>
      </c>
      <c r="I97" s="6">
        <v>4.1208791208791213</v>
      </c>
      <c r="J97" s="6">
        <v>8.2523854551706339</v>
      </c>
      <c r="K97" s="6">
        <v>12.354923249719207</v>
      </c>
      <c r="L97" s="6">
        <v>12.332990750256938</v>
      </c>
      <c r="M97" s="6">
        <v>40.473097696041563</v>
      </c>
    </row>
    <row r="98" spans="1:13">
      <c r="A98" s="9" t="s">
        <v>145</v>
      </c>
      <c r="B98" s="9" t="s">
        <v>139</v>
      </c>
      <c r="C98" s="9" t="s">
        <v>143</v>
      </c>
      <c r="D98" s="6">
        <f t="shared" si="16"/>
        <v>590560.8819110716</v>
      </c>
      <c r="E98" s="19">
        <f t="shared" si="17"/>
        <v>322.25918470550886</v>
      </c>
      <c r="F98" s="6">
        <v>69.238718566999651</v>
      </c>
      <c r="G98" s="6">
        <v>55.281996110398474</v>
      </c>
      <c r="H98" s="6">
        <v>68.922737611137919</v>
      </c>
      <c r="I98" s="6">
        <v>8.2417582417582427</v>
      </c>
      <c r="J98" s="6">
        <v>16.504770910341268</v>
      </c>
      <c r="K98" s="6">
        <v>24.709846499438413</v>
      </c>
      <c r="L98" s="6">
        <v>24.665981500513876</v>
      </c>
      <c r="M98" s="6">
        <v>54.693375264921038</v>
      </c>
    </row>
    <row r="99" spans="1:13">
      <c r="A99" s="9" t="s">
        <v>146</v>
      </c>
      <c r="B99" s="9" t="s">
        <v>139</v>
      </c>
      <c r="C99" s="9" t="s">
        <v>143</v>
      </c>
      <c r="D99" s="6">
        <f t="shared" si="16"/>
        <v>418710.58627129957</v>
      </c>
      <c r="E99" s="19">
        <f t="shared" si="17"/>
        <v>261.24263726810022</v>
      </c>
      <c r="F99" s="6">
        <v>59.937995177402684</v>
      </c>
      <c r="G99" s="6">
        <v>47.999337940166342</v>
      </c>
      <c r="H99" s="6">
        <v>59.962781721689986</v>
      </c>
      <c r="I99" s="6">
        <v>5.0366300366300374</v>
      </c>
      <c r="J99" s="6">
        <v>10.143557121980573</v>
      </c>
      <c r="K99" s="6">
        <v>15.162860351928117</v>
      </c>
      <c r="L99" s="6">
        <v>15.416238437821171</v>
      </c>
      <c r="M99" s="6">
        <v>47.583236480481304</v>
      </c>
    </row>
    <row r="100" spans="1:13" hidden="1">
      <c r="A100" s="9" t="s">
        <v>147</v>
      </c>
      <c r="B100" s="9" t="s">
        <v>139</v>
      </c>
      <c r="C100" s="9" t="s">
        <v>139</v>
      </c>
      <c r="D100" s="6">
        <f t="shared" si="16"/>
        <v>402181.95922505017</v>
      </c>
      <c r="E100" s="19">
        <f t="shared" si="17"/>
        <v>367.43765830210657</v>
      </c>
      <c r="F100" s="6">
        <v>96.796417499138826</v>
      </c>
      <c r="G100" s="6">
        <v>77.46100053792361</v>
      </c>
      <c r="H100" s="6">
        <v>96.491832655593072</v>
      </c>
      <c r="I100" s="6">
        <v>2.2893772893772897</v>
      </c>
      <c r="J100" s="6">
        <v>4.6419668185334819</v>
      </c>
      <c r="K100" s="6">
        <v>7.0198427555222764</v>
      </c>
      <c r="L100" s="6">
        <v>6.166495375128469</v>
      </c>
      <c r="M100" s="6">
        <v>76.570725370889448</v>
      </c>
    </row>
    <row r="101" spans="1:13" hidden="1">
      <c r="A101" s="9" t="s">
        <v>148</v>
      </c>
      <c r="B101" s="9" t="s">
        <v>139</v>
      </c>
      <c r="C101" s="9" t="s">
        <v>139</v>
      </c>
      <c r="D101" s="6">
        <f t="shared" si="16"/>
        <v>547102.2866741108</v>
      </c>
      <c r="E101" s="19">
        <f t="shared" si="17"/>
        <v>313.73300203015759</v>
      </c>
      <c r="F101" s="6">
        <v>69.238718566999651</v>
      </c>
      <c r="G101" s="6">
        <v>55.281996110398474</v>
      </c>
      <c r="H101" s="6">
        <v>68.922737611137919</v>
      </c>
      <c r="I101" s="6">
        <v>7.3260073260073257</v>
      </c>
      <c r="J101" s="6">
        <v>14.785523940514055</v>
      </c>
      <c r="K101" s="6">
        <v>21.901909397229502</v>
      </c>
      <c r="L101" s="6">
        <v>21.582733812949641</v>
      </c>
      <c r="M101" s="6">
        <v>54.693375264921038</v>
      </c>
    </row>
    <row r="102" spans="1:13" hidden="1">
      <c r="A102" s="9" t="s">
        <v>149</v>
      </c>
      <c r="B102" s="9" t="s">
        <v>139</v>
      </c>
      <c r="C102" s="9" t="s">
        <v>139</v>
      </c>
      <c r="D102" s="6">
        <f t="shared" si="16"/>
        <v>180063.69604886277</v>
      </c>
      <c r="E102" s="19">
        <f t="shared" si="17"/>
        <v>144.79782345381432</v>
      </c>
      <c r="F102" s="6">
        <v>36.858422321736136</v>
      </c>
      <c r="G102" s="6">
        <v>29.461662597757275</v>
      </c>
      <c r="H102" s="6">
        <v>36.529050933903093</v>
      </c>
      <c r="I102" s="6">
        <v>1.3736263736263736</v>
      </c>
      <c r="J102" s="6">
        <v>2.7507951517235449</v>
      </c>
      <c r="K102" s="6">
        <v>4.2119056533133659</v>
      </c>
      <c r="L102" s="6">
        <v>4.6248715313463515</v>
      </c>
      <c r="M102" s="6">
        <v>28.987488890408148</v>
      </c>
    </row>
    <row r="103" spans="1:13">
      <c r="A103" s="9" t="s">
        <v>150</v>
      </c>
      <c r="B103" s="9" t="s">
        <v>139</v>
      </c>
      <c r="C103" s="9" t="s">
        <v>151</v>
      </c>
      <c r="D103" s="6">
        <f t="shared" si="16"/>
        <v>547102.2866741108</v>
      </c>
      <c r="E103" s="19">
        <f t="shared" si="17"/>
        <v>313.73300203015759</v>
      </c>
      <c r="F103" s="6">
        <v>69.238718566999651</v>
      </c>
      <c r="G103" s="6">
        <v>55.281996110398474</v>
      </c>
      <c r="H103" s="6">
        <v>68.922737611137919</v>
      </c>
      <c r="I103" s="6">
        <v>7.3260073260073257</v>
      </c>
      <c r="J103" s="6">
        <v>14.785523940514055</v>
      </c>
      <c r="K103" s="6">
        <v>21.901909397229502</v>
      </c>
      <c r="L103" s="6">
        <v>21.582733812949641</v>
      </c>
      <c r="M103" s="6">
        <v>54.693375264921038</v>
      </c>
    </row>
    <row r="104" spans="1:13">
      <c r="A104" s="9" t="s">
        <v>152</v>
      </c>
      <c r="B104" s="9" t="s">
        <v>139</v>
      </c>
      <c r="C104" s="9" t="s">
        <v>151</v>
      </c>
      <c r="D104" s="6">
        <f t="shared" si="16"/>
        <v>576913.17058101366</v>
      </c>
      <c r="E104" s="19">
        <f t="shared" si="17"/>
        <v>306.37829153470494</v>
      </c>
      <c r="F104" s="6">
        <v>64.416121253875303</v>
      </c>
      <c r="G104" s="6">
        <v>51.640667025282411</v>
      </c>
      <c r="H104" s="6">
        <v>64.787373354469636</v>
      </c>
      <c r="I104" s="6">
        <v>8.2417582417582427</v>
      </c>
      <c r="J104" s="6">
        <v>16.504770910341268</v>
      </c>
      <c r="K104" s="6">
        <v>24.709846499438413</v>
      </c>
      <c r="L104" s="6">
        <v>24.665981500513876</v>
      </c>
      <c r="M104" s="6">
        <v>51.411772749025772</v>
      </c>
    </row>
    <row r="105" spans="1:13" hidden="1">
      <c r="A105" s="9" t="s">
        <v>153</v>
      </c>
      <c r="B105" s="9" t="s">
        <v>139</v>
      </c>
      <c r="C105" s="9" t="s">
        <v>154</v>
      </c>
      <c r="D105" s="6">
        <f t="shared" si="16"/>
        <v>1083936.3001210643</v>
      </c>
      <c r="E105" s="19">
        <f t="shared" si="17"/>
        <v>489.21031577809208</v>
      </c>
      <c r="F105" s="6">
        <v>91.629348949362722</v>
      </c>
      <c r="G105" s="6">
        <v>74.15070136963628</v>
      </c>
      <c r="H105" s="6">
        <v>93.045695775036179</v>
      </c>
      <c r="I105" s="6">
        <v>17.551892551892553</v>
      </c>
      <c r="J105" s="6">
        <v>34.900713487492474</v>
      </c>
      <c r="K105" s="6">
        <v>52.227630101085737</v>
      </c>
      <c r="L105" s="6">
        <v>52.415210688591976</v>
      </c>
      <c r="M105" s="6">
        <v>73.28912285499419</v>
      </c>
    </row>
    <row r="106" spans="1:13" hidden="1">
      <c r="A106" s="9" t="s">
        <v>155</v>
      </c>
      <c r="B106" s="9" t="s">
        <v>139</v>
      </c>
      <c r="C106" s="9" t="s">
        <v>154</v>
      </c>
      <c r="D106" s="6">
        <f t="shared" si="16"/>
        <v>419075.11084219965</v>
      </c>
      <c r="E106" s="19">
        <f t="shared" si="17"/>
        <v>247.67477792529928</v>
      </c>
      <c r="F106" s="6">
        <v>55.115397864278336</v>
      </c>
      <c r="G106" s="6">
        <v>44.358008855050279</v>
      </c>
      <c r="H106" s="6">
        <v>55.138190088910335</v>
      </c>
      <c r="I106" s="6">
        <v>5.4945054945054945</v>
      </c>
      <c r="J106" s="6">
        <v>11.00318060689418</v>
      </c>
      <c r="K106" s="6">
        <v>16.847622613253463</v>
      </c>
      <c r="L106" s="6">
        <v>15.416238437821171</v>
      </c>
      <c r="M106" s="6">
        <v>44.301633964586046</v>
      </c>
    </row>
    <row r="107" spans="1:13" hidden="1">
      <c r="A107" s="22" t="s">
        <v>139</v>
      </c>
      <c r="B107" s="23"/>
      <c r="C107" s="24"/>
      <c r="D107" s="14">
        <f>SUM(D94:D106)</f>
        <v>7052252.2052399227</v>
      </c>
      <c r="E107" s="14">
        <f t="shared" ref="E107" si="18">SUM(E94:E106)</f>
        <v>4137.2840169900464</v>
      </c>
      <c r="F107" s="14">
        <v>921.1160868067517</v>
      </c>
      <c r="G107" s="14">
        <v>737.86568461124671</v>
      </c>
      <c r="H107" s="14">
        <v>921.49700186091388</v>
      </c>
      <c r="I107" s="14">
        <v>91.727716727716725</v>
      </c>
      <c r="J107" s="14">
        <v>183.95942577151209</v>
      </c>
      <c r="K107" s="14">
        <v>275.45862972669414</v>
      </c>
      <c r="L107" s="14">
        <v>274.40904419321686</v>
      </c>
      <c r="M107" s="14">
        <v>731.25042729199424</v>
      </c>
    </row>
    <row r="108" spans="1:13" hidden="1">
      <c r="A108" s="11" t="s">
        <v>156</v>
      </c>
      <c r="B108" s="11" t="s">
        <v>60</v>
      </c>
      <c r="C108" s="11" t="s">
        <v>157</v>
      </c>
      <c r="D108" s="20">
        <f t="shared" ref="D108:D119" si="19">SUMPRODUCT($F$3:$M$3,F108:M108)</f>
        <v>616969.7561140334</v>
      </c>
      <c r="E108" s="6">
        <f t="shared" ref="E108:E119" si="20">SUM(F108:M108)</f>
        <v>362.17227250299703</v>
      </c>
      <c r="F108" s="6">
        <v>81.984154323114026</v>
      </c>
      <c r="G108" s="6">
        <v>59.585385029172009</v>
      </c>
      <c r="H108" s="6">
        <v>82.707285133365502</v>
      </c>
      <c r="I108" s="6">
        <v>8.3943833943833948</v>
      </c>
      <c r="J108" s="6">
        <v>15.473222728444942</v>
      </c>
      <c r="K108" s="6">
        <v>25.271433919880192</v>
      </c>
      <c r="L108" s="6">
        <v>23.124357656731757</v>
      </c>
      <c r="M108" s="6">
        <v>65.632050317905239</v>
      </c>
    </row>
    <row r="109" spans="1:13" hidden="1">
      <c r="A109" s="11" t="s">
        <v>158</v>
      </c>
      <c r="B109" s="11" t="s">
        <v>60</v>
      </c>
      <c r="C109" s="11" t="s">
        <v>157</v>
      </c>
      <c r="D109" s="20">
        <f t="shared" si="19"/>
        <v>660267.64831943158</v>
      </c>
      <c r="E109" s="6">
        <f t="shared" si="20"/>
        <v>386.53134124847384</v>
      </c>
      <c r="F109" s="6">
        <v>89.562521529452283</v>
      </c>
      <c r="G109" s="6">
        <v>62.895684197459346</v>
      </c>
      <c r="H109" s="6">
        <v>86.84264939003377</v>
      </c>
      <c r="I109" s="6">
        <v>9.9206349206349209</v>
      </c>
      <c r="J109" s="6">
        <v>17.192469698272156</v>
      </c>
      <c r="K109" s="6">
        <v>28.079371022089106</v>
      </c>
      <c r="L109" s="6">
        <v>23.124357656731757</v>
      </c>
      <c r="M109" s="6">
        <v>68.913652833800512</v>
      </c>
    </row>
    <row r="110" spans="1:13" hidden="1">
      <c r="A110" s="11" t="s">
        <v>159</v>
      </c>
      <c r="B110" s="11" t="s">
        <v>60</v>
      </c>
      <c r="C110" s="11" t="s">
        <v>160</v>
      </c>
      <c r="D110" s="20">
        <f t="shared" si="19"/>
        <v>440417.75515258987</v>
      </c>
      <c r="E110" s="6">
        <f t="shared" si="20"/>
        <v>252.18479537170737</v>
      </c>
      <c r="F110" s="6">
        <v>71.650017223561832</v>
      </c>
      <c r="G110" s="6">
        <v>39.723590019448011</v>
      </c>
      <c r="H110" s="6">
        <v>48.245916327796536</v>
      </c>
      <c r="I110" s="6">
        <v>7.1733821733821728</v>
      </c>
      <c r="J110" s="6">
        <v>12.03472878879051</v>
      </c>
      <c r="K110" s="6">
        <v>19.655559715462374</v>
      </c>
      <c r="L110" s="6">
        <v>15.416238437821171</v>
      </c>
      <c r="M110" s="6">
        <v>38.285362685444724</v>
      </c>
    </row>
    <row r="111" spans="1:13" hidden="1">
      <c r="A111" s="11" t="s">
        <v>161</v>
      </c>
      <c r="B111" s="11" t="s">
        <v>60</v>
      </c>
      <c r="C111" s="11" t="s">
        <v>160</v>
      </c>
      <c r="D111" s="20">
        <f t="shared" si="19"/>
        <v>870278.43511025817</v>
      </c>
      <c r="E111" s="6">
        <f t="shared" si="20"/>
        <v>520.04972016386523</v>
      </c>
      <c r="F111" s="6">
        <v>117.12022046159144</v>
      </c>
      <c r="G111" s="6">
        <v>99.308975048620013</v>
      </c>
      <c r="H111" s="6">
        <v>113.72251705837756</v>
      </c>
      <c r="I111" s="6">
        <v>10.683760683760683</v>
      </c>
      <c r="J111" s="6">
        <v>22.350210607753805</v>
      </c>
      <c r="K111" s="6">
        <v>28.079371022089106</v>
      </c>
      <c r="L111" s="6">
        <v>38.540596094552932</v>
      </c>
      <c r="M111" s="6">
        <v>90.244069187119706</v>
      </c>
    </row>
    <row r="112" spans="1:13" hidden="1">
      <c r="A112" s="11" t="s">
        <v>162</v>
      </c>
      <c r="B112" s="11" t="s">
        <v>60</v>
      </c>
      <c r="C112" s="11" t="s">
        <v>60</v>
      </c>
      <c r="D112" s="20">
        <f t="shared" si="19"/>
        <v>826100.19669099082</v>
      </c>
      <c r="E112" s="6">
        <f t="shared" si="20"/>
        <v>408.99864396475027</v>
      </c>
      <c r="F112" s="6">
        <v>96.451946262487084</v>
      </c>
      <c r="G112" s="6">
        <v>66.205983365746675</v>
      </c>
      <c r="H112" s="6">
        <v>75.815011372251703</v>
      </c>
      <c r="I112" s="6">
        <v>9.1575091575091587</v>
      </c>
      <c r="J112" s="6">
        <v>24.069457577581019</v>
      </c>
      <c r="K112" s="6">
        <v>30.887308124298013</v>
      </c>
      <c r="L112" s="6">
        <v>46.248715313463514</v>
      </c>
      <c r="M112" s="6">
        <v>60.162712791413142</v>
      </c>
    </row>
    <row r="113" spans="1:13" hidden="1">
      <c r="A113" s="11" t="s">
        <v>163</v>
      </c>
      <c r="B113" s="11" t="s">
        <v>60</v>
      </c>
      <c r="C113" s="11" t="s">
        <v>60</v>
      </c>
      <c r="D113" s="20">
        <f t="shared" si="19"/>
        <v>617377.69119308633</v>
      </c>
      <c r="E113" s="6">
        <f t="shared" si="20"/>
        <v>366.97588500202983</v>
      </c>
      <c r="F113" s="6">
        <v>68.894247330347923</v>
      </c>
      <c r="G113" s="6">
        <v>66.205983365746675</v>
      </c>
      <c r="H113" s="6">
        <v>89.599558894479287</v>
      </c>
      <c r="I113" s="6">
        <v>8.3943833943833948</v>
      </c>
      <c r="J113" s="6">
        <v>17.192469698272156</v>
      </c>
      <c r="K113" s="6">
        <v>22.463496817671285</v>
      </c>
      <c r="L113" s="6">
        <v>23.124357656731757</v>
      </c>
      <c r="M113" s="6">
        <v>71.101387844397351</v>
      </c>
    </row>
    <row r="114" spans="1:13" hidden="1">
      <c r="A114" s="11" t="s">
        <v>164</v>
      </c>
      <c r="B114" s="11" t="s">
        <v>60</v>
      </c>
      <c r="C114" s="11" t="s">
        <v>165</v>
      </c>
      <c r="D114" s="20">
        <f t="shared" si="19"/>
        <v>489723.94198735547</v>
      </c>
      <c r="E114" s="6">
        <f t="shared" si="20"/>
        <v>315.36851949754475</v>
      </c>
      <c r="F114" s="6">
        <v>62.004822597313122</v>
      </c>
      <c r="G114" s="6">
        <v>65.54392353208921</v>
      </c>
      <c r="H114" s="6">
        <v>75.815011372251703</v>
      </c>
      <c r="I114" s="6">
        <v>6.1050061050061046</v>
      </c>
      <c r="J114" s="6">
        <v>13.753975758617726</v>
      </c>
      <c r="K114" s="6">
        <v>16.566828903032572</v>
      </c>
      <c r="L114" s="6">
        <v>15.416238437821171</v>
      </c>
      <c r="M114" s="6">
        <v>60.162712791413142</v>
      </c>
    </row>
    <row r="115" spans="1:13" hidden="1">
      <c r="A115" s="11" t="s">
        <v>166</v>
      </c>
      <c r="B115" s="11" t="s">
        <v>60</v>
      </c>
      <c r="C115" s="11" t="s">
        <v>167</v>
      </c>
      <c r="D115" s="20">
        <f t="shared" si="19"/>
        <v>197480.45837528721</v>
      </c>
      <c r="E115" s="6">
        <f t="shared" si="20"/>
        <v>128.51416919746228</v>
      </c>
      <c r="F115" s="6">
        <v>24.112986565621771</v>
      </c>
      <c r="G115" s="6">
        <v>29.792692514586005</v>
      </c>
      <c r="H115" s="6">
        <v>27.569095044455167</v>
      </c>
      <c r="I115" s="6">
        <v>1.5262515262515262</v>
      </c>
      <c r="J115" s="6">
        <v>3.4384939396544314</v>
      </c>
      <c r="K115" s="6">
        <v>7.0198427555222764</v>
      </c>
      <c r="L115" s="6">
        <v>7.7081192189105856</v>
      </c>
      <c r="M115" s="6">
        <v>27.346687632460519</v>
      </c>
    </row>
    <row r="116" spans="1:13" hidden="1">
      <c r="A116" s="11" t="s">
        <v>168</v>
      </c>
      <c r="B116" s="11" t="s">
        <v>60</v>
      </c>
      <c r="C116" s="11" t="s">
        <v>169</v>
      </c>
      <c r="D116" s="20">
        <f t="shared" si="19"/>
        <v>761226.31050293031</v>
      </c>
      <c r="E116" s="6">
        <f t="shared" si="20"/>
        <v>459.73945875478017</v>
      </c>
      <c r="F116" s="6">
        <v>91.28487771271098</v>
      </c>
      <c r="G116" s="6">
        <v>72.826581702321334</v>
      </c>
      <c r="H116" s="6">
        <v>117.16865393893445</v>
      </c>
      <c r="I116" s="6">
        <v>9.9206349206349209</v>
      </c>
      <c r="J116" s="6">
        <v>18.052093183185765</v>
      </c>
      <c r="K116" s="6">
        <v>26.67540247098465</v>
      </c>
      <c r="L116" s="6">
        <v>30.832476875642342</v>
      </c>
      <c r="M116" s="6">
        <v>92.978737950365769</v>
      </c>
    </row>
    <row r="117" spans="1:13" hidden="1">
      <c r="A117" s="11" t="s">
        <v>170</v>
      </c>
      <c r="B117" s="11" t="s">
        <v>60</v>
      </c>
      <c r="C117" s="11" t="s">
        <v>169</v>
      </c>
      <c r="D117" s="20">
        <f t="shared" si="19"/>
        <v>461671.48285987356</v>
      </c>
      <c r="E117" s="6">
        <f t="shared" si="20"/>
        <v>290.89966591844762</v>
      </c>
      <c r="F117" s="6">
        <v>68.894247330347923</v>
      </c>
      <c r="G117" s="6">
        <v>59.585385029172009</v>
      </c>
      <c r="H117" s="6">
        <v>62.03046385002412</v>
      </c>
      <c r="I117" s="6">
        <v>6.1050061050061046</v>
      </c>
      <c r="J117" s="6">
        <v>14.613599243531334</v>
      </c>
      <c r="K117" s="6">
        <v>19.655559715462374</v>
      </c>
      <c r="L117" s="6">
        <v>10.791366906474821</v>
      </c>
      <c r="M117" s="6">
        <v>49.224037738428933</v>
      </c>
    </row>
    <row r="118" spans="1:13" hidden="1">
      <c r="A118" s="11" t="s">
        <v>171</v>
      </c>
      <c r="B118" s="11" t="s">
        <v>60</v>
      </c>
      <c r="C118" s="11" t="s">
        <v>167</v>
      </c>
      <c r="D118" s="20">
        <f t="shared" si="19"/>
        <v>992834.79013547767</v>
      </c>
      <c r="E118" s="6">
        <f t="shared" si="20"/>
        <v>563.36919255717373</v>
      </c>
      <c r="F118" s="6">
        <v>130.89906992766103</v>
      </c>
      <c r="G118" s="6">
        <v>95.998675880332684</v>
      </c>
      <c r="H118" s="6">
        <v>124.06092770004824</v>
      </c>
      <c r="I118" s="6">
        <v>12.210012210012209</v>
      </c>
      <c r="J118" s="6">
        <v>22.350210607753805</v>
      </c>
      <c r="K118" s="6">
        <v>46.330962186447024</v>
      </c>
      <c r="L118" s="6">
        <v>38.540596094552932</v>
      </c>
      <c r="M118" s="6">
        <v>92.978737950365769</v>
      </c>
    </row>
    <row r="119" spans="1:13" hidden="1">
      <c r="A119" s="11" t="s">
        <v>172</v>
      </c>
      <c r="B119" s="11" t="s">
        <v>60</v>
      </c>
      <c r="C119" s="11" t="s">
        <v>60</v>
      </c>
      <c r="D119" s="20">
        <f t="shared" si="19"/>
        <v>715013.32270526059</v>
      </c>
      <c r="E119" s="6">
        <f t="shared" si="20"/>
        <v>433.84968760749018</v>
      </c>
      <c r="F119" s="6">
        <v>96.451946262487084</v>
      </c>
      <c r="G119" s="6">
        <v>82.757479207183351</v>
      </c>
      <c r="H119" s="6">
        <v>96.491832655593072</v>
      </c>
      <c r="I119" s="6">
        <v>9.9206349206349209</v>
      </c>
      <c r="J119" s="6">
        <v>18.911716668099373</v>
      </c>
      <c r="K119" s="6">
        <v>28.079371022089106</v>
      </c>
      <c r="L119" s="6">
        <v>24.665981500513876</v>
      </c>
      <c r="M119" s="6">
        <v>76.570725370889448</v>
      </c>
    </row>
    <row r="120" spans="1:13" hidden="1">
      <c r="A120" s="26" t="s">
        <v>60</v>
      </c>
      <c r="B120" s="27"/>
      <c r="C120" s="28"/>
      <c r="D120" s="13">
        <f>SUM(D108:D119)</f>
        <v>7649361.7891465742</v>
      </c>
      <c r="E120" s="13">
        <f t="shared" ref="E120" si="21">SUM(E108:E119)</f>
        <v>4488.6533517867229</v>
      </c>
      <c r="F120" s="13">
        <v>999.31105752669657</v>
      </c>
      <c r="G120" s="13">
        <v>800.43033889187734</v>
      </c>
      <c r="H120" s="13">
        <v>1000.0689227376112</v>
      </c>
      <c r="I120" s="13">
        <v>99.511599511599499</v>
      </c>
      <c r="J120" s="13">
        <v>199.432648499957</v>
      </c>
      <c r="K120" s="13">
        <v>298.76450767502809</v>
      </c>
      <c r="L120" s="13">
        <v>297.53340184994858</v>
      </c>
      <c r="M120" s="13">
        <v>793.60087509400421</v>
      </c>
    </row>
    <row r="121" spans="1:13" hidden="1">
      <c r="A121" s="5" t="s">
        <v>173</v>
      </c>
      <c r="B121" s="5" t="s">
        <v>174</v>
      </c>
      <c r="C121" s="5" t="s">
        <v>175</v>
      </c>
      <c r="D121" s="19">
        <f t="shared" ref="D121:D133" si="22">SUMPRODUCT(F$3:M$3,F121:M121)</f>
        <v>652901.23198152008</v>
      </c>
      <c r="E121" s="19">
        <f t="shared" ref="E121:E133" si="23">SUM(F121:M121)</f>
        <v>431.40150067254717</v>
      </c>
      <c r="F121" s="6">
        <v>83.017568033069224</v>
      </c>
      <c r="G121" s="6">
        <v>66.205983365746675</v>
      </c>
      <c r="H121" s="6">
        <v>121.99324557171411</v>
      </c>
      <c r="I121" s="6">
        <v>5.3418803418803416</v>
      </c>
      <c r="J121" s="6">
        <v>12.03472878879051</v>
      </c>
      <c r="K121" s="6">
        <v>18.251591164357919</v>
      </c>
      <c r="L121" s="6">
        <v>27.749229188078107</v>
      </c>
      <c r="M121" s="6">
        <v>96.807274218910237</v>
      </c>
    </row>
    <row r="122" spans="1:13" hidden="1">
      <c r="A122" s="5" t="s">
        <v>176</v>
      </c>
      <c r="B122" s="5" t="s">
        <v>174</v>
      </c>
      <c r="C122" s="5" t="s">
        <v>177</v>
      </c>
      <c r="D122" s="19">
        <f t="shared" si="22"/>
        <v>406246.48849100713</v>
      </c>
      <c r="E122" s="19">
        <f t="shared" si="23"/>
        <v>225.95713101144571</v>
      </c>
      <c r="F122" s="6">
        <v>42.025490871512226</v>
      </c>
      <c r="G122" s="6">
        <v>33.765051516530811</v>
      </c>
      <c r="H122" s="6">
        <v>56.516644841133093</v>
      </c>
      <c r="I122" s="6">
        <v>4.2735042735042743</v>
      </c>
      <c r="J122" s="6">
        <v>11.00318060689418</v>
      </c>
      <c r="K122" s="6">
        <v>16.566828903032572</v>
      </c>
      <c r="L122" s="6">
        <v>16.957862281603287</v>
      </c>
      <c r="M122" s="6">
        <v>44.848567717235248</v>
      </c>
    </row>
    <row r="123" spans="1:13" hidden="1">
      <c r="A123" s="5" t="s">
        <v>178</v>
      </c>
      <c r="B123" s="5" t="s">
        <v>174</v>
      </c>
      <c r="C123" s="5" t="s">
        <v>179</v>
      </c>
      <c r="D123" s="19">
        <f t="shared" si="22"/>
        <v>352274.24743147101</v>
      </c>
      <c r="E123" s="19">
        <f t="shared" si="23"/>
        <v>154.47867675801743</v>
      </c>
      <c r="F123" s="6">
        <v>28.935583878746122</v>
      </c>
      <c r="G123" s="6">
        <v>23.172094178011339</v>
      </c>
      <c r="H123" s="6">
        <v>28.947549796677926</v>
      </c>
      <c r="I123" s="6">
        <v>4.2735042735042743</v>
      </c>
      <c r="J123" s="6">
        <v>8.5962348491360778</v>
      </c>
      <c r="K123" s="6">
        <v>12.916510670160987</v>
      </c>
      <c r="L123" s="6">
        <v>24.665981500513876</v>
      </c>
      <c r="M123" s="6">
        <v>22.971217611266834</v>
      </c>
    </row>
    <row r="124" spans="1:13" hidden="1">
      <c r="A124" s="5" t="s">
        <v>180</v>
      </c>
      <c r="B124" s="5" t="s">
        <v>174</v>
      </c>
      <c r="C124" s="5" t="s">
        <v>177</v>
      </c>
      <c r="D124" s="19">
        <f t="shared" si="22"/>
        <v>926933.22326134704</v>
      </c>
      <c r="E124" s="19">
        <f t="shared" si="23"/>
        <v>517.42887906033639</v>
      </c>
      <c r="F124" s="6">
        <v>104.37478470547708</v>
      </c>
      <c r="G124" s="6">
        <v>83.419539040840817</v>
      </c>
      <c r="H124" s="6">
        <v>119.92556344337997</v>
      </c>
      <c r="I124" s="6">
        <v>14.804639804639804</v>
      </c>
      <c r="J124" s="6">
        <v>24.413306971546465</v>
      </c>
      <c r="K124" s="6">
        <v>36.783976038936729</v>
      </c>
      <c r="L124" s="6">
        <v>38.540596094552932</v>
      </c>
      <c r="M124" s="6">
        <v>95.166472960962608</v>
      </c>
    </row>
    <row r="125" spans="1:13" hidden="1">
      <c r="A125" s="5" t="s">
        <v>181</v>
      </c>
      <c r="B125" s="5" t="s">
        <v>174</v>
      </c>
      <c r="C125" s="5" t="s">
        <v>182</v>
      </c>
      <c r="D125" s="19">
        <f t="shared" si="22"/>
        <v>580473.05888851103</v>
      </c>
      <c r="E125" s="19">
        <f t="shared" si="23"/>
        <v>380.75888527965685</v>
      </c>
      <c r="F125" s="6">
        <v>96.451946262487084</v>
      </c>
      <c r="G125" s="6">
        <v>77.12997062109487</v>
      </c>
      <c r="H125" s="6">
        <v>81.328830381142737</v>
      </c>
      <c r="I125" s="6">
        <v>8.5470085470085486</v>
      </c>
      <c r="J125" s="6">
        <v>13.06627697068684</v>
      </c>
      <c r="K125" s="6">
        <v>19.655559715462374</v>
      </c>
      <c r="L125" s="6">
        <v>20.041109969167522</v>
      </c>
      <c r="M125" s="6">
        <v>64.538182812606834</v>
      </c>
    </row>
    <row r="126" spans="1:13" hidden="1">
      <c r="A126" s="5" t="s">
        <v>183</v>
      </c>
      <c r="B126" s="5" t="s">
        <v>174</v>
      </c>
      <c r="C126" s="5" t="s">
        <v>184</v>
      </c>
      <c r="D126" s="19">
        <f t="shared" si="22"/>
        <v>217203.10867470776</v>
      </c>
      <c r="E126" s="19">
        <f t="shared" si="23"/>
        <v>161.16720573162635</v>
      </c>
      <c r="F126" s="6">
        <v>42.71443334481571</v>
      </c>
      <c r="G126" s="6">
        <v>34.096081433359544</v>
      </c>
      <c r="H126" s="6">
        <v>36.529050933903093</v>
      </c>
      <c r="I126" s="6">
        <v>1.8315018315018314</v>
      </c>
      <c r="J126" s="6">
        <v>5.5015903034470899</v>
      </c>
      <c r="K126" s="6">
        <v>8.4238113066267317</v>
      </c>
      <c r="L126" s="6">
        <v>3.0832476875642345</v>
      </c>
      <c r="M126" s="6">
        <v>28.987488890408148</v>
      </c>
    </row>
    <row r="127" spans="1:13" hidden="1">
      <c r="A127" s="5" t="s">
        <v>185</v>
      </c>
      <c r="B127" s="5" t="s">
        <v>174</v>
      </c>
      <c r="C127" s="5" t="s">
        <v>184</v>
      </c>
      <c r="D127" s="19">
        <f t="shared" si="22"/>
        <v>796422.05775518203</v>
      </c>
      <c r="E127" s="19">
        <f t="shared" si="23"/>
        <v>399.33871285524873</v>
      </c>
      <c r="F127" s="6">
        <v>77.506028246641407</v>
      </c>
      <c r="G127" s="6">
        <v>61.902594446973147</v>
      </c>
      <c r="H127" s="6">
        <v>87.531876766145146</v>
      </c>
      <c r="I127" s="6">
        <v>3.9682539682539679</v>
      </c>
      <c r="J127" s="6">
        <v>28.539499699131781</v>
      </c>
      <c r="K127" s="6">
        <v>42.680643953575441</v>
      </c>
      <c r="L127" s="6">
        <v>27.749229188078107</v>
      </c>
      <c r="M127" s="6">
        <v>69.460586586449708</v>
      </c>
    </row>
    <row r="128" spans="1:13" hidden="1">
      <c r="A128" s="5" t="s">
        <v>186</v>
      </c>
      <c r="B128" s="5" t="s">
        <v>174</v>
      </c>
      <c r="C128" s="5" t="s">
        <v>184</v>
      </c>
      <c r="D128" s="19">
        <f t="shared" si="22"/>
        <v>412495.92328253394</v>
      </c>
      <c r="E128" s="19">
        <f t="shared" si="23"/>
        <v>223.71138399321779</v>
      </c>
      <c r="F128" s="6">
        <v>49.948329314502239</v>
      </c>
      <c r="G128" s="6">
        <v>40.054619936276744</v>
      </c>
      <c r="H128" s="6">
        <v>45.489006823351026</v>
      </c>
      <c r="I128" s="6">
        <v>5.3418803418803416</v>
      </c>
      <c r="J128" s="6">
        <v>12.550502879738675</v>
      </c>
      <c r="K128" s="6">
        <v>18.813178584799701</v>
      </c>
      <c r="L128" s="6">
        <v>15.416238437821171</v>
      </c>
      <c r="M128" s="6">
        <v>36.097627674847885</v>
      </c>
    </row>
    <row r="129" spans="1:13" hidden="1">
      <c r="A129" s="5" t="s">
        <v>187</v>
      </c>
      <c r="B129" s="5" t="s">
        <v>174</v>
      </c>
      <c r="C129" s="5" t="s">
        <v>177</v>
      </c>
      <c r="D129" s="19">
        <f t="shared" si="22"/>
        <v>592872.73357364594</v>
      </c>
      <c r="E129" s="19">
        <f t="shared" si="23"/>
        <v>285.51681988209145</v>
      </c>
      <c r="F129" s="6">
        <v>62.349293833964865</v>
      </c>
      <c r="G129" s="6">
        <v>49.985517441138747</v>
      </c>
      <c r="H129" s="6">
        <v>50.313598456130677</v>
      </c>
      <c r="I129" s="6">
        <v>9.4627594627594629</v>
      </c>
      <c r="J129" s="6">
        <v>18.911716668099373</v>
      </c>
      <c r="K129" s="6">
        <v>28.360164732309993</v>
      </c>
      <c r="L129" s="6">
        <v>26.207605344295988</v>
      </c>
      <c r="M129" s="6">
        <v>39.926163943392361</v>
      </c>
    </row>
    <row r="130" spans="1:13" hidden="1">
      <c r="A130" s="5" t="s">
        <v>188</v>
      </c>
      <c r="B130" s="5" t="s">
        <v>174</v>
      </c>
      <c r="C130" s="5" t="s">
        <v>179</v>
      </c>
      <c r="D130" s="19">
        <f t="shared" si="22"/>
        <v>582473.18799565011</v>
      </c>
      <c r="E130" s="19">
        <f t="shared" si="23"/>
        <v>369.75192152973773</v>
      </c>
      <c r="F130" s="6">
        <v>97.485359972442311</v>
      </c>
      <c r="G130" s="6">
        <v>77.79203045475235</v>
      </c>
      <c r="H130" s="6">
        <v>73.058101867806187</v>
      </c>
      <c r="I130" s="6">
        <v>7.3260073260073257</v>
      </c>
      <c r="J130" s="6">
        <v>13.753975758617726</v>
      </c>
      <c r="K130" s="6">
        <v>20.778734556345938</v>
      </c>
      <c r="L130" s="6">
        <v>21.582733812949641</v>
      </c>
      <c r="M130" s="6">
        <v>57.974977780816296</v>
      </c>
    </row>
    <row r="131" spans="1:13" hidden="1">
      <c r="A131" s="5" t="s">
        <v>189</v>
      </c>
      <c r="B131" s="5" t="s">
        <v>174</v>
      </c>
      <c r="C131" s="5" t="s">
        <v>174</v>
      </c>
      <c r="D131" s="19">
        <f t="shared" si="22"/>
        <v>826873.61917207437</v>
      </c>
      <c r="E131" s="19">
        <f t="shared" si="23"/>
        <v>438.95539148096316</v>
      </c>
      <c r="F131" s="6">
        <v>99.896658629004477</v>
      </c>
      <c r="G131" s="6">
        <v>79.778209955724748</v>
      </c>
      <c r="H131" s="6">
        <v>83.396512509476878</v>
      </c>
      <c r="I131" s="6">
        <v>16.941391941391942</v>
      </c>
      <c r="J131" s="6">
        <v>22.350210607753805</v>
      </c>
      <c r="K131" s="6">
        <v>33.414451516286036</v>
      </c>
      <c r="L131" s="6">
        <v>36.998972250770812</v>
      </c>
      <c r="M131" s="6">
        <v>66.178984070554449</v>
      </c>
    </row>
    <row r="132" spans="1:13" hidden="1">
      <c r="A132" s="5" t="s">
        <v>190</v>
      </c>
      <c r="B132" s="5" t="s">
        <v>174</v>
      </c>
      <c r="C132" s="5" t="s">
        <v>174</v>
      </c>
      <c r="D132" s="19">
        <f t="shared" si="22"/>
        <v>393058.7347582613</v>
      </c>
      <c r="E132" s="19">
        <f t="shared" si="23"/>
        <v>332.21373056363564</v>
      </c>
      <c r="F132" s="6">
        <v>76.817085773337922</v>
      </c>
      <c r="G132" s="6">
        <v>61.571564530144407</v>
      </c>
      <c r="H132" s="6">
        <v>93.045695775036179</v>
      </c>
      <c r="I132" s="6">
        <v>6.4102564102564097</v>
      </c>
      <c r="J132" s="6">
        <v>6.3612137883606978</v>
      </c>
      <c r="K132" s="6">
        <v>9.546986147510296</v>
      </c>
      <c r="L132" s="6">
        <v>4.6248715313463515</v>
      </c>
      <c r="M132" s="6">
        <v>73.8360566076434</v>
      </c>
    </row>
    <row r="133" spans="1:13" hidden="1">
      <c r="A133" s="5" t="s">
        <v>191</v>
      </c>
      <c r="B133" s="5" t="s">
        <v>174</v>
      </c>
      <c r="C133" s="5" t="s">
        <v>182</v>
      </c>
      <c r="D133" s="19">
        <f t="shared" si="22"/>
        <v>545034.25188600901</v>
      </c>
      <c r="E133" s="19">
        <f t="shared" si="23"/>
        <v>365.52480550172174</v>
      </c>
      <c r="F133" s="6">
        <v>86.117809162934904</v>
      </c>
      <c r="G133" s="6">
        <v>76.136880870608692</v>
      </c>
      <c r="H133" s="6">
        <v>82.707285133365502</v>
      </c>
      <c r="I133" s="6">
        <v>6.1050061050061046</v>
      </c>
      <c r="J133" s="6">
        <v>13.753975758617726</v>
      </c>
      <c r="K133" s="6">
        <v>19.655559715462374</v>
      </c>
      <c r="L133" s="6">
        <v>15.416238437821171</v>
      </c>
      <c r="M133" s="6">
        <v>65.632050317905239</v>
      </c>
    </row>
    <row r="134" spans="1:13" hidden="1">
      <c r="A134" s="22" t="s">
        <v>174</v>
      </c>
      <c r="B134" s="23"/>
      <c r="C134" s="24"/>
      <c r="D134" s="13">
        <f>SUM(D121:D133)</f>
        <v>7285261.8671519225</v>
      </c>
      <c r="E134" s="13">
        <f t="shared" ref="E134" si="24">SUM(E121:E133)</f>
        <v>4286.2050443202452</v>
      </c>
      <c r="F134" s="13">
        <v>947.64037202893553</v>
      </c>
      <c r="G134" s="13">
        <v>765.01013779120285</v>
      </c>
      <c r="H134" s="13">
        <v>960.78296229926252</v>
      </c>
      <c r="I134" s="13">
        <v>94.627594627594618</v>
      </c>
      <c r="J134" s="13">
        <v>190.83641365082093</v>
      </c>
      <c r="K134" s="13">
        <v>285.84799700486707</v>
      </c>
      <c r="L134" s="13">
        <v>279.0339157245632</v>
      </c>
      <c r="M134" s="13">
        <v>762.42565119299923</v>
      </c>
    </row>
    <row r="135" spans="1:13" hidden="1">
      <c r="A135" s="30" t="s">
        <v>193</v>
      </c>
      <c r="B135" s="31"/>
      <c r="C135" s="32"/>
      <c r="D135" s="15">
        <f>SUMPRODUCT(F$3:M$3,F135:M135)</f>
        <v>1367492.5723542643</v>
      </c>
      <c r="E135" s="15">
        <f>SUM(F135:M135)</f>
        <v>783.71108916132903</v>
      </c>
      <c r="F135" s="21">
        <v>169.4798484326559</v>
      </c>
      <c r="G135" s="21">
        <v>135.72226589978069</v>
      </c>
      <c r="H135" s="21">
        <v>169.54993452339929</v>
      </c>
      <c r="I135" s="21">
        <v>18.315018315018317</v>
      </c>
      <c r="J135" s="21">
        <v>36.448035760336971</v>
      </c>
      <c r="K135" s="21">
        <v>54.754773493073749</v>
      </c>
      <c r="L135" s="21">
        <v>53.956834532374096</v>
      </c>
      <c r="M135" s="21">
        <v>145.48437820468996</v>
      </c>
    </row>
    <row r="136" spans="1:13" hidden="1">
      <c r="A136" s="33" t="s">
        <v>192</v>
      </c>
      <c r="B136" s="33"/>
      <c r="C136" s="33"/>
      <c r="D136" s="8">
        <f>D19+D40+D50+D64+D76+D93+D107+D120+D134+D135</f>
        <v>76809902.499999985</v>
      </c>
      <c r="E136" s="8">
        <f t="shared" ref="E136" si="25">E19+E40+E50+E64+E76+E93+E107+E120+E134+E135</f>
        <v>45000</v>
      </c>
      <c r="F136" s="8">
        <v>10000</v>
      </c>
      <c r="G136" s="8">
        <v>8000</v>
      </c>
      <c r="H136" s="8">
        <v>10000</v>
      </c>
      <c r="I136" s="8">
        <v>1000</v>
      </c>
      <c r="J136" s="8">
        <v>2000</v>
      </c>
      <c r="K136" s="8">
        <v>3000</v>
      </c>
      <c r="L136" s="8">
        <v>3000</v>
      </c>
      <c r="M136" s="8">
        <v>8000</v>
      </c>
    </row>
  </sheetData>
  <autoFilter ref="A4:M136">
    <filterColumn colId="2">
      <filters>
        <filter val="Pabna"/>
        <filter val="Sirajgonj"/>
      </filters>
    </filterColumn>
  </autoFilter>
  <mergeCells count="11">
    <mergeCell ref="A107:C107"/>
    <mergeCell ref="A120:C120"/>
    <mergeCell ref="A134:C134"/>
    <mergeCell ref="A135:C135"/>
    <mergeCell ref="A136:C136"/>
    <mergeCell ref="A93:C93"/>
    <mergeCell ref="A19:C19"/>
    <mergeCell ref="A40:C40"/>
    <mergeCell ref="A50:C50"/>
    <mergeCell ref="A64:C64"/>
    <mergeCell ref="A76:C7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13"/>
  <sheetViews>
    <sheetView tabSelected="1" workbookViewId="0">
      <selection activeCell="M10" sqref="M10"/>
    </sheetView>
  </sheetViews>
  <sheetFormatPr defaultRowHeight="15"/>
  <cols>
    <col min="1" max="1" width="9.140625" style="36"/>
    <col min="2" max="2" width="14.28515625" style="36" bestFit="1" customWidth="1"/>
    <col min="3" max="3" width="20.7109375" style="36" hidden="1" customWidth="1"/>
    <col min="4" max="4" width="8.85546875" style="36" bestFit="1" customWidth="1"/>
    <col min="5" max="5" width="17.28515625" style="36" bestFit="1" customWidth="1"/>
    <col min="6" max="6" width="20.140625" style="36" bestFit="1" customWidth="1"/>
    <col min="7" max="7" width="25.28515625" style="36" bestFit="1" customWidth="1"/>
    <col min="8" max="8" width="17.28515625" style="36" bestFit="1" customWidth="1"/>
    <col min="9" max="16384" width="9.140625" style="36"/>
  </cols>
  <sheetData>
    <row r="1" spans="2:8" ht="25.5">
      <c r="B1" s="40" t="s">
        <v>194</v>
      </c>
      <c r="C1" s="40"/>
      <c r="D1" s="40"/>
      <c r="E1" s="40"/>
      <c r="F1" s="40"/>
      <c r="G1" s="40"/>
      <c r="H1" s="40"/>
    </row>
    <row r="2" spans="2:8" ht="15.75">
      <c r="B2" s="34" t="s">
        <v>1</v>
      </c>
      <c r="C2" s="35" t="s">
        <v>142</v>
      </c>
      <c r="D2" s="35" t="s">
        <v>144</v>
      </c>
      <c r="E2" s="35" t="s">
        <v>145</v>
      </c>
      <c r="F2" s="35" t="s">
        <v>146</v>
      </c>
      <c r="G2" s="35" t="s">
        <v>150</v>
      </c>
      <c r="H2" s="35" t="s">
        <v>152</v>
      </c>
    </row>
    <row r="3" spans="2:8" ht="15.75">
      <c r="B3" s="34" t="s">
        <v>2</v>
      </c>
      <c r="C3" s="35" t="s">
        <v>139</v>
      </c>
      <c r="D3" s="35" t="s">
        <v>139</v>
      </c>
      <c r="E3" s="35" t="s">
        <v>139</v>
      </c>
      <c r="F3" s="35" t="s">
        <v>139</v>
      </c>
      <c r="G3" s="35" t="s">
        <v>139</v>
      </c>
      <c r="H3" s="35" t="s">
        <v>139</v>
      </c>
    </row>
    <row r="4" spans="2:8" ht="15.75">
      <c r="B4" s="34" t="s">
        <v>3</v>
      </c>
      <c r="C4" s="35" t="s">
        <v>143</v>
      </c>
      <c r="D4" s="35" t="s">
        <v>143</v>
      </c>
      <c r="E4" s="35" t="s">
        <v>143</v>
      </c>
      <c r="F4" s="35" t="s">
        <v>143</v>
      </c>
      <c r="G4" s="35" t="s">
        <v>151</v>
      </c>
      <c r="H4" s="35" t="s">
        <v>151</v>
      </c>
    </row>
    <row r="5" spans="2:8" ht="15.75">
      <c r="B5" s="37" t="s">
        <v>5</v>
      </c>
      <c r="C5" s="38">
        <f>SUM(C6:C13)</f>
        <v>373.20056557600253</v>
      </c>
      <c r="D5" s="38">
        <f>SUM(D6:D13)</f>
        <v>219.89105366204944</v>
      </c>
      <c r="E5" s="38">
        <f>SUM(E6:E13)</f>
        <v>322.25918470550886</v>
      </c>
      <c r="F5" s="38">
        <f>SUM(F6:F13)</f>
        <v>261.24263726810022</v>
      </c>
      <c r="G5" s="38">
        <f>SUM(G6:G13)</f>
        <v>313.73300203015759</v>
      </c>
      <c r="H5" s="38">
        <f>SUM(H6:H13)</f>
        <v>306.37829153470494</v>
      </c>
    </row>
    <row r="6" spans="2:8" ht="15.75">
      <c r="B6" s="34" t="s">
        <v>6</v>
      </c>
      <c r="C6" s="39">
        <v>78.194970719944891</v>
      </c>
      <c r="D6" s="39">
        <v>50.637271787805716</v>
      </c>
      <c r="E6" s="39">
        <v>69.238718566999651</v>
      </c>
      <c r="F6" s="39">
        <v>59.937995177402684</v>
      </c>
      <c r="G6" s="39">
        <v>69.238718566999651</v>
      </c>
      <c r="H6" s="39">
        <v>64.416121253875303</v>
      </c>
    </row>
    <row r="7" spans="2:8" ht="15.75">
      <c r="B7" s="34" t="s">
        <v>7</v>
      </c>
      <c r="C7" s="39">
        <v>62.564654280630613</v>
      </c>
      <c r="D7" s="39">
        <v>40.716679769934203</v>
      </c>
      <c r="E7" s="39">
        <v>55.281996110398474</v>
      </c>
      <c r="F7" s="39">
        <v>47.999337940166342</v>
      </c>
      <c r="G7" s="39">
        <v>55.281996110398474</v>
      </c>
      <c r="H7" s="39">
        <v>51.640667025282411</v>
      </c>
    </row>
    <row r="8" spans="2:8" ht="15.75">
      <c r="B8" s="34" t="s">
        <v>8</v>
      </c>
      <c r="C8" s="39">
        <v>78.571920876697234</v>
      </c>
      <c r="D8" s="39">
        <v>51.002825832242053</v>
      </c>
      <c r="E8" s="39">
        <v>68.922737611137919</v>
      </c>
      <c r="F8" s="39">
        <v>59.962781721689986</v>
      </c>
      <c r="G8" s="39">
        <v>68.922737611137919</v>
      </c>
      <c r="H8" s="39">
        <v>64.787373354469636</v>
      </c>
    </row>
    <row r="9" spans="2:8" ht="15.75">
      <c r="B9" s="34" t="s">
        <v>9</v>
      </c>
      <c r="C9" s="39">
        <v>10.073260073260075</v>
      </c>
      <c r="D9" s="39">
        <v>4.1208791208791213</v>
      </c>
      <c r="E9" s="39">
        <v>8.2417582417582427</v>
      </c>
      <c r="F9" s="39">
        <v>5.0366300366300374</v>
      </c>
      <c r="G9" s="39">
        <v>7.3260073260073257</v>
      </c>
      <c r="H9" s="39">
        <v>8.2417582417582427</v>
      </c>
    </row>
    <row r="10" spans="2:8" ht="15.75">
      <c r="B10" s="34" t="s">
        <v>10</v>
      </c>
      <c r="C10" s="39">
        <v>20.287114243961145</v>
      </c>
      <c r="D10" s="39">
        <v>8.2523854551706339</v>
      </c>
      <c r="E10" s="39">
        <v>16.504770910341268</v>
      </c>
      <c r="F10" s="39">
        <v>10.143557121980573</v>
      </c>
      <c r="G10" s="39">
        <v>14.785523940514055</v>
      </c>
      <c r="H10" s="39">
        <v>16.504770910341268</v>
      </c>
    </row>
    <row r="11" spans="2:8" ht="15.75">
      <c r="B11" s="34" t="s">
        <v>11</v>
      </c>
      <c r="C11" s="39">
        <v>30.325720703856234</v>
      </c>
      <c r="D11" s="39">
        <v>12.354923249719207</v>
      </c>
      <c r="E11" s="39">
        <v>24.709846499438413</v>
      </c>
      <c r="F11" s="39">
        <v>15.162860351928117</v>
      </c>
      <c r="G11" s="39">
        <v>21.901909397229502</v>
      </c>
      <c r="H11" s="39">
        <v>24.709846499438413</v>
      </c>
    </row>
    <row r="12" spans="2:8" ht="15.75">
      <c r="B12" s="34" t="s">
        <v>12</v>
      </c>
      <c r="C12" s="39">
        <v>30.832476875642342</v>
      </c>
      <c r="D12" s="39">
        <v>12.332990750256938</v>
      </c>
      <c r="E12" s="39">
        <v>24.665981500513876</v>
      </c>
      <c r="F12" s="39">
        <v>15.416238437821171</v>
      </c>
      <c r="G12" s="39">
        <v>21.582733812949641</v>
      </c>
      <c r="H12" s="39">
        <v>24.665981500513876</v>
      </c>
    </row>
    <row r="13" spans="2:8" ht="15.75">
      <c r="B13" s="34" t="s">
        <v>13</v>
      </c>
      <c r="C13" s="39">
        <v>62.350447802009981</v>
      </c>
      <c r="D13" s="39">
        <v>40.473097696041563</v>
      </c>
      <c r="E13" s="39">
        <v>54.693375264921038</v>
      </c>
      <c r="F13" s="39">
        <v>47.583236480481304</v>
      </c>
      <c r="G13" s="39">
        <v>54.693375264921038</v>
      </c>
      <c r="H13" s="39">
        <v>51.411772749025772</v>
      </c>
    </row>
  </sheetData>
  <mergeCells count="1">
    <mergeCell ref="B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03.03.2020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2020-02-03T05:57:45Z</dcterms:created>
  <dcterms:modified xsi:type="dcterms:W3CDTF">2020-03-02T13:11:56Z</dcterms:modified>
</cp:coreProperties>
</file>