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08.03.2020" sheetId="7" r:id="rId1"/>
    <sheet name="Sheet1" sheetId="8" r:id="rId2"/>
  </sheets>
  <definedNames>
    <definedName name="_xlnm._FilterDatabase" localSheetId="0" hidden="1">'08.03.2020'!$A$4:$O$136</definedName>
  </definedNames>
  <calcPr calcId="124519"/>
</workbook>
</file>

<file path=xl/calcChain.xml><?xml version="1.0" encoding="utf-8"?>
<calcChain xmlns="http://schemas.openxmlformats.org/spreadsheetml/2006/main">
  <c r="H5" i="8"/>
  <c r="G5"/>
  <c r="F5"/>
  <c r="E5"/>
  <c r="D5"/>
  <c r="C5"/>
  <c r="D135" i="7" l="1"/>
  <c r="E132"/>
  <c r="E131"/>
  <c r="E129"/>
  <c r="D128"/>
  <c r="D127"/>
  <c r="D125"/>
  <c r="E124"/>
  <c r="D124"/>
  <c r="D123"/>
  <c r="D121"/>
  <c r="E121"/>
  <c r="D119"/>
  <c r="E117"/>
  <c r="E116"/>
  <c r="D115"/>
  <c r="D113"/>
  <c r="E112"/>
  <c r="D111"/>
  <c r="D110"/>
  <c r="E109"/>
  <c r="E108"/>
  <c r="E105"/>
  <c r="E104"/>
  <c r="D104"/>
  <c r="E103"/>
  <c r="E101"/>
  <c r="D101"/>
  <c r="E100"/>
  <c r="D100"/>
  <c r="D99"/>
  <c r="E98"/>
  <c r="D97"/>
  <c r="E97"/>
  <c r="E96"/>
  <c r="D96"/>
  <c r="D95"/>
  <c r="E92"/>
  <c r="D91"/>
  <c r="E89"/>
  <c r="E87"/>
  <c r="E85"/>
  <c r="D85"/>
  <c r="D83"/>
  <c r="E81"/>
  <c r="E80"/>
  <c r="D79"/>
  <c r="D78"/>
  <c r="E77"/>
  <c r="D77"/>
  <c r="D75"/>
  <c r="E74"/>
  <c r="E73"/>
  <c r="D72"/>
  <c r="E71"/>
  <c r="E69"/>
  <c r="D68"/>
  <c r="E67"/>
  <c r="E65"/>
  <c r="D65"/>
  <c r="D63"/>
  <c r="E61"/>
  <c r="E60"/>
  <c r="D59"/>
  <c r="D57"/>
  <c r="E56"/>
  <c r="D55"/>
  <c r="E54"/>
  <c r="E53"/>
  <c r="E51"/>
  <c r="E49"/>
  <c r="E48"/>
  <c r="D48"/>
  <c r="E47"/>
  <c r="E45"/>
  <c r="D44"/>
  <c r="D43"/>
  <c r="D42"/>
  <c r="E41"/>
  <c r="D41"/>
  <c r="E39"/>
  <c r="E37"/>
  <c r="D35"/>
  <c r="E33"/>
  <c r="D33"/>
  <c r="D31"/>
  <c r="E29"/>
  <c r="D27"/>
  <c r="E25"/>
  <c r="D25"/>
  <c r="E23"/>
  <c r="E21"/>
  <c r="E18"/>
  <c r="E17"/>
  <c r="D15"/>
  <c r="E13"/>
  <c r="D11"/>
  <c r="D9"/>
  <c r="D7"/>
  <c r="E6"/>
  <c r="D5"/>
  <c r="E5"/>
  <c r="E135"/>
  <c r="E127"/>
  <c r="E119"/>
  <c r="E111"/>
  <c r="E99"/>
  <c r="E91"/>
  <c r="E83"/>
  <c r="E75"/>
  <c r="D71"/>
  <c r="E63"/>
  <c r="E55"/>
  <c r="E44"/>
  <c r="E43"/>
  <c r="E35"/>
  <c r="E27"/>
  <c r="E15"/>
  <c r="E7"/>
  <c r="E68" l="1"/>
  <c r="E72"/>
  <c r="E128"/>
  <c r="D23"/>
  <c r="D39"/>
  <c r="D51"/>
  <c r="D67"/>
  <c r="D87"/>
  <c r="D103"/>
  <c r="D131"/>
  <c r="E11"/>
  <c r="E31"/>
  <c r="D47"/>
  <c r="E59"/>
  <c r="E79"/>
  <c r="E95"/>
  <c r="E115"/>
  <c r="E123"/>
  <c r="E34"/>
  <c r="E38"/>
  <c r="E42"/>
  <c r="D46"/>
  <c r="D58"/>
  <c r="E70"/>
  <c r="D74"/>
  <c r="D82"/>
  <c r="D126"/>
  <c r="D6"/>
  <c r="E10"/>
  <c r="E14"/>
  <c r="D18"/>
  <c r="E22"/>
  <c r="E26"/>
  <c r="E30"/>
  <c r="D34"/>
  <c r="D38"/>
  <c r="E46"/>
  <c r="E50" s="1"/>
  <c r="E58"/>
  <c r="E62"/>
  <c r="E66"/>
  <c r="D70"/>
  <c r="E78"/>
  <c r="E82"/>
  <c r="E86"/>
  <c r="E90"/>
  <c r="E94"/>
  <c r="E102"/>
  <c r="D106"/>
  <c r="E110"/>
  <c r="E114"/>
  <c r="E118"/>
  <c r="D122"/>
  <c r="E126"/>
  <c r="E130"/>
  <c r="D8"/>
  <c r="E8"/>
  <c r="D12"/>
  <c r="E12"/>
  <c r="D16"/>
  <c r="E16"/>
  <c r="E24"/>
  <c r="E28"/>
  <c r="E32"/>
  <c r="E36"/>
  <c r="E9"/>
  <c r="E57"/>
  <c r="E125"/>
  <c r="D10"/>
  <c r="D22"/>
  <c r="D54"/>
  <c r="D62"/>
  <c r="D98"/>
  <c r="E106"/>
  <c r="E122"/>
  <c r="E133"/>
  <c r="E20"/>
  <c r="E52"/>
  <c r="E84"/>
  <c r="D132"/>
  <c r="E88"/>
  <c r="E113"/>
  <c r="D14"/>
  <c r="D26"/>
  <c r="D30"/>
  <c r="D66"/>
  <c r="D86"/>
  <c r="D90"/>
  <c r="D94"/>
  <c r="D102"/>
  <c r="D114"/>
  <c r="D118"/>
  <c r="D130"/>
  <c r="D17"/>
  <c r="D37"/>
  <c r="D49"/>
  <c r="D53"/>
  <c r="D61"/>
  <c r="D73"/>
  <c r="D81"/>
  <c r="D89"/>
  <c r="D133"/>
  <c r="D21"/>
  <c r="D29"/>
  <c r="D13"/>
  <c r="D45"/>
  <c r="D69"/>
  <c r="D105"/>
  <c r="D109"/>
  <c r="D117"/>
  <c r="D129"/>
  <c r="D20"/>
  <c r="D52"/>
  <c r="D56"/>
  <c r="D60"/>
  <c r="D84"/>
  <c r="D92"/>
  <c r="D108"/>
  <c r="D112"/>
  <c r="D116"/>
  <c r="D24"/>
  <c r="D28"/>
  <c r="D32"/>
  <c r="D36"/>
  <c r="D80"/>
  <c r="D88"/>
  <c r="E76" l="1"/>
  <c r="E107"/>
  <c r="D76"/>
  <c r="E93"/>
  <c r="D134"/>
  <c r="D50"/>
  <c r="E120"/>
  <c r="E134"/>
  <c r="E40"/>
  <c r="E19"/>
  <c r="E64"/>
  <c r="D120"/>
  <c r="D19"/>
  <c r="D107"/>
  <c r="D93"/>
  <c r="D64"/>
  <c r="D40"/>
  <c r="E136" l="1"/>
  <c r="D136"/>
</calcChain>
</file>

<file path=xl/sharedStrings.xml><?xml version="1.0" encoding="utf-8"?>
<sst xmlns="http://schemas.openxmlformats.org/spreadsheetml/2006/main" count="423" uniqueCount="197">
  <si>
    <t>DP</t>
  </si>
  <si>
    <t>Party Name</t>
  </si>
  <si>
    <t>Region</t>
  </si>
  <si>
    <t>Zone</t>
  </si>
  <si>
    <t>Total Value</t>
  </si>
  <si>
    <t>Total Qnty</t>
  </si>
  <si>
    <t>B65</t>
  </si>
  <si>
    <t>BL98</t>
  </si>
  <si>
    <t>D37</t>
  </si>
  <si>
    <t>E95_SKD</t>
  </si>
  <si>
    <t>i68_SKD</t>
  </si>
  <si>
    <t>i97_SKD</t>
  </si>
  <si>
    <t>L25i</t>
  </si>
  <si>
    <t>T140</t>
  </si>
  <si>
    <t>V141_SKD</t>
  </si>
  <si>
    <t>Z25_SKD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</si>
  <si>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</si>
  <si>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</si>
  <si>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</si>
  <si>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</si>
  <si>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</si>
  <si>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</si>
  <si>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</si>
  <si>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</si>
  <si>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</si>
  <si>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</si>
  <si>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</si>
  <si>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</si>
  <si>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</si>
  <si>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</si>
  <si>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</si>
  <si>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</si>
  <si>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</si>
  <si>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</si>
  <si>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</si>
  <si>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</si>
  <si>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</si>
  <si>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</si>
  <si>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</si>
  <si>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</si>
  <si>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</si>
  <si>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</si>
  <si>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</si>
  <si>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</si>
  <si>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</si>
  <si>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</si>
  <si>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</si>
  <si>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</si>
  <si>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</si>
  <si>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</si>
  <si>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</si>
  <si>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</si>
  <si>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</si>
  <si>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</si>
  <si>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</si>
  <si>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</si>
  <si>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</si>
  <si>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</si>
  <si>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</si>
  <si>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</si>
  <si>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</si>
  <si>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</si>
  <si>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</si>
  <si>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</si>
  <si>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</si>
  <si>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</si>
  <si>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</si>
  <si>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</si>
  <si>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</si>
  <si>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</si>
  <si>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</si>
  <si>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</si>
  <si>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</si>
  <si>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</si>
  <si>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</si>
  <si>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</si>
  <si>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</si>
  <si>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</si>
  <si>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</si>
  <si>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</si>
  <si>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</si>
  <si>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</si>
  <si>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</si>
  <si>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</si>
  <si>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</si>
  <si>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</si>
  <si>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</si>
  <si>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</si>
  <si>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</si>
  <si>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</si>
  <si>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</si>
  <si>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</si>
  <si>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</si>
  <si>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</si>
  <si>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</si>
  <si>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</si>
  <si>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</si>
  <si>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</si>
  <si>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</si>
  <si>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</si>
  <si>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</si>
  <si>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</si>
  <si>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</si>
  <si>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</si>
  <si>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</si>
  <si>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</si>
  <si>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</si>
  <si>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</si>
  <si>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</si>
  <si>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</si>
  <si>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</si>
  <si>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</si>
  <si>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</si>
  <si>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</si>
  <si>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</si>
  <si>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</si>
  <si>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</si>
  <si>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</si>
  <si>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</si>
  <si>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</si>
  <si>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</si>
  <si>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</si>
  <si>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</si>
  <si>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</si>
  <si>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</si>
  <si>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</si>
  <si>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</si>
  <si>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</si>
  <si>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</si>
  <si>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</si>
  <si>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</si>
  <si>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</si>
  <si>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</si>
  <si>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</si>
  <si>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</si>
  <si>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</si>
  <si>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</si>
  <si>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</si>
  <si>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</si>
  <si>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</si>
  <si>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</si>
  <si>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</si>
  <si>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</si>
  <si>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</si>
  <si>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</si>
  <si>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</si>
  <si>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</si>
  <si>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</si>
  <si>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</si>
  <si>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</si>
  <si>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</si>
  <si>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</si>
  <si>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</si>
  <si>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</si>
  <si>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</si>
  <si>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</si>
  <si>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</si>
  <si>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</si>
  <si>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</si>
  <si>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</si>
  <si>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</si>
  <si>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</si>
  <si>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</si>
  <si>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</si>
  <si>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</si>
  <si>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</si>
  <si>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</si>
  <si>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</si>
  <si>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</si>
  <si>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</si>
  <si>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</si>
  <si>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</si>
  <si>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</si>
  <si>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</si>
  <si>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</si>
  <si>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</si>
  <si>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</si>
  <si>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</si>
  <si>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</si>
  <si>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</si>
  <si>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</si>
  <si>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</si>
  <si>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</si>
  <si>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</si>
  <si>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</si>
  <si>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</si>
  <si>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</si>
  <si>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</si>
  <si>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</si>
  <si>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</si>
  <si>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</si>
  <si>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</si>
  <si>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</si>
  <si>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</si>
  <si>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</si>
  <si>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</si>
  <si>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08 March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</si>
</sst>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O136"/>
  <sheetViews>
    <sheetView zoomScale="110" zoomScaleNormal="110"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A4" sqref="A4:O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8" width="10.5703125" style="1" bestFit="1" customWidth="1"/>
    <col min="9" max="9" width="9.5703125" style="1" bestFit="1" customWidth="1"/>
    <col min="10" max="12" width="10.5703125" style="1" bestFit="1" customWidth="1"/>
    <col min="13" max="15" width="9.5703125" style="1" bestFit="1" customWidth="1"/>
    <col min="16" max="16384" width="9.140625" style="1"/>
  </cols>
  <sheetData>
    <row r="3" spans="1:15">
      <c r="E3" s="17" t="s">
        <v>0</v>
      </c>
      <c r="F3" s="7">
        <v>770.92250000000001</v>
      </c>
      <c r="G3" s="7">
        <v>798.99249999999995</v>
      </c>
      <c r="H3" s="7">
        <v>858.14</v>
      </c>
      <c r="I3" s="7">
        <v>2702.74</v>
      </c>
      <c r="J3" s="7">
        <v>5412.4975000000004</v>
      </c>
      <c r="K3" s="7">
        <v>6306.9809523809527</v>
      </c>
      <c r="L3" s="7">
        <v>985.45749999999998</v>
      </c>
      <c r="M3" s="7">
        <v>1336.3325</v>
      </c>
      <c r="N3" s="7">
        <v>4076.6833000000001</v>
      </c>
      <c r="O3" s="7">
        <v>8102.2049999999999</v>
      </c>
    </row>
    <row r="4" spans="1:15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1:15" hidden="1">
      <c r="A5" s="10" t="s">
        <v>16</v>
      </c>
      <c r="B5" s="10" t="s">
        <v>17</v>
      </c>
      <c r="C5" s="10" t="s">
        <v>17</v>
      </c>
      <c r="D5" s="6">
        <f t="shared" ref="D5:D18" si="0">SUMPRODUCT(F$3:O$3,F5:O5)</f>
        <v>886091.34278072487</v>
      </c>
      <c r="E5" s="6">
        <f t="shared" ref="E5:E18" si="1">SUM(F5:O5)</f>
        <v>433.47566567239858</v>
      </c>
      <c r="F5" s="6">
        <v>70.67658102039313</v>
      </c>
      <c r="G5" s="6">
        <v>71.171432118177677</v>
      </c>
      <c r="H5" s="6">
        <v>71.128265214694324</v>
      </c>
      <c r="I5" s="6">
        <v>8.8522588522588528</v>
      </c>
      <c r="J5" s="6">
        <v>26.67540247098465</v>
      </c>
      <c r="K5" s="6">
        <v>44.362132827978293</v>
      </c>
      <c r="L5" s="6">
        <v>70.776431859681608</v>
      </c>
      <c r="M5" s="6">
        <v>44.084478162804999</v>
      </c>
      <c r="N5" s="6">
        <v>17.805170347543228</v>
      </c>
      <c r="O5" s="6">
        <v>7.9435127978817288</v>
      </c>
    </row>
    <row r="6" spans="1:15" s="4" customFormat="1" hidden="1">
      <c r="A6" s="5" t="s">
        <v>18</v>
      </c>
      <c r="B6" s="5" t="s">
        <v>17</v>
      </c>
      <c r="C6" s="5" t="s">
        <v>17</v>
      </c>
      <c r="D6" s="19">
        <f t="shared" si="0"/>
        <v>296777.59746191226</v>
      </c>
      <c r="E6" s="19">
        <f t="shared" si="1"/>
        <v>144.54479422708437</v>
      </c>
      <c r="F6" s="6">
        <v>23.558860340131044</v>
      </c>
      <c r="G6" s="6">
        <v>23.834154011668804</v>
      </c>
      <c r="H6" s="6">
        <v>23.709421738231441</v>
      </c>
      <c r="I6" s="6">
        <v>2.8998778998778998</v>
      </c>
      <c r="J6" s="6">
        <v>8.9853987270685138</v>
      </c>
      <c r="K6" s="6">
        <v>15.074511155138254</v>
      </c>
      <c r="L6" s="6">
        <v>23.660725767044724</v>
      </c>
      <c r="M6" s="6">
        <v>14.353085913471396</v>
      </c>
      <c r="N6" s="6">
        <v>5.8209210751583633</v>
      </c>
      <c r="O6" s="6">
        <v>2.64783759929391</v>
      </c>
    </row>
    <row r="7" spans="1:15" s="4" customFormat="1" hidden="1">
      <c r="A7" s="5" t="s">
        <v>19</v>
      </c>
      <c r="B7" s="5" t="s">
        <v>17</v>
      </c>
      <c r="C7" s="5" t="s">
        <v>20</v>
      </c>
      <c r="D7" s="19">
        <f t="shared" si="0"/>
        <v>814148.69271836046</v>
      </c>
      <c r="E7" s="19">
        <f t="shared" si="1"/>
        <v>391.76788768463621</v>
      </c>
      <c r="F7" s="6">
        <v>65.964808952366937</v>
      </c>
      <c r="G7" s="6">
        <v>65.87495344891795</v>
      </c>
      <c r="H7" s="6">
        <v>55.138190088910335</v>
      </c>
      <c r="I7" s="6">
        <v>8.2417582417582427</v>
      </c>
      <c r="J7" s="6">
        <v>24.709846499438413</v>
      </c>
      <c r="K7" s="6">
        <v>41.347230596950638</v>
      </c>
      <c r="L7" s="6">
        <v>65.63279582336753</v>
      </c>
      <c r="M7" s="6">
        <v>41.008816895632563</v>
      </c>
      <c r="N7" s="6">
        <v>16.435541859270675</v>
      </c>
      <c r="O7" s="6">
        <v>7.4139452780229469</v>
      </c>
    </row>
    <row r="8" spans="1:15" s="4" customFormat="1" hidden="1">
      <c r="A8" s="5" t="s">
        <v>21</v>
      </c>
      <c r="B8" s="5" t="s">
        <v>17</v>
      </c>
      <c r="C8" s="5" t="s">
        <v>22</v>
      </c>
      <c r="D8" s="19">
        <f t="shared" si="0"/>
        <v>367555.79565927637</v>
      </c>
      <c r="E8" s="19">
        <f t="shared" si="1"/>
        <v>180.19484503073465</v>
      </c>
      <c r="F8" s="6">
        <v>29.448575425163806</v>
      </c>
      <c r="G8" s="6">
        <v>29.461662597757275</v>
      </c>
      <c r="H8" s="6">
        <v>29.774622648011579</v>
      </c>
      <c r="I8" s="6">
        <v>3.6630036630036629</v>
      </c>
      <c r="J8" s="6">
        <v>10.950954698614751</v>
      </c>
      <c r="K8" s="6">
        <v>18.520113704884142</v>
      </c>
      <c r="L8" s="6">
        <v>29.421598127716482</v>
      </c>
      <c r="M8" s="6">
        <v>18.453967603034652</v>
      </c>
      <c r="N8" s="6">
        <v>7.1905495634309196</v>
      </c>
      <c r="O8" s="6">
        <v>3.3097969991173875</v>
      </c>
    </row>
    <row r="9" spans="1:15" s="4" customFormat="1" hidden="1">
      <c r="A9" s="5" t="s">
        <v>23</v>
      </c>
      <c r="B9" s="5" t="s">
        <v>17</v>
      </c>
      <c r="C9" s="5" t="s">
        <v>22</v>
      </c>
      <c r="D9" s="19">
        <f t="shared" si="0"/>
        <v>453140.47369674093</v>
      </c>
      <c r="E9" s="19">
        <f t="shared" si="1"/>
        <v>221.97747983939462</v>
      </c>
      <c r="F9" s="6">
        <v>36.516233527203127</v>
      </c>
      <c r="G9" s="6">
        <v>36.413290851160667</v>
      </c>
      <c r="H9" s="6">
        <v>36.391205458680815</v>
      </c>
      <c r="I9" s="6">
        <v>4.5787545787545794</v>
      </c>
      <c r="J9" s="6">
        <v>13.478098090602771</v>
      </c>
      <c r="K9" s="6">
        <v>22.827116892066499</v>
      </c>
      <c r="L9" s="6">
        <v>36.211197695651059</v>
      </c>
      <c r="M9" s="6">
        <v>22.554849292597911</v>
      </c>
      <c r="N9" s="6">
        <v>8.9025851737716142</v>
      </c>
      <c r="O9" s="6">
        <v>4.1041482789055603</v>
      </c>
    </row>
    <row r="10" spans="1:15" hidden="1">
      <c r="A10" s="10" t="s">
        <v>24</v>
      </c>
      <c r="B10" s="10" t="s">
        <v>17</v>
      </c>
      <c r="C10" s="10" t="s">
        <v>17</v>
      </c>
      <c r="D10" s="6">
        <f t="shared" si="0"/>
        <v>183372.0642422504</v>
      </c>
      <c r="E10" s="6">
        <f t="shared" si="1"/>
        <v>90.190119069858454</v>
      </c>
      <c r="F10" s="6">
        <v>14.724287712581903</v>
      </c>
      <c r="G10" s="6">
        <v>14.896346257293002</v>
      </c>
      <c r="H10" s="6">
        <v>14.88731132400579</v>
      </c>
      <c r="I10" s="6">
        <v>1.8315018315018314</v>
      </c>
      <c r="J10" s="6">
        <v>5.6158742044178211</v>
      </c>
      <c r="K10" s="6">
        <v>9.0447066930829525</v>
      </c>
      <c r="L10" s="6">
        <v>14.607926343131961</v>
      </c>
      <c r="M10" s="6">
        <v>9.226983801517326</v>
      </c>
      <c r="N10" s="6">
        <v>3.766478342749529</v>
      </c>
      <c r="O10" s="6">
        <v>1.588702559576346</v>
      </c>
    </row>
    <row r="11" spans="1:15" hidden="1">
      <c r="A11" s="10" t="s">
        <v>25</v>
      </c>
      <c r="B11" s="10" t="s">
        <v>17</v>
      </c>
      <c r="C11" s="10" t="s">
        <v>22</v>
      </c>
      <c r="D11" s="6">
        <f t="shared" si="0"/>
        <v>655316.30519497441</v>
      </c>
      <c r="E11" s="6">
        <f t="shared" si="1"/>
        <v>321.17779534275417</v>
      </c>
      <c r="F11" s="6">
        <v>52.41846425679158</v>
      </c>
      <c r="G11" s="6">
        <v>52.63375677576861</v>
      </c>
      <c r="H11" s="6">
        <v>52.932662485353916</v>
      </c>
      <c r="I11" s="6">
        <v>6.5628815628815627</v>
      </c>
      <c r="J11" s="6">
        <v>19.655559715462374</v>
      </c>
      <c r="K11" s="6">
        <v>32.733224222585925</v>
      </c>
      <c r="L11" s="6">
        <v>52.465087570403519</v>
      </c>
      <c r="M11" s="6">
        <v>32.807053516506052</v>
      </c>
      <c r="N11" s="6">
        <v>13.011470638589282</v>
      </c>
      <c r="O11" s="6">
        <v>5.9576345984112979</v>
      </c>
    </row>
    <row r="12" spans="1:15" hidden="1">
      <c r="A12" s="10" t="s">
        <v>26</v>
      </c>
      <c r="B12" s="10" t="s">
        <v>17</v>
      </c>
      <c r="C12" s="10" t="s">
        <v>20</v>
      </c>
      <c r="D12" s="6">
        <f t="shared" si="0"/>
        <v>469992.90515974519</v>
      </c>
      <c r="E12" s="6">
        <f t="shared" si="1"/>
        <v>229.89241160913673</v>
      </c>
      <c r="F12" s="6">
        <v>37.694176544209675</v>
      </c>
      <c r="G12" s="6">
        <v>37.737410518475606</v>
      </c>
      <c r="H12" s="6">
        <v>37.493969260459025</v>
      </c>
      <c r="I12" s="6">
        <v>4.7313797313797314</v>
      </c>
      <c r="J12" s="6">
        <v>14.039685511044553</v>
      </c>
      <c r="K12" s="6">
        <v>23.68851752950297</v>
      </c>
      <c r="L12" s="6">
        <v>37.445670344366434</v>
      </c>
      <c r="M12" s="6">
        <v>23.580069714988724</v>
      </c>
      <c r="N12" s="6">
        <v>9.2449922958397543</v>
      </c>
      <c r="O12" s="6">
        <v>4.2365401588702554</v>
      </c>
    </row>
    <row r="13" spans="1:15" hidden="1">
      <c r="A13" s="10" t="s">
        <v>27</v>
      </c>
      <c r="B13" s="10" t="s">
        <v>17</v>
      </c>
      <c r="C13" s="10" t="s">
        <v>22</v>
      </c>
      <c r="D13" s="6">
        <f t="shared" si="0"/>
        <v>439873.72008222144</v>
      </c>
      <c r="E13" s="6">
        <f t="shared" si="1"/>
        <v>215.42826970167539</v>
      </c>
      <c r="F13" s="6">
        <v>35.338290510196565</v>
      </c>
      <c r="G13" s="6">
        <v>35.420201100674475</v>
      </c>
      <c r="H13" s="6">
        <v>35.288441656902613</v>
      </c>
      <c r="I13" s="6">
        <v>4.4261294261294264</v>
      </c>
      <c r="J13" s="6">
        <v>13.197304380381878</v>
      </c>
      <c r="K13" s="6">
        <v>21.965716254630031</v>
      </c>
      <c r="L13" s="6">
        <v>35.388215929840804</v>
      </c>
      <c r="M13" s="6">
        <v>21.529628870207095</v>
      </c>
      <c r="N13" s="6">
        <v>8.9025851737716142</v>
      </c>
      <c r="O13" s="6">
        <v>3.9717563989408644</v>
      </c>
    </row>
    <row r="14" spans="1:15" hidden="1">
      <c r="A14" s="10" t="s">
        <v>28</v>
      </c>
      <c r="B14" s="10" t="s">
        <v>17</v>
      </c>
      <c r="C14" s="10" t="s">
        <v>29</v>
      </c>
      <c r="D14" s="6">
        <f t="shared" si="0"/>
        <v>713592.83269118052</v>
      </c>
      <c r="E14" s="6">
        <f t="shared" si="1"/>
        <v>349.61407166364449</v>
      </c>
      <c r="F14" s="6">
        <v>57.130236324817787</v>
      </c>
      <c r="G14" s="6">
        <v>57.268175611370879</v>
      </c>
      <c r="H14" s="6">
        <v>57.343717692466747</v>
      </c>
      <c r="I14" s="6">
        <v>7.1733821733821728</v>
      </c>
      <c r="J14" s="6">
        <v>21.34032197678772</v>
      </c>
      <c r="K14" s="6">
        <v>35.748126453613573</v>
      </c>
      <c r="L14" s="6">
        <v>56.991487282359898</v>
      </c>
      <c r="M14" s="6">
        <v>35.882714783678487</v>
      </c>
      <c r="N14" s="6">
        <v>14.381099126861839</v>
      </c>
      <c r="O14" s="6">
        <v>6.3548102383053839</v>
      </c>
    </row>
    <row r="15" spans="1:15" hidden="1">
      <c r="A15" s="10" t="s">
        <v>30</v>
      </c>
      <c r="B15" s="10" t="s">
        <v>17</v>
      </c>
      <c r="C15" s="10" t="s">
        <v>29</v>
      </c>
      <c r="D15" s="6">
        <f t="shared" si="0"/>
        <v>856940.17774035328</v>
      </c>
      <c r="E15" s="6">
        <f t="shared" si="1"/>
        <v>419.63849823230458</v>
      </c>
      <c r="F15" s="6">
        <v>68.320694986380033</v>
      </c>
      <c r="G15" s="6">
        <v>68.854222700376539</v>
      </c>
      <c r="H15" s="6">
        <v>68.922737611137919</v>
      </c>
      <c r="I15" s="6">
        <v>8.5470085470085486</v>
      </c>
      <c r="J15" s="6">
        <v>25.552227630101086</v>
      </c>
      <c r="K15" s="6">
        <v>43.070031871823581</v>
      </c>
      <c r="L15" s="6">
        <v>68.513232003703422</v>
      </c>
      <c r="M15" s="6">
        <v>43.059257740414189</v>
      </c>
      <c r="N15" s="6">
        <v>17.120356103406948</v>
      </c>
      <c r="O15" s="6">
        <v>7.6787290379523379</v>
      </c>
    </row>
    <row r="16" spans="1:15" hidden="1">
      <c r="A16" s="10" t="s">
        <v>31</v>
      </c>
      <c r="B16" s="10" t="s">
        <v>17</v>
      </c>
      <c r="C16" s="10" t="s">
        <v>20</v>
      </c>
      <c r="D16" s="6">
        <f t="shared" si="0"/>
        <v>250524.13936168738</v>
      </c>
      <c r="E16" s="6">
        <f t="shared" si="1"/>
        <v>129.11298824959874</v>
      </c>
      <c r="F16" s="6">
        <v>19.436059780608112</v>
      </c>
      <c r="G16" s="6">
        <v>19.199735176066536</v>
      </c>
      <c r="H16" s="6">
        <v>30.326004548900681</v>
      </c>
      <c r="I16" s="6">
        <v>2.4420024420024422</v>
      </c>
      <c r="J16" s="6">
        <v>7.3006364657431675</v>
      </c>
      <c r="K16" s="6">
        <v>12.059608924110604</v>
      </c>
      <c r="L16" s="6">
        <v>19.134326055088341</v>
      </c>
      <c r="M16" s="6">
        <v>12.302645068689769</v>
      </c>
      <c r="N16" s="6">
        <v>4.7936997089539464</v>
      </c>
      <c r="O16" s="6">
        <v>2.1182700794351277</v>
      </c>
    </row>
    <row r="17" spans="1:15" s="4" customFormat="1" hidden="1">
      <c r="A17" s="5" t="s">
        <v>32</v>
      </c>
      <c r="B17" s="5" t="s">
        <v>17</v>
      </c>
      <c r="C17" s="5" t="s">
        <v>22</v>
      </c>
      <c r="D17" s="19">
        <f t="shared" si="0"/>
        <v>498300.19119832973</v>
      </c>
      <c r="E17" s="19">
        <f t="shared" si="1"/>
        <v>244.20591268135141</v>
      </c>
      <c r="F17" s="6">
        <v>40.050062578222779</v>
      </c>
      <c r="G17" s="6">
        <v>40.054619936276744</v>
      </c>
      <c r="H17" s="6">
        <v>40.250878764904542</v>
      </c>
      <c r="I17" s="6">
        <v>5.0366300366300374</v>
      </c>
      <c r="J17" s="6">
        <v>14.882066641707226</v>
      </c>
      <c r="K17" s="6">
        <v>24.980618485657679</v>
      </c>
      <c r="L17" s="6">
        <v>39.914615641797184</v>
      </c>
      <c r="M17" s="6">
        <v>24.605290137379537</v>
      </c>
      <c r="N17" s="6">
        <v>9.9298065399760311</v>
      </c>
      <c r="O17" s="6">
        <v>4.5013239187996472</v>
      </c>
    </row>
    <row r="18" spans="1:15" hidden="1">
      <c r="A18" s="10" t="s">
        <v>33</v>
      </c>
      <c r="B18" s="10" t="s">
        <v>17</v>
      </c>
      <c r="C18" s="10" t="s">
        <v>29</v>
      </c>
      <c r="D18" s="6">
        <f t="shared" si="0"/>
        <v>377204.76634149411</v>
      </c>
      <c r="E18" s="6">
        <f t="shared" si="1"/>
        <v>184.49018814002059</v>
      </c>
      <c r="F18" s="6">
        <v>30.037546933667084</v>
      </c>
      <c r="G18" s="6">
        <v>30.454752348243474</v>
      </c>
      <c r="H18" s="6">
        <v>30.326004548900681</v>
      </c>
      <c r="I18" s="6">
        <v>3.8156288156288154</v>
      </c>
      <c r="J18" s="6">
        <v>11.231748408835642</v>
      </c>
      <c r="K18" s="6">
        <v>18.950814023602376</v>
      </c>
      <c r="L18" s="6">
        <v>30.244579893526733</v>
      </c>
      <c r="M18" s="6">
        <v>18.453967603034652</v>
      </c>
      <c r="N18" s="6">
        <v>7.5329566854990579</v>
      </c>
      <c r="O18" s="6">
        <v>3.4421888790820829</v>
      </c>
    </row>
    <row r="19" spans="1:15" hidden="1">
      <c r="A19" s="25" t="s">
        <v>17</v>
      </c>
      <c r="B19" s="25"/>
      <c r="C19" s="25"/>
      <c r="D19" s="13">
        <f>SUM(D5:D18)</f>
        <v>7262831.0043292502</v>
      </c>
      <c r="E19" s="13">
        <f>SUM(E5:E18)</f>
        <v>3555.7109271445929</v>
      </c>
      <c r="F19" s="13">
        <v>581.31487889273353</v>
      </c>
      <c r="G19" s="13">
        <v>583.2747134522283</v>
      </c>
      <c r="H19" s="13">
        <v>583.91343304156044</v>
      </c>
      <c r="I19" s="13">
        <v>72.80219780219781</v>
      </c>
      <c r="J19" s="13">
        <v>217.61512542119056</v>
      </c>
      <c r="K19" s="13">
        <v>364.37246963562751</v>
      </c>
      <c r="L19" s="13">
        <v>580.40789033767965</v>
      </c>
      <c r="M19" s="13">
        <v>361.90280910395734</v>
      </c>
      <c r="N19" s="13">
        <v>144.83821263482281</v>
      </c>
      <c r="O19" s="13">
        <v>65.269196822594878</v>
      </c>
    </row>
    <row r="20" spans="1:15" hidden="1">
      <c r="A20" s="11" t="s">
        <v>34</v>
      </c>
      <c r="B20" s="11" t="s">
        <v>35</v>
      </c>
      <c r="C20" s="11" t="s">
        <v>36</v>
      </c>
      <c r="D20" s="20">
        <f t="shared" ref="D20:D39" si="2">SUMPRODUCT($F$3:$O$3,F20:O20)</f>
        <v>462764.25827999576</v>
      </c>
      <c r="E20" s="6">
        <f t="shared" ref="E20:E39" si="3">SUM(F20:O20)</f>
        <v>226.66308657392466</v>
      </c>
      <c r="F20" s="6">
        <v>37.105205035706398</v>
      </c>
      <c r="G20" s="6">
        <v>37.406380601646873</v>
      </c>
      <c r="H20" s="6">
        <v>37.493969260459025</v>
      </c>
      <c r="I20" s="6">
        <v>4.4261294261294264</v>
      </c>
      <c r="J20" s="6">
        <v>14.039685511044553</v>
      </c>
      <c r="K20" s="6">
        <v>23.257817210784737</v>
      </c>
      <c r="L20" s="6">
        <v>37.23992490291387</v>
      </c>
      <c r="M20" s="6">
        <v>22.554849292597911</v>
      </c>
      <c r="N20" s="6">
        <v>8.9025851737716142</v>
      </c>
      <c r="O20" s="6">
        <v>4.2365401588702554</v>
      </c>
    </row>
    <row r="21" spans="1:15" hidden="1">
      <c r="A21" s="11" t="s">
        <v>37</v>
      </c>
      <c r="B21" s="11" t="s">
        <v>35</v>
      </c>
      <c r="C21" s="11" t="s">
        <v>38</v>
      </c>
      <c r="D21" s="20">
        <f t="shared" si="2"/>
        <v>745521.07319731521</v>
      </c>
      <c r="E21" s="6">
        <f t="shared" si="3"/>
        <v>364.28069617072055</v>
      </c>
      <c r="F21" s="6">
        <v>59.48612235883089</v>
      </c>
      <c r="G21" s="6">
        <v>59.585385029172009</v>
      </c>
      <c r="H21" s="6">
        <v>60.100627196912264</v>
      </c>
      <c r="I21" s="6">
        <v>7.3260073260073257</v>
      </c>
      <c r="J21" s="6">
        <v>22.463496817671285</v>
      </c>
      <c r="K21" s="6">
        <v>37.470927728486515</v>
      </c>
      <c r="L21" s="6">
        <v>59.254687138338092</v>
      </c>
      <c r="M21" s="6">
        <v>36.907935206069304</v>
      </c>
      <c r="N21" s="6">
        <v>15.065913370998116</v>
      </c>
      <c r="O21" s="6">
        <v>6.6195939982347749</v>
      </c>
    </row>
    <row r="22" spans="1:15" hidden="1">
      <c r="A22" s="11" t="s">
        <v>39</v>
      </c>
      <c r="B22" s="11" t="s">
        <v>35</v>
      </c>
      <c r="C22" s="11" t="s">
        <v>40</v>
      </c>
      <c r="D22" s="20">
        <f t="shared" si="2"/>
        <v>466062.17746471358</v>
      </c>
      <c r="E22" s="6">
        <f t="shared" si="3"/>
        <v>227.78579883884549</v>
      </c>
      <c r="F22" s="6">
        <v>37.694176544209675</v>
      </c>
      <c r="G22" s="6">
        <v>37.406380601646873</v>
      </c>
      <c r="H22" s="6">
        <v>38.04535116134813</v>
      </c>
      <c r="I22" s="6">
        <v>4.7313797313797314</v>
      </c>
      <c r="J22" s="6">
        <v>13.758891800823662</v>
      </c>
      <c r="K22" s="6">
        <v>23.68851752950297</v>
      </c>
      <c r="L22" s="6">
        <v>37.23992490291387</v>
      </c>
      <c r="M22" s="6">
        <v>21.529628870207095</v>
      </c>
      <c r="N22" s="6">
        <v>9.5873994179078927</v>
      </c>
      <c r="O22" s="6">
        <v>4.1041482789055603</v>
      </c>
    </row>
    <row r="23" spans="1:15" hidden="1">
      <c r="A23" s="11" t="s">
        <v>41</v>
      </c>
      <c r="B23" s="11" t="s">
        <v>35</v>
      </c>
      <c r="C23" s="11" t="s">
        <v>38</v>
      </c>
      <c r="D23" s="20">
        <f t="shared" si="2"/>
        <v>307027.99768859259</v>
      </c>
      <c r="E23" s="6">
        <f t="shared" si="3"/>
        <v>149.90144258813416</v>
      </c>
      <c r="F23" s="6">
        <v>24.7368033571376</v>
      </c>
      <c r="G23" s="6">
        <v>24.827243762155003</v>
      </c>
      <c r="H23" s="6">
        <v>23.709421738231441</v>
      </c>
      <c r="I23" s="6">
        <v>3.0525030525030523</v>
      </c>
      <c r="J23" s="6">
        <v>9.827779857731187</v>
      </c>
      <c r="K23" s="6">
        <v>15.074511155138254</v>
      </c>
      <c r="L23" s="6">
        <v>24.483707532854975</v>
      </c>
      <c r="M23" s="6">
        <v>15.378306335862211</v>
      </c>
      <c r="N23" s="6">
        <v>6.1633281972265026</v>
      </c>
      <c r="O23" s="6">
        <v>2.64783759929391</v>
      </c>
    </row>
    <row r="24" spans="1:15" hidden="1">
      <c r="A24" s="11" t="s">
        <v>42</v>
      </c>
      <c r="B24" s="11" t="s">
        <v>35</v>
      </c>
      <c r="C24" s="11" t="s">
        <v>43</v>
      </c>
      <c r="D24" s="20">
        <f t="shared" si="2"/>
        <v>1851550.245919703</v>
      </c>
      <c r="E24" s="6">
        <f t="shared" si="3"/>
        <v>906.61661929597972</v>
      </c>
      <c r="F24" s="6">
        <v>147.83184863432231</v>
      </c>
      <c r="G24" s="6">
        <v>148.96346257293004</v>
      </c>
      <c r="H24" s="6">
        <v>148.32173133916879</v>
      </c>
      <c r="I24" s="6">
        <v>18.772893772893774</v>
      </c>
      <c r="J24" s="6">
        <v>55.316360913515538</v>
      </c>
      <c r="K24" s="6">
        <v>92.600568524420709</v>
      </c>
      <c r="L24" s="6">
        <v>147.93097240439266</v>
      </c>
      <c r="M24" s="6">
        <v>93.295058437564066</v>
      </c>
      <c r="N24" s="6">
        <v>36.637562061290872</v>
      </c>
      <c r="O24" s="6">
        <v>16.946160635481021</v>
      </c>
    </row>
    <row r="25" spans="1:15" hidden="1">
      <c r="A25" s="11" t="s">
        <v>44</v>
      </c>
      <c r="B25" s="11" t="s">
        <v>35</v>
      </c>
      <c r="C25" s="11" t="s">
        <v>45</v>
      </c>
      <c r="D25" s="20">
        <f t="shared" si="2"/>
        <v>861280.74360695318</v>
      </c>
      <c r="E25" s="6">
        <f t="shared" si="3"/>
        <v>414.00470047988074</v>
      </c>
      <c r="F25" s="6">
        <v>70.67658102039313</v>
      </c>
      <c r="G25" s="6">
        <v>66.205983365746675</v>
      </c>
      <c r="H25" s="6">
        <v>55.138190088910335</v>
      </c>
      <c r="I25" s="6">
        <v>9.0048840048840049</v>
      </c>
      <c r="J25" s="6">
        <v>25.271433919880192</v>
      </c>
      <c r="K25" s="6">
        <v>43.070031871823581</v>
      </c>
      <c r="L25" s="6">
        <v>73.039631715659809</v>
      </c>
      <c r="M25" s="6">
        <v>45.109698585195822</v>
      </c>
      <c r="N25" s="6">
        <v>18.14757746961137</v>
      </c>
      <c r="O25" s="6">
        <v>8.3406884377758157</v>
      </c>
    </row>
    <row r="26" spans="1:15" hidden="1">
      <c r="A26" s="11" t="s">
        <v>46</v>
      </c>
      <c r="B26" s="11" t="s">
        <v>35</v>
      </c>
      <c r="C26" s="11" t="s">
        <v>45</v>
      </c>
      <c r="D26" s="20">
        <f t="shared" si="2"/>
        <v>470520.80572836002</v>
      </c>
      <c r="E26" s="6">
        <f t="shared" si="3"/>
        <v>230.82794371568201</v>
      </c>
      <c r="F26" s="6">
        <v>37.694176544209675</v>
      </c>
      <c r="G26" s="6">
        <v>38.068440435304346</v>
      </c>
      <c r="H26" s="6">
        <v>38.04535116134813</v>
      </c>
      <c r="I26" s="6">
        <v>4.5787545787545794</v>
      </c>
      <c r="J26" s="6">
        <v>14.039685511044553</v>
      </c>
      <c r="K26" s="6">
        <v>23.68851752950297</v>
      </c>
      <c r="L26" s="6">
        <v>37.65141578581899</v>
      </c>
      <c r="M26" s="6">
        <v>23.580069714988724</v>
      </c>
      <c r="N26" s="6">
        <v>9.2449922958397543</v>
      </c>
      <c r="O26" s="6">
        <v>4.2365401588702554</v>
      </c>
    </row>
    <row r="27" spans="1:15" hidden="1">
      <c r="A27" s="11" t="s">
        <v>47</v>
      </c>
      <c r="B27" s="11" t="s">
        <v>35</v>
      </c>
      <c r="C27" s="11" t="s">
        <v>36</v>
      </c>
      <c r="D27" s="20">
        <f t="shared" si="2"/>
        <v>312160.26621889387</v>
      </c>
      <c r="E27" s="6">
        <f t="shared" si="3"/>
        <v>150.60761144411467</v>
      </c>
      <c r="F27" s="6">
        <v>24.147831848634322</v>
      </c>
      <c r="G27" s="6">
        <v>24.827243762155003</v>
      </c>
      <c r="H27" s="6">
        <v>24.260803639120546</v>
      </c>
      <c r="I27" s="6">
        <v>3.0525030525030523</v>
      </c>
      <c r="J27" s="6">
        <v>8.9853987270685138</v>
      </c>
      <c r="K27" s="6">
        <v>16.797312430011196</v>
      </c>
      <c r="L27" s="6">
        <v>24.689452974307539</v>
      </c>
      <c r="M27" s="6">
        <v>15.378306335862211</v>
      </c>
      <c r="N27" s="6">
        <v>5.8209210751583633</v>
      </c>
      <c r="O27" s="6">
        <v>2.64783759929391</v>
      </c>
    </row>
    <row r="28" spans="1:15" hidden="1">
      <c r="A28" s="12" t="s">
        <v>48</v>
      </c>
      <c r="B28" s="11" t="s">
        <v>35</v>
      </c>
      <c r="C28" s="11" t="s">
        <v>38</v>
      </c>
      <c r="D28" s="20">
        <f t="shared" si="2"/>
        <v>902013.12767758884</v>
      </c>
      <c r="E28" s="6">
        <f t="shared" si="3"/>
        <v>441.7646296638917</v>
      </c>
      <c r="F28" s="6">
        <v>72.443495545902977</v>
      </c>
      <c r="G28" s="6">
        <v>72.495551785492623</v>
      </c>
      <c r="H28" s="6">
        <v>71.679647115583435</v>
      </c>
      <c r="I28" s="6">
        <v>9.0048840048840049</v>
      </c>
      <c r="J28" s="6">
        <v>26.956196181205542</v>
      </c>
      <c r="K28" s="6">
        <v>45.223533465414768</v>
      </c>
      <c r="L28" s="6">
        <v>72.628140832754681</v>
      </c>
      <c r="M28" s="6">
        <v>45.109698585195822</v>
      </c>
      <c r="N28" s="6">
        <v>18.14757746961137</v>
      </c>
      <c r="O28" s="6">
        <v>8.0759046778464239</v>
      </c>
    </row>
    <row r="29" spans="1:15" hidden="1">
      <c r="A29" s="11" t="s">
        <v>49</v>
      </c>
      <c r="B29" s="11" t="s">
        <v>35</v>
      </c>
      <c r="C29" s="11" t="s">
        <v>50</v>
      </c>
      <c r="D29" s="20">
        <f t="shared" si="2"/>
        <v>966793.896001752</v>
      </c>
      <c r="E29" s="6">
        <f t="shared" si="3"/>
        <v>472.82756106225816</v>
      </c>
      <c r="F29" s="6">
        <v>77.744239122432447</v>
      </c>
      <c r="G29" s="6">
        <v>78.123060371581076</v>
      </c>
      <c r="H29" s="6">
        <v>77.744848025363567</v>
      </c>
      <c r="I29" s="6">
        <v>9.4627594627594629</v>
      </c>
      <c r="J29" s="6">
        <v>28.921752152751775</v>
      </c>
      <c r="K29" s="6">
        <v>48.669136015160646</v>
      </c>
      <c r="L29" s="6">
        <v>77.771776869068745</v>
      </c>
      <c r="M29" s="6">
        <v>46.134919007586632</v>
      </c>
      <c r="N29" s="6">
        <v>19.517205957883924</v>
      </c>
      <c r="O29" s="6">
        <v>8.7378640776699026</v>
      </c>
    </row>
    <row r="30" spans="1:15" hidden="1">
      <c r="A30" s="11" t="s">
        <v>51</v>
      </c>
      <c r="B30" s="11" t="s">
        <v>35</v>
      </c>
      <c r="C30" s="11" t="s">
        <v>36</v>
      </c>
      <c r="D30" s="20">
        <f t="shared" si="2"/>
        <v>175862.98963673672</v>
      </c>
      <c r="E30" s="6">
        <f t="shared" si="3"/>
        <v>89.317606463516256</v>
      </c>
      <c r="F30" s="6">
        <v>15.313259221085181</v>
      </c>
      <c r="G30" s="6">
        <v>14.565316340464269</v>
      </c>
      <c r="H30" s="6">
        <v>14.88731132400579</v>
      </c>
      <c r="I30" s="6">
        <v>1.8315018315018314</v>
      </c>
      <c r="J30" s="6">
        <v>5.6158742044178211</v>
      </c>
      <c r="K30" s="6">
        <v>8.1833060556464812</v>
      </c>
      <c r="L30" s="6">
        <v>14.813671784584523</v>
      </c>
      <c r="M30" s="6">
        <v>9.226983801517326</v>
      </c>
      <c r="N30" s="6">
        <v>3.4240712206813901</v>
      </c>
      <c r="O30" s="6">
        <v>1.4563106796116505</v>
      </c>
    </row>
    <row r="31" spans="1:15" hidden="1">
      <c r="A31" s="11" t="s">
        <v>52</v>
      </c>
      <c r="B31" s="11" t="s">
        <v>35</v>
      </c>
      <c r="C31" s="11" t="s">
        <v>43</v>
      </c>
      <c r="D31" s="20">
        <f t="shared" si="2"/>
        <v>328981.85218052962</v>
      </c>
      <c r="E31" s="6">
        <f t="shared" si="3"/>
        <v>161.29854942171514</v>
      </c>
      <c r="F31" s="6">
        <v>26.503717882647425</v>
      </c>
      <c r="G31" s="6">
        <v>26.482393346298672</v>
      </c>
      <c r="H31" s="6">
        <v>26.466331242676958</v>
      </c>
      <c r="I31" s="6">
        <v>3.3577533577533578</v>
      </c>
      <c r="J31" s="6">
        <v>9.827779857731187</v>
      </c>
      <c r="K31" s="6">
        <v>16.366612111292962</v>
      </c>
      <c r="L31" s="6">
        <v>26.129671064475477</v>
      </c>
      <c r="M31" s="6">
        <v>16.403526758253026</v>
      </c>
      <c r="N31" s="6">
        <v>6.8481424413627803</v>
      </c>
      <c r="O31" s="6">
        <v>2.912621359223301</v>
      </c>
    </row>
    <row r="32" spans="1:15" hidden="1">
      <c r="A32" s="11" t="s">
        <v>53</v>
      </c>
      <c r="B32" s="11" t="s">
        <v>35</v>
      </c>
      <c r="C32" s="11" t="s">
        <v>54</v>
      </c>
      <c r="D32" s="20">
        <f t="shared" si="2"/>
        <v>369847.1262263371</v>
      </c>
      <c r="E32" s="6">
        <f t="shared" si="3"/>
        <v>182.34581231991004</v>
      </c>
      <c r="F32" s="6">
        <v>30.037546933667084</v>
      </c>
      <c r="G32" s="6">
        <v>29.792692514586005</v>
      </c>
      <c r="H32" s="6">
        <v>29.774622648011579</v>
      </c>
      <c r="I32" s="6">
        <v>3.6630036630036629</v>
      </c>
      <c r="J32" s="6">
        <v>10.950954698614751</v>
      </c>
      <c r="K32" s="6">
        <v>18.520113704884142</v>
      </c>
      <c r="L32" s="6">
        <v>29.627343569169046</v>
      </c>
      <c r="M32" s="6">
        <v>19.479188025425465</v>
      </c>
      <c r="N32" s="6">
        <v>7.1905495634309196</v>
      </c>
      <c r="O32" s="6">
        <v>3.3097969991173875</v>
      </c>
    </row>
    <row r="33" spans="1:15" hidden="1">
      <c r="A33" s="11" t="s">
        <v>55</v>
      </c>
      <c r="B33" s="11" t="s">
        <v>35</v>
      </c>
      <c r="C33" s="11" t="s">
        <v>36</v>
      </c>
      <c r="D33" s="20">
        <f t="shared" si="2"/>
        <v>420501.35463755467</v>
      </c>
      <c r="E33" s="6">
        <f t="shared" si="3"/>
        <v>205.83943850162797</v>
      </c>
      <c r="F33" s="6">
        <v>33.571375984686739</v>
      </c>
      <c r="G33" s="6">
        <v>33.765051516530811</v>
      </c>
      <c r="H33" s="6">
        <v>34.185677855124403</v>
      </c>
      <c r="I33" s="6">
        <v>4.2735042735042743</v>
      </c>
      <c r="J33" s="6">
        <v>12.635716959940096</v>
      </c>
      <c r="K33" s="6">
        <v>21.104315617193556</v>
      </c>
      <c r="L33" s="6">
        <v>33.742252398220302</v>
      </c>
      <c r="M33" s="6">
        <v>20.504408447816282</v>
      </c>
      <c r="N33" s="6">
        <v>8.2177709296353374</v>
      </c>
      <c r="O33" s="6">
        <v>3.8393645189761689</v>
      </c>
    </row>
    <row r="34" spans="1:15" hidden="1">
      <c r="A34" s="11" t="s">
        <v>56</v>
      </c>
      <c r="B34" s="11" t="s">
        <v>35</v>
      </c>
      <c r="C34" s="11" t="s">
        <v>45</v>
      </c>
      <c r="D34" s="20">
        <f t="shared" si="2"/>
        <v>881493.29804196698</v>
      </c>
      <c r="E34" s="6">
        <f t="shared" si="3"/>
        <v>433.9975620382661</v>
      </c>
      <c r="F34" s="6">
        <v>70.67658102039313</v>
      </c>
      <c r="G34" s="6">
        <v>66.205983365746675</v>
      </c>
      <c r="H34" s="6">
        <v>66.165828106692402</v>
      </c>
      <c r="I34" s="6">
        <v>9.1575091575091587</v>
      </c>
      <c r="J34" s="6">
        <v>26.67540247098465</v>
      </c>
      <c r="K34" s="6">
        <v>43.070031871823581</v>
      </c>
      <c r="L34" s="6">
        <v>77.771776869068745</v>
      </c>
      <c r="M34" s="6">
        <v>49.210580274759074</v>
      </c>
      <c r="N34" s="6">
        <v>17.120356103406948</v>
      </c>
      <c r="O34" s="6">
        <v>7.9435127978817288</v>
      </c>
    </row>
    <row r="35" spans="1:15" hidden="1">
      <c r="A35" s="11" t="s">
        <v>57</v>
      </c>
      <c r="B35" s="11" t="s">
        <v>35</v>
      </c>
      <c r="C35" s="11" t="s">
        <v>54</v>
      </c>
      <c r="D35" s="20">
        <f t="shared" si="2"/>
        <v>656256.5281331751</v>
      </c>
      <c r="E35" s="6">
        <f t="shared" si="3"/>
        <v>321.18015923096897</v>
      </c>
      <c r="F35" s="6">
        <v>52.41846425679158</v>
      </c>
      <c r="G35" s="6">
        <v>52.964786692597343</v>
      </c>
      <c r="H35" s="6">
        <v>52.932662485353916</v>
      </c>
      <c r="I35" s="6">
        <v>6.5628815628815627</v>
      </c>
      <c r="J35" s="6">
        <v>19.936353425683265</v>
      </c>
      <c r="K35" s="6">
        <v>32.733224222585925</v>
      </c>
      <c r="L35" s="6">
        <v>52.670833011856082</v>
      </c>
      <c r="M35" s="6">
        <v>31.781833094115235</v>
      </c>
      <c r="N35" s="6">
        <v>13.35387776065742</v>
      </c>
      <c r="O35" s="6">
        <v>5.825242718446602</v>
      </c>
    </row>
    <row r="36" spans="1:15" hidden="1">
      <c r="A36" s="11" t="s">
        <v>58</v>
      </c>
      <c r="B36" s="11" t="s">
        <v>35</v>
      </c>
      <c r="C36" s="11" t="s">
        <v>36</v>
      </c>
      <c r="D36" s="20">
        <f t="shared" si="2"/>
        <v>655371.5127850346</v>
      </c>
      <c r="E36" s="6">
        <f t="shared" si="3"/>
        <v>319.46777730266217</v>
      </c>
      <c r="F36" s="6">
        <v>52.41846425679158</v>
      </c>
      <c r="G36" s="6">
        <v>52.63375677576861</v>
      </c>
      <c r="H36" s="6">
        <v>52.381280584464811</v>
      </c>
      <c r="I36" s="6">
        <v>6.4102564102564097</v>
      </c>
      <c r="J36" s="6">
        <v>19.655559715462374</v>
      </c>
      <c r="K36" s="6">
        <v>33.163924541304162</v>
      </c>
      <c r="L36" s="6">
        <v>52.053596687498391</v>
      </c>
      <c r="M36" s="6">
        <v>31.781833094115235</v>
      </c>
      <c r="N36" s="6">
        <v>13.011470638589282</v>
      </c>
      <c r="O36" s="6">
        <v>5.9576345984112979</v>
      </c>
    </row>
    <row r="37" spans="1:15" hidden="1">
      <c r="A37" s="11" t="s">
        <v>59</v>
      </c>
      <c r="B37" s="11" t="s">
        <v>35</v>
      </c>
      <c r="C37" s="11" t="s">
        <v>40</v>
      </c>
      <c r="D37" s="20">
        <f t="shared" si="2"/>
        <v>1393058.6257288905</v>
      </c>
      <c r="E37" s="6">
        <f t="shared" si="3"/>
        <v>679.19910543781941</v>
      </c>
      <c r="F37" s="6">
        <v>110.72664359861592</v>
      </c>
      <c r="G37" s="6">
        <v>110.56399222079695</v>
      </c>
      <c r="H37" s="6">
        <v>111.93052588048798</v>
      </c>
      <c r="I37" s="6">
        <v>14.194139194139193</v>
      </c>
      <c r="J37" s="6">
        <v>41.838262822912768</v>
      </c>
      <c r="K37" s="6">
        <v>69.77345163235421</v>
      </c>
      <c r="L37" s="6">
        <v>110.48530206002623</v>
      </c>
      <c r="M37" s="6">
        <v>68.689768300184539</v>
      </c>
      <c r="N37" s="6">
        <v>28.419791131655536</v>
      </c>
      <c r="O37" s="6">
        <v>12.577228596646073</v>
      </c>
    </row>
    <row r="38" spans="1:15" hidden="1">
      <c r="A38" s="11" t="s">
        <v>60</v>
      </c>
      <c r="B38" s="11" t="s">
        <v>35</v>
      </c>
      <c r="C38" s="11" t="s">
        <v>43</v>
      </c>
      <c r="D38" s="20">
        <f t="shared" si="2"/>
        <v>864053.82402711757</v>
      </c>
      <c r="E38" s="6">
        <f t="shared" si="3"/>
        <v>424.61469188789329</v>
      </c>
      <c r="F38" s="6">
        <v>68.909666494883311</v>
      </c>
      <c r="G38" s="6">
        <v>69.185252617205279</v>
      </c>
      <c r="H38" s="6">
        <v>69.474119512027016</v>
      </c>
      <c r="I38" s="6">
        <v>8.6996336996337007</v>
      </c>
      <c r="J38" s="6">
        <v>25.833021340321974</v>
      </c>
      <c r="K38" s="6">
        <v>43.070031871823581</v>
      </c>
      <c r="L38" s="6">
        <v>68.718977445155986</v>
      </c>
      <c r="M38" s="6">
        <v>46.134919007586632</v>
      </c>
      <c r="N38" s="6">
        <v>16.777948981338813</v>
      </c>
      <c r="O38" s="6">
        <v>7.8111209179170338</v>
      </c>
    </row>
    <row r="39" spans="1:15" hidden="1">
      <c r="A39" s="11" t="s">
        <v>61</v>
      </c>
      <c r="B39" s="11" t="s">
        <v>35</v>
      </c>
      <c r="C39" s="11" t="s">
        <v>54</v>
      </c>
      <c r="D39" s="20">
        <f t="shared" si="2"/>
        <v>505780.06050694286</v>
      </c>
      <c r="E39" s="6">
        <f t="shared" si="3"/>
        <v>246.5761888106326</v>
      </c>
      <c r="F39" s="6">
        <v>40.050062578222779</v>
      </c>
      <c r="G39" s="6">
        <v>40.385649853105477</v>
      </c>
      <c r="H39" s="6">
        <v>40.250878764904542</v>
      </c>
      <c r="I39" s="6">
        <v>5.1892551892551895</v>
      </c>
      <c r="J39" s="6">
        <v>14.882066641707226</v>
      </c>
      <c r="K39" s="6">
        <v>25.842019123094151</v>
      </c>
      <c r="L39" s="6">
        <v>39.914615641797184</v>
      </c>
      <c r="M39" s="6">
        <v>25.63051055977035</v>
      </c>
      <c r="N39" s="6">
        <v>9.9298065399760311</v>
      </c>
      <c r="O39" s="6">
        <v>4.5013239187996472</v>
      </c>
    </row>
    <row r="40" spans="1:15" hidden="1">
      <c r="A40" s="26" t="s">
        <v>35</v>
      </c>
      <c r="B40" s="27"/>
      <c r="C40" s="28"/>
      <c r="D40" s="13">
        <f t="shared" ref="D40:E40" si="4">SUM(D20:D39)</f>
        <v>13596901.763688153</v>
      </c>
      <c r="E40" s="13">
        <f t="shared" si="4"/>
        <v>6649.1169812484441</v>
      </c>
      <c r="F40" s="13">
        <v>1090.1862622395643</v>
      </c>
      <c r="G40" s="13">
        <v>1084.4540075309305</v>
      </c>
      <c r="H40" s="13">
        <v>1072.989179130195</v>
      </c>
      <c r="I40" s="13">
        <v>136.75213675213678</v>
      </c>
      <c r="J40" s="13">
        <v>407.43167353051285</v>
      </c>
      <c r="K40" s="13">
        <v>681.36790421224907</v>
      </c>
      <c r="L40" s="13">
        <v>1097.857675590875</v>
      </c>
      <c r="M40" s="13">
        <v>683.82202173467294</v>
      </c>
      <c r="N40" s="13">
        <v>271.52884780003421</v>
      </c>
      <c r="O40" s="13">
        <v>122.72727272727272</v>
      </c>
    </row>
    <row r="41" spans="1:15" hidden="1">
      <c r="A41" s="5" t="s">
        <v>63</v>
      </c>
      <c r="B41" s="5" t="s">
        <v>64</v>
      </c>
      <c r="C41" s="5" t="s">
        <v>65</v>
      </c>
      <c r="D41" s="19">
        <f t="shared" ref="D41:D49" si="5">SUMPRODUCT($F$3:$O$3,F41:O41)</f>
        <v>1192083.5459131363</v>
      </c>
      <c r="E41" s="19">
        <f t="shared" ref="E41:E49" si="6">SUM(F41:O41)</f>
        <v>582.34082627608507</v>
      </c>
      <c r="F41" s="6">
        <v>94.824412869027455</v>
      </c>
      <c r="G41" s="6">
        <v>95.336616046675218</v>
      </c>
      <c r="H41" s="6">
        <v>95.389068853814877</v>
      </c>
      <c r="I41" s="6">
        <v>11.904761904761903</v>
      </c>
      <c r="J41" s="6">
        <v>35.941594908274055</v>
      </c>
      <c r="K41" s="6">
        <v>59.867344301834784</v>
      </c>
      <c r="L41" s="6">
        <v>95.054393951084023</v>
      </c>
      <c r="M41" s="6">
        <v>59.462784498667212</v>
      </c>
      <c r="N41" s="6">
        <v>23.96849854476973</v>
      </c>
      <c r="O41" s="6">
        <v>10.59135039717564</v>
      </c>
    </row>
    <row r="42" spans="1:15" hidden="1">
      <c r="A42" s="5" t="s">
        <v>66</v>
      </c>
      <c r="B42" s="5" t="s">
        <v>64</v>
      </c>
      <c r="C42" s="5" t="s">
        <v>67</v>
      </c>
      <c r="D42" s="19">
        <f t="shared" si="5"/>
        <v>2227833.1788399285</v>
      </c>
      <c r="E42" s="19">
        <f t="shared" si="6"/>
        <v>1089.5582054188199</v>
      </c>
      <c r="F42" s="6">
        <v>177.86939556798939</v>
      </c>
      <c r="G42" s="6">
        <v>178.42512517068729</v>
      </c>
      <c r="H42" s="6">
        <v>178.09635398718038</v>
      </c>
      <c r="I42" s="6">
        <v>22.13064713064713</v>
      </c>
      <c r="J42" s="6">
        <v>67.390490453013854</v>
      </c>
      <c r="K42" s="6">
        <v>111.55138254802308</v>
      </c>
      <c r="L42" s="6">
        <v>177.76406141501428</v>
      </c>
      <c r="M42" s="6">
        <v>111.74902604059872</v>
      </c>
      <c r="N42" s="6">
        <v>44.855332990926215</v>
      </c>
      <c r="O42" s="6">
        <v>19.72639011473963</v>
      </c>
    </row>
    <row r="43" spans="1:15" hidden="1">
      <c r="A43" s="5" t="s">
        <v>68</v>
      </c>
      <c r="B43" s="5" t="s">
        <v>64</v>
      </c>
      <c r="C43" s="5" t="s">
        <v>69</v>
      </c>
      <c r="D43" s="19">
        <f t="shared" si="5"/>
        <v>2284865.1918946519</v>
      </c>
      <c r="E43" s="19">
        <f t="shared" si="6"/>
        <v>1116.6587196308224</v>
      </c>
      <c r="F43" s="6">
        <v>181.99219612751233</v>
      </c>
      <c r="G43" s="6">
        <v>182.72851408946084</v>
      </c>
      <c r="H43" s="6">
        <v>182.50740919429319</v>
      </c>
      <c r="I43" s="6">
        <v>22.741147741147739</v>
      </c>
      <c r="J43" s="6">
        <v>69.0752527143392</v>
      </c>
      <c r="K43" s="6">
        <v>114.56628477905073</v>
      </c>
      <c r="L43" s="6">
        <v>182.08471568551809</v>
      </c>
      <c r="M43" s="6">
        <v>114.82468730777117</v>
      </c>
      <c r="N43" s="6">
        <v>45.88255435713063</v>
      </c>
      <c r="O43" s="6">
        <v>20.25595763459841</v>
      </c>
    </row>
    <row r="44" spans="1:15" hidden="1">
      <c r="A44" s="5" t="s">
        <v>70</v>
      </c>
      <c r="B44" s="5" t="s">
        <v>64</v>
      </c>
      <c r="C44" s="5" t="s">
        <v>71</v>
      </c>
      <c r="D44" s="19">
        <f t="shared" si="5"/>
        <v>1186738.7948879893</v>
      </c>
      <c r="E44" s="19">
        <f t="shared" si="6"/>
        <v>580.3312062241539</v>
      </c>
      <c r="F44" s="6">
        <v>94.824412869027455</v>
      </c>
      <c r="G44" s="6">
        <v>95.005586129846478</v>
      </c>
      <c r="H44" s="6">
        <v>94.837686952925765</v>
      </c>
      <c r="I44" s="6">
        <v>11.752136752136751</v>
      </c>
      <c r="J44" s="6">
        <v>35.941594908274055</v>
      </c>
      <c r="K44" s="6">
        <v>59.436643983116547</v>
      </c>
      <c r="L44" s="6">
        <v>94.642903068178896</v>
      </c>
      <c r="M44" s="6">
        <v>59.462784498667212</v>
      </c>
      <c r="N44" s="6">
        <v>23.96849854476973</v>
      </c>
      <c r="O44" s="6">
        <v>10.458958517210945</v>
      </c>
    </row>
    <row r="45" spans="1:15" hidden="1">
      <c r="A45" s="5" t="s">
        <v>72</v>
      </c>
      <c r="B45" s="5" t="s">
        <v>64</v>
      </c>
      <c r="C45" s="5" t="s">
        <v>73</v>
      </c>
      <c r="D45" s="19">
        <f t="shared" si="5"/>
        <v>1058622.7316677426</v>
      </c>
      <c r="E45" s="19">
        <f t="shared" si="6"/>
        <v>517.89905830674991</v>
      </c>
      <c r="F45" s="6">
        <v>84.222925715968501</v>
      </c>
      <c r="G45" s="6">
        <v>84.743658708155749</v>
      </c>
      <c r="H45" s="6">
        <v>84.912812736921921</v>
      </c>
      <c r="I45" s="6">
        <v>10.531135531135531</v>
      </c>
      <c r="J45" s="6">
        <v>32.010482965181581</v>
      </c>
      <c r="K45" s="6">
        <v>52.976139202343006</v>
      </c>
      <c r="L45" s="6">
        <v>84.561376437003318</v>
      </c>
      <c r="M45" s="6">
        <v>53.311461964322326</v>
      </c>
      <c r="N45" s="6">
        <v>21.229241568224619</v>
      </c>
      <c r="O45" s="6">
        <v>9.3998234774933813</v>
      </c>
    </row>
    <row r="46" spans="1:15" hidden="1">
      <c r="A46" s="5" t="s">
        <v>74</v>
      </c>
      <c r="B46" s="5" t="s">
        <v>64</v>
      </c>
      <c r="C46" s="5" t="s">
        <v>75</v>
      </c>
      <c r="D46" s="19">
        <f t="shared" si="5"/>
        <v>617833.02760318073</v>
      </c>
      <c r="E46" s="19">
        <f t="shared" si="6"/>
        <v>302.03453969118698</v>
      </c>
      <c r="F46" s="6">
        <v>49.473606714275199</v>
      </c>
      <c r="G46" s="6">
        <v>49.323457607481274</v>
      </c>
      <c r="H46" s="6">
        <v>49.624371080019294</v>
      </c>
      <c r="I46" s="6">
        <v>6.1050061050061046</v>
      </c>
      <c r="J46" s="6">
        <v>18.813178584799701</v>
      </c>
      <c r="K46" s="6">
        <v>31.010422947712982</v>
      </c>
      <c r="L46" s="6">
        <v>49.173160507162514</v>
      </c>
      <c r="M46" s="6">
        <v>30.756612671724422</v>
      </c>
      <c r="N46" s="6">
        <v>12.326656394453005</v>
      </c>
      <c r="O46" s="6">
        <v>5.428067078552516</v>
      </c>
    </row>
    <row r="47" spans="1:15" hidden="1">
      <c r="A47" s="5" t="s">
        <v>76</v>
      </c>
      <c r="B47" s="5" t="s">
        <v>64</v>
      </c>
      <c r="C47" s="5" t="s">
        <v>73</v>
      </c>
      <c r="D47" s="19">
        <f t="shared" si="5"/>
        <v>1377482.4503016258</v>
      </c>
      <c r="E47" s="19">
        <f t="shared" si="6"/>
        <v>674.35088271828999</v>
      </c>
      <c r="F47" s="6">
        <v>110.13767209011264</v>
      </c>
      <c r="G47" s="6">
        <v>110.23296230396822</v>
      </c>
      <c r="H47" s="6">
        <v>110.27638017782067</v>
      </c>
      <c r="I47" s="6">
        <v>13.736263736263735</v>
      </c>
      <c r="J47" s="6">
        <v>41.557469112691876</v>
      </c>
      <c r="K47" s="6">
        <v>68.912050994917735</v>
      </c>
      <c r="L47" s="6">
        <v>109.86806573566854</v>
      </c>
      <c r="M47" s="6">
        <v>69.714988722575356</v>
      </c>
      <c r="N47" s="6">
        <v>27.734976887519259</v>
      </c>
      <c r="O47" s="6">
        <v>12.180052956751986</v>
      </c>
    </row>
    <row r="48" spans="1:15" hidden="1">
      <c r="A48" s="5" t="s">
        <v>77</v>
      </c>
      <c r="B48" s="5" t="s">
        <v>64</v>
      </c>
      <c r="C48" s="5" t="s">
        <v>71</v>
      </c>
      <c r="D48" s="19">
        <f t="shared" si="5"/>
        <v>583895.06954228459</v>
      </c>
      <c r="E48" s="19">
        <f t="shared" si="6"/>
        <v>285.33241582235951</v>
      </c>
      <c r="F48" s="6">
        <v>46.528749171758818</v>
      </c>
      <c r="G48" s="6">
        <v>46.675218272851403</v>
      </c>
      <c r="H48" s="6">
        <v>46.31607967468468</v>
      </c>
      <c r="I48" s="6">
        <v>5.7997557997557996</v>
      </c>
      <c r="J48" s="6">
        <v>17.690003743916137</v>
      </c>
      <c r="K48" s="6">
        <v>29.287621672840036</v>
      </c>
      <c r="L48" s="6">
        <v>46.4984697682792</v>
      </c>
      <c r="M48" s="6">
        <v>29.731392249333606</v>
      </c>
      <c r="N48" s="6">
        <v>11.641842150316727</v>
      </c>
      <c r="O48" s="6">
        <v>5.1632833186231251</v>
      </c>
    </row>
    <row r="49" spans="1:15" hidden="1">
      <c r="A49" s="5" t="s">
        <v>78</v>
      </c>
      <c r="B49" s="5" t="s">
        <v>64</v>
      </c>
      <c r="C49" s="5" t="s">
        <v>75</v>
      </c>
      <c r="D49" s="19">
        <f t="shared" si="5"/>
        <v>1401708.2171363132</v>
      </c>
      <c r="E49" s="19">
        <f t="shared" si="6"/>
        <v>685.5293499643434</v>
      </c>
      <c r="F49" s="6">
        <v>111.90458661562246</v>
      </c>
      <c r="G49" s="6">
        <v>112.21914180494062</v>
      </c>
      <c r="H49" s="6">
        <v>111.93052588048798</v>
      </c>
      <c r="I49" s="6">
        <v>13.888888888888888</v>
      </c>
      <c r="J49" s="6">
        <v>42.39985024335455</v>
      </c>
      <c r="K49" s="6">
        <v>70.204151951072447</v>
      </c>
      <c r="L49" s="6">
        <v>111.71977470874161</v>
      </c>
      <c r="M49" s="6">
        <v>70.740209144966173</v>
      </c>
      <c r="N49" s="6">
        <v>28.077384009587401</v>
      </c>
      <c r="O49" s="6">
        <v>12.444836716681378</v>
      </c>
    </row>
    <row r="50" spans="1:15" hidden="1">
      <c r="A50" s="29" t="s">
        <v>64</v>
      </c>
      <c r="B50" s="29"/>
      <c r="C50" s="29"/>
      <c r="D50" s="13">
        <f>SUM(D41:D49)</f>
        <v>11931062.207786854</v>
      </c>
      <c r="E50" s="13">
        <f>SUM(E41:E49)</f>
        <v>5834.0352040528096</v>
      </c>
      <c r="F50" s="13">
        <v>951.77795774129424</v>
      </c>
      <c r="G50" s="13">
        <v>954.69028013406705</v>
      </c>
      <c r="H50" s="13">
        <v>953.89068853814877</v>
      </c>
      <c r="I50" s="13">
        <v>118.58974358974359</v>
      </c>
      <c r="J50" s="13">
        <v>360.81991763384502</v>
      </c>
      <c r="K50" s="13">
        <v>597.81204238091129</v>
      </c>
      <c r="L50" s="13">
        <v>951.36692127665049</v>
      </c>
      <c r="M50" s="13">
        <v>599.75394709862621</v>
      </c>
      <c r="N50" s="13">
        <v>239.6849854476973</v>
      </c>
      <c r="O50" s="13">
        <v>105.648720211827</v>
      </c>
    </row>
    <row r="51" spans="1:15" hidden="1">
      <c r="A51" s="10" t="s">
        <v>79</v>
      </c>
      <c r="B51" s="10" t="s">
        <v>80</v>
      </c>
      <c r="C51" s="10" t="s">
        <v>81</v>
      </c>
      <c r="D51" s="6">
        <f t="shared" ref="D51:D63" si="7">SUMPRODUCT(F$3:O$3,F51:O51)</f>
        <v>572693.42480800708</v>
      </c>
      <c r="E51" s="6">
        <f t="shared" ref="E51:E63" si="8">SUM(F51:O51)</f>
        <v>280.19448037725533</v>
      </c>
      <c r="F51" s="6">
        <v>45.939777663255541</v>
      </c>
      <c r="G51" s="6">
        <v>46.013158439193944</v>
      </c>
      <c r="H51" s="6">
        <v>45.764697773795575</v>
      </c>
      <c r="I51" s="6">
        <v>5.6471306471306466</v>
      </c>
      <c r="J51" s="6">
        <v>17.128416323474354</v>
      </c>
      <c r="K51" s="6">
        <v>28.856921354121802</v>
      </c>
      <c r="L51" s="6">
        <v>45.675488002468938</v>
      </c>
      <c r="M51" s="6">
        <v>28.706171826942793</v>
      </c>
      <c r="N51" s="6">
        <v>11.299435028248588</v>
      </c>
      <c r="O51" s="6">
        <v>5.1632833186231251</v>
      </c>
    </row>
    <row r="52" spans="1:15" hidden="1">
      <c r="A52" s="10" t="s">
        <v>82</v>
      </c>
      <c r="B52" s="10" t="s">
        <v>80</v>
      </c>
      <c r="C52" s="10" t="s">
        <v>83</v>
      </c>
      <c r="D52" s="6">
        <f t="shared" si="7"/>
        <v>597302.32067827811</v>
      </c>
      <c r="E52" s="6">
        <f t="shared" si="8"/>
        <v>318.40711727758281</v>
      </c>
      <c r="F52" s="6">
        <v>58.897150850327613</v>
      </c>
      <c r="G52" s="6">
        <v>52.964786692597343</v>
      </c>
      <c r="H52" s="6">
        <v>55.138190088910335</v>
      </c>
      <c r="I52" s="6">
        <v>6.1050061050061046</v>
      </c>
      <c r="J52" s="6">
        <v>16.847622613253463</v>
      </c>
      <c r="K52" s="6">
        <v>25.842019123094151</v>
      </c>
      <c r="L52" s="6">
        <v>53.493814777666337</v>
      </c>
      <c r="M52" s="6">
        <v>30.756612671724422</v>
      </c>
      <c r="N52" s="6">
        <v>12.669063516521144</v>
      </c>
      <c r="O52" s="6">
        <v>5.692850838481907</v>
      </c>
    </row>
    <row r="53" spans="1:15" hidden="1">
      <c r="A53" s="10" t="s">
        <v>84</v>
      </c>
      <c r="B53" s="10" t="s">
        <v>80</v>
      </c>
      <c r="C53" s="10" t="s">
        <v>85</v>
      </c>
      <c r="D53" s="6">
        <f t="shared" si="7"/>
        <v>362199.93525353167</v>
      </c>
      <c r="E53" s="6">
        <f t="shared" si="8"/>
        <v>189.9501589324139</v>
      </c>
      <c r="F53" s="6">
        <v>34.160347493190017</v>
      </c>
      <c r="G53" s="6">
        <v>34.42711135018827</v>
      </c>
      <c r="H53" s="6">
        <v>34.185677855124403</v>
      </c>
      <c r="I53" s="6">
        <v>2.8998778998778998</v>
      </c>
      <c r="J53" s="6">
        <v>8.7046050168476228</v>
      </c>
      <c r="K53" s="6">
        <v>20.242914979757085</v>
      </c>
      <c r="L53" s="6">
        <v>32.507779749504927</v>
      </c>
      <c r="M53" s="6">
        <v>14.353085913471396</v>
      </c>
      <c r="N53" s="6">
        <v>5.8209210751583633</v>
      </c>
      <c r="O53" s="6">
        <v>2.64783759929391</v>
      </c>
    </row>
    <row r="54" spans="1:15" hidden="1">
      <c r="A54" s="10" t="s">
        <v>86</v>
      </c>
      <c r="B54" s="10" t="s">
        <v>80</v>
      </c>
      <c r="C54" s="10" t="s">
        <v>87</v>
      </c>
      <c r="D54" s="6">
        <f t="shared" si="7"/>
        <v>805629.55090337235</v>
      </c>
      <c r="E54" s="6">
        <f t="shared" si="8"/>
        <v>393.53449508183115</v>
      </c>
      <c r="F54" s="6">
        <v>64.19789442685709</v>
      </c>
      <c r="G54" s="6">
        <v>64.550833781603004</v>
      </c>
      <c r="H54" s="6">
        <v>64.511682404025095</v>
      </c>
      <c r="I54" s="6">
        <v>8.0891330891330906</v>
      </c>
      <c r="J54" s="6">
        <v>24.148259078996631</v>
      </c>
      <c r="K54" s="6">
        <v>40.48582995951417</v>
      </c>
      <c r="L54" s="6">
        <v>64.192577733199599</v>
      </c>
      <c r="M54" s="6">
        <v>39.983596473241754</v>
      </c>
      <c r="N54" s="6">
        <v>16.093134737202533</v>
      </c>
      <c r="O54" s="6">
        <v>7.2815533980582519</v>
      </c>
    </row>
    <row r="55" spans="1:15" hidden="1">
      <c r="A55" s="10" t="s">
        <v>88</v>
      </c>
      <c r="B55" s="10" t="s">
        <v>80</v>
      </c>
      <c r="C55" s="10" t="s">
        <v>89</v>
      </c>
      <c r="D55" s="6">
        <f t="shared" si="7"/>
        <v>1004756.834051154</v>
      </c>
      <c r="E55" s="6">
        <f t="shared" si="8"/>
        <v>510.18398681952152</v>
      </c>
      <c r="F55" s="6">
        <v>82.456011190458653</v>
      </c>
      <c r="G55" s="6">
        <v>79.447180038896022</v>
      </c>
      <c r="H55" s="6">
        <v>88.221104142256536</v>
      </c>
      <c r="I55" s="6">
        <v>9.1575091575091587</v>
      </c>
      <c r="J55" s="6">
        <v>25.271433919880192</v>
      </c>
      <c r="K55" s="6">
        <v>51.684038246188301</v>
      </c>
      <c r="L55" s="6">
        <v>94.84864850963146</v>
      </c>
      <c r="M55" s="6">
        <v>50.235800697149884</v>
      </c>
      <c r="N55" s="6">
        <v>19.859613079952062</v>
      </c>
      <c r="O55" s="6">
        <v>9.0026478375992944</v>
      </c>
    </row>
    <row r="56" spans="1:15" hidden="1">
      <c r="A56" s="10" t="s">
        <v>90</v>
      </c>
      <c r="B56" s="10" t="s">
        <v>80</v>
      </c>
      <c r="C56" s="10" t="s">
        <v>85</v>
      </c>
      <c r="D56" s="6">
        <f t="shared" si="7"/>
        <v>748394.78446027904</v>
      </c>
      <c r="E56" s="6">
        <f t="shared" si="8"/>
        <v>366.22823542837625</v>
      </c>
      <c r="F56" s="6">
        <v>60.075093867334168</v>
      </c>
      <c r="G56" s="6">
        <v>60.247444862829475</v>
      </c>
      <c r="H56" s="6">
        <v>60.100627196912264</v>
      </c>
      <c r="I56" s="6">
        <v>7.4786324786324787</v>
      </c>
      <c r="J56" s="6">
        <v>22.463496817671285</v>
      </c>
      <c r="K56" s="6">
        <v>37.470927728486515</v>
      </c>
      <c r="L56" s="6">
        <v>59.666178021243219</v>
      </c>
      <c r="M56" s="6">
        <v>36.907935206069304</v>
      </c>
      <c r="N56" s="6">
        <v>15.065913370998116</v>
      </c>
      <c r="O56" s="6">
        <v>6.7519858781994708</v>
      </c>
    </row>
    <row r="57" spans="1:15" hidden="1">
      <c r="A57" s="10" t="s">
        <v>91</v>
      </c>
      <c r="B57" s="10" t="s">
        <v>80</v>
      </c>
      <c r="C57" s="10" t="s">
        <v>92</v>
      </c>
      <c r="D57" s="6">
        <f t="shared" si="7"/>
        <v>930461.4600803951</v>
      </c>
      <c r="E57" s="6">
        <f t="shared" si="8"/>
        <v>451.97432064543386</v>
      </c>
      <c r="F57" s="6">
        <v>73.032467054406254</v>
      </c>
      <c r="G57" s="6">
        <v>73.488641535978815</v>
      </c>
      <c r="H57" s="6">
        <v>73.333792818250743</v>
      </c>
      <c r="I57" s="6">
        <v>9.3101343101343108</v>
      </c>
      <c r="J57" s="6">
        <v>28.079371022089106</v>
      </c>
      <c r="K57" s="6">
        <v>46.946334740287703</v>
      </c>
      <c r="L57" s="6">
        <v>74.685595247280304</v>
      </c>
      <c r="M57" s="6">
        <v>46.134919007586632</v>
      </c>
      <c r="N57" s="6">
        <v>18.489984591679509</v>
      </c>
      <c r="O57" s="6">
        <v>8.4730803177405107</v>
      </c>
    </row>
    <row r="58" spans="1:15" hidden="1">
      <c r="A58" s="10" t="s">
        <v>93</v>
      </c>
      <c r="B58" s="10" t="s">
        <v>80</v>
      </c>
      <c r="C58" s="10" t="s">
        <v>92</v>
      </c>
      <c r="D58" s="6">
        <f t="shared" si="7"/>
        <v>1358378.4103671506</v>
      </c>
      <c r="E58" s="6">
        <f t="shared" si="8"/>
        <v>667.16924494246916</v>
      </c>
      <c r="F58" s="6">
        <v>110.13767209011264</v>
      </c>
      <c r="G58" s="6">
        <v>110.56399222079695</v>
      </c>
      <c r="H58" s="6">
        <v>110.27638017782067</v>
      </c>
      <c r="I58" s="6">
        <v>13.888888888888888</v>
      </c>
      <c r="J58" s="6">
        <v>41.557469112691876</v>
      </c>
      <c r="K58" s="6">
        <v>66.327849082608324</v>
      </c>
      <c r="L58" s="6">
        <v>105.54741146516471</v>
      </c>
      <c r="M58" s="6">
        <v>68.689768300184539</v>
      </c>
      <c r="N58" s="6">
        <v>27.734976887519259</v>
      </c>
      <c r="O58" s="6">
        <v>12.444836716681378</v>
      </c>
    </row>
    <row r="59" spans="1:15" hidden="1">
      <c r="A59" s="10" t="s">
        <v>94</v>
      </c>
      <c r="B59" s="10" t="s">
        <v>80</v>
      </c>
      <c r="C59" s="10" t="s">
        <v>87</v>
      </c>
      <c r="D59" s="6">
        <f t="shared" si="7"/>
        <v>1248162.5212297505</v>
      </c>
      <c r="E59" s="6">
        <f t="shared" si="8"/>
        <v>604.71238989783126</v>
      </c>
      <c r="F59" s="6">
        <v>96.591327394537288</v>
      </c>
      <c r="G59" s="6">
        <v>97.32279554764763</v>
      </c>
      <c r="H59" s="6">
        <v>97.043214556482184</v>
      </c>
      <c r="I59" s="6">
        <v>13.125763125763125</v>
      </c>
      <c r="J59" s="6">
        <v>39.311119430924748</v>
      </c>
      <c r="K59" s="6">
        <v>60.298044620553014</v>
      </c>
      <c r="L59" s="6">
        <v>98.757811897230155</v>
      </c>
      <c r="M59" s="6">
        <v>64.588886610621287</v>
      </c>
      <c r="N59" s="6">
        <v>26.022941277178564</v>
      </c>
      <c r="O59" s="6">
        <v>11.650485436893204</v>
      </c>
    </row>
    <row r="60" spans="1:15" hidden="1">
      <c r="A60" s="10" t="s">
        <v>95</v>
      </c>
      <c r="B60" s="10" t="s">
        <v>80</v>
      </c>
      <c r="C60" s="10" t="s">
        <v>83</v>
      </c>
      <c r="D60" s="6">
        <f t="shared" si="7"/>
        <v>794441.25005302194</v>
      </c>
      <c r="E60" s="6">
        <f t="shared" si="8"/>
        <v>386.62048947289435</v>
      </c>
      <c r="F60" s="6">
        <v>62.430979901347271</v>
      </c>
      <c r="G60" s="6">
        <v>62.895684197459346</v>
      </c>
      <c r="H60" s="6">
        <v>62.85753670135778</v>
      </c>
      <c r="I60" s="6">
        <v>8.0891330891330906</v>
      </c>
      <c r="J60" s="6">
        <v>24.429052789217522</v>
      </c>
      <c r="K60" s="6">
        <v>39.193729003359465</v>
      </c>
      <c r="L60" s="6">
        <v>62.340868760126533</v>
      </c>
      <c r="M60" s="6">
        <v>41.008816895632563</v>
      </c>
      <c r="N60" s="6">
        <v>16.093134737202533</v>
      </c>
      <c r="O60" s="6">
        <v>7.2815533980582519</v>
      </c>
    </row>
    <row r="61" spans="1:15" hidden="1">
      <c r="A61" s="10" t="s">
        <v>96</v>
      </c>
      <c r="B61" s="10" t="s">
        <v>80</v>
      </c>
      <c r="C61" s="10" t="s">
        <v>97</v>
      </c>
      <c r="D61" s="6">
        <f t="shared" si="7"/>
        <v>982430.64860968443</v>
      </c>
      <c r="E61" s="6">
        <f t="shared" si="8"/>
        <v>458.59230439075321</v>
      </c>
      <c r="F61" s="6">
        <v>69.498638003386588</v>
      </c>
      <c r="G61" s="6">
        <v>69.847312450862745</v>
      </c>
      <c r="H61" s="6">
        <v>70.025501412916128</v>
      </c>
      <c r="I61" s="6">
        <v>11.446886446886445</v>
      </c>
      <c r="J61" s="6">
        <v>34.256832646948709</v>
      </c>
      <c r="K61" s="6">
        <v>43.500732190541825</v>
      </c>
      <c r="L61" s="6">
        <v>69.336213769513662</v>
      </c>
      <c r="M61" s="6">
        <v>57.412343653885586</v>
      </c>
      <c r="N61" s="6">
        <v>22.941277178565315</v>
      </c>
      <c r="O61" s="6">
        <v>10.32656663724625</v>
      </c>
    </row>
    <row r="62" spans="1:15" hidden="1">
      <c r="A62" s="10" t="s">
        <v>98</v>
      </c>
      <c r="B62" s="10" t="s">
        <v>80</v>
      </c>
      <c r="C62" s="10" t="s">
        <v>97</v>
      </c>
      <c r="D62" s="6">
        <f t="shared" si="7"/>
        <v>775534.48774559179</v>
      </c>
      <c r="E62" s="6">
        <f t="shared" si="8"/>
        <v>378.59592545468513</v>
      </c>
      <c r="F62" s="6">
        <v>61.842008392844001</v>
      </c>
      <c r="G62" s="6">
        <v>61.902594446973147</v>
      </c>
      <c r="H62" s="6">
        <v>61.754772899579571</v>
      </c>
      <c r="I62" s="6">
        <v>7.7838827838827838</v>
      </c>
      <c r="J62" s="6">
        <v>23.305877948333958</v>
      </c>
      <c r="K62" s="6">
        <v>38.763028684641228</v>
      </c>
      <c r="L62" s="6">
        <v>61.517886994316285</v>
      </c>
      <c r="M62" s="6">
        <v>38.95837605085093</v>
      </c>
      <c r="N62" s="6">
        <v>15.750727615134394</v>
      </c>
      <c r="O62" s="6">
        <v>7.0167696381288618</v>
      </c>
    </row>
    <row r="63" spans="1:15" hidden="1">
      <c r="A63" s="10" t="s">
        <v>99</v>
      </c>
      <c r="B63" s="10" t="s">
        <v>80</v>
      </c>
      <c r="C63" s="10" t="s">
        <v>81</v>
      </c>
      <c r="D63" s="6">
        <f t="shared" si="7"/>
        <v>593627.37547490827</v>
      </c>
      <c r="E63" s="6">
        <f t="shared" si="8"/>
        <v>291.24444597315869</v>
      </c>
      <c r="F63" s="6">
        <v>47.706692188765366</v>
      </c>
      <c r="G63" s="6">
        <v>47.668308023337609</v>
      </c>
      <c r="H63" s="6">
        <v>47.970225377351987</v>
      </c>
      <c r="I63" s="6">
        <v>5.9523809523809517</v>
      </c>
      <c r="J63" s="6">
        <v>17.690003743916137</v>
      </c>
      <c r="K63" s="6">
        <v>29.718321991558273</v>
      </c>
      <c r="L63" s="6">
        <v>47.527196975542012</v>
      </c>
      <c r="M63" s="6">
        <v>29.731392249333606</v>
      </c>
      <c r="N63" s="6">
        <v>11.984249272384865</v>
      </c>
      <c r="O63" s="6">
        <v>5.2956751985878201</v>
      </c>
    </row>
    <row r="64" spans="1:15" hidden="1">
      <c r="A64" s="22" t="s">
        <v>80</v>
      </c>
      <c r="B64" s="23"/>
      <c r="C64" s="24"/>
      <c r="D64" s="13">
        <f>SUM(D51:D63)</f>
        <v>10774013.003715126</v>
      </c>
      <c r="E64" s="13">
        <f t="shared" ref="E64" si="9">SUM(E51:E63)</f>
        <v>5297.4075946942057</v>
      </c>
      <c r="F64" s="13">
        <v>866.96606051682249</v>
      </c>
      <c r="G64" s="13">
        <v>861.33984358836437</v>
      </c>
      <c r="H64" s="13">
        <v>871.18340340478323</v>
      </c>
      <c r="I64" s="13">
        <v>108.97435897435898</v>
      </c>
      <c r="J64" s="13">
        <v>323.19356046424559</v>
      </c>
      <c r="K64" s="13">
        <v>529.33069170471185</v>
      </c>
      <c r="L64" s="13">
        <v>870.09747190288806</v>
      </c>
      <c r="M64" s="13">
        <v>547.46770555669468</v>
      </c>
      <c r="N64" s="13">
        <v>219.82537236774525</v>
      </c>
      <c r="O64" s="13">
        <v>99.029126213592235</v>
      </c>
    </row>
    <row r="65" spans="1:15" hidden="1">
      <c r="A65" s="10" t="s">
        <v>100</v>
      </c>
      <c r="B65" s="10" t="s">
        <v>101</v>
      </c>
      <c r="C65" s="10" t="s">
        <v>102</v>
      </c>
      <c r="D65" s="6">
        <f t="shared" ref="D65:D75" si="10">SUMPRODUCT(F$3:O$3,F65:O65)</f>
        <v>299954.59699840809</v>
      </c>
      <c r="E65" s="6">
        <f t="shared" ref="E65:E75" si="11">SUM(F65:O65)</f>
        <v>147.39976856977401</v>
      </c>
      <c r="F65" s="6">
        <v>24.147831848634322</v>
      </c>
      <c r="G65" s="6">
        <v>24.165183928497537</v>
      </c>
      <c r="H65" s="6">
        <v>24.260803639120546</v>
      </c>
      <c r="I65" s="6">
        <v>3.0525030525030523</v>
      </c>
      <c r="J65" s="6">
        <v>8.9853987270685138</v>
      </c>
      <c r="K65" s="6">
        <v>15.074511155138254</v>
      </c>
      <c r="L65" s="6">
        <v>23.866471208497284</v>
      </c>
      <c r="M65" s="6">
        <v>15.378306335862211</v>
      </c>
      <c r="N65" s="6">
        <v>5.8209210751583633</v>
      </c>
      <c r="O65" s="6">
        <v>2.64783759929391</v>
      </c>
    </row>
    <row r="66" spans="1:15" hidden="1">
      <c r="A66" s="10" t="s">
        <v>103</v>
      </c>
      <c r="B66" s="10" t="s">
        <v>101</v>
      </c>
      <c r="C66" s="10" t="s">
        <v>104</v>
      </c>
      <c r="D66" s="6">
        <f t="shared" si="10"/>
        <v>363039.41211481043</v>
      </c>
      <c r="E66" s="6">
        <f t="shared" si="11"/>
        <v>177.67552506143761</v>
      </c>
      <c r="F66" s="6">
        <v>28.859603916660532</v>
      </c>
      <c r="G66" s="6">
        <v>29.130632680928539</v>
      </c>
      <c r="H66" s="6">
        <v>29.223240747122475</v>
      </c>
      <c r="I66" s="6">
        <v>3.6630036630036629</v>
      </c>
      <c r="J66" s="6">
        <v>10.950954698614751</v>
      </c>
      <c r="K66" s="6">
        <v>18.089413386165905</v>
      </c>
      <c r="L66" s="6">
        <v>28.804361803358795</v>
      </c>
      <c r="M66" s="6">
        <v>18.453967603034652</v>
      </c>
      <c r="N66" s="6">
        <v>7.1905495634309196</v>
      </c>
      <c r="O66" s="6">
        <v>3.3097969991173875</v>
      </c>
    </row>
    <row r="67" spans="1:15" hidden="1">
      <c r="A67" s="10" t="s">
        <v>105</v>
      </c>
      <c r="B67" s="10" t="s">
        <v>101</v>
      </c>
      <c r="C67" s="10" t="s">
        <v>104</v>
      </c>
      <c r="D67" s="6">
        <f t="shared" si="10"/>
        <v>2033033.8585637368</v>
      </c>
      <c r="E67" s="6">
        <f t="shared" si="11"/>
        <v>995.31115428015733</v>
      </c>
      <c r="F67" s="6">
        <v>162.55613634690422</v>
      </c>
      <c r="G67" s="6">
        <v>163.52877891339429</v>
      </c>
      <c r="H67" s="6">
        <v>163.20904266317456</v>
      </c>
      <c r="I67" s="6">
        <v>20.299145299145302</v>
      </c>
      <c r="J67" s="6">
        <v>60.932235117933352</v>
      </c>
      <c r="K67" s="6">
        <v>102.0759755362219</v>
      </c>
      <c r="L67" s="6">
        <v>162.53889874752463</v>
      </c>
      <c r="M67" s="6">
        <v>101.49682181669058</v>
      </c>
      <c r="N67" s="6">
        <v>40.404040404040408</v>
      </c>
      <c r="O67" s="6">
        <v>18.270079435127979</v>
      </c>
    </row>
    <row r="68" spans="1:15" hidden="1">
      <c r="A68" s="10" t="s">
        <v>106</v>
      </c>
      <c r="B68" s="10" t="s">
        <v>101</v>
      </c>
      <c r="C68" s="10" t="s">
        <v>107</v>
      </c>
      <c r="D68" s="6">
        <f t="shared" si="10"/>
        <v>1366863.1862632511</v>
      </c>
      <c r="E68" s="6">
        <f t="shared" si="11"/>
        <v>669.009519241666</v>
      </c>
      <c r="F68" s="6">
        <v>109.54870058160937</v>
      </c>
      <c r="G68" s="6">
        <v>109.90193238713948</v>
      </c>
      <c r="H68" s="6">
        <v>109.72499827693157</v>
      </c>
      <c r="I68" s="6">
        <v>13.736263736263735</v>
      </c>
      <c r="J68" s="6">
        <v>40.995881692250094</v>
      </c>
      <c r="K68" s="6">
        <v>68.481350676199497</v>
      </c>
      <c r="L68" s="6">
        <v>109.25082941131086</v>
      </c>
      <c r="M68" s="6">
        <v>67.664547877793723</v>
      </c>
      <c r="N68" s="6">
        <v>27.392569765451121</v>
      </c>
      <c r="O68" s="6">
        <v>12.312444836716681</v>
      </c>
    </row>
    <row r="69" spans="1:15" hidden="1">
      <c r="A69" s="10" t="s">
        <v>108</v>
      </c>
      <c r="B69" s="10" t="s">
        <v>101</v>
      </c>
      <c r="C69" s="10" t="s">
        <v>102</v>
      </c>
      <c r="D69" s="6">
        <f t="shared" si="10"/>
        <v>811930.22012324643</v>
      </c>
      <c r="E69" s="6">
        <f t="shared" si="11"/>
        <v>396.66563867817786</v>
      </c>
      <c r="F69" s="6">
        <v>64.786865935360368</v>
      </c>
      <c r="G69" s="6">
        <v>65.212893615260469</v>
      </c>
      <c r="H69" s="6">
        <v>65.063064304914192</v>
      </c>
      <c r="I69" s="6">
        <v>8.0891330891330906</v>
      </c>
      <c r="J69" s="6">
        <v>24.429052789217522</v>
      </c>
      <c r="K69" s="6">
        <v>40.916530278232408</v>
      </c>
      <c r="L69" s="6">
        <v>64.80981405755729</v>
      </c>
      <c r="M69" s="6">
        <v>39.983596473241754</v>
      </c>
      <c r="N69" s="6">
        <v>16.093134737202533</v>
      </c>
      <c r="O69" s="6">
        <v>7.2815533980582519</v>
      </c>
    </row>
    <row r="70" spans="1:15" hidden="1">
      <c r="A70" s="10" t="s">
        <v>109</v>
      </c>
      <c r="B70" s="10" t="s">
        <v>101</v>
      </c>
      <c r="C70" s="10" t="s">
        <v>110</v>
      </c>
      <c r="D70" s="6">
        <f t="shared" si="10"/>
        <v>685664.09368709999</v>
      </c>
      <c r="E70" s="6">
        <f t="shared" si="11"/>
        <v>335.16486939134535</v>
      </c>
      <c r="F70" s="6">
        <v>54.774350290804684</v>
      </c>
      <c r="G70" s="6">
        <v>54.950966193569741</v>
      </c>
      <c r="H70" s="6">
        <v>55.138190088910335</v>
      </c>
      <c r="I70" s="6">
        <v>6.8681318681318677</v>
      </c>
      <c r="J70" s="6">
        <v>20.497940846125047</v>
      </c>
      <c r="K70" s="6">
        <v>34.456025497458867</v>
      </c>
      <c r="L70" s="6">
        <v>54.728287426381705</v>
      </c>
      <c r="M70" s="6">
        <v>33.832273938896861</v>
      </c>
      <c r="N70" s="6">
        <v>13.696284882725561</v>
      </c>
      <c r="O70" s="6">
        <v>6.2224183583406889</v>
      </c>
    </row>
    <row r="71" spans="1:15" hidden="1">
      <c r="A71" s="10" t="s">
        <v>111</v>
      </c>
      <c r="B71" s="10" t="s">
        <v>101</v>
      </c>
      <c r="C71" s="10" t="s">
        <v>101</v>
      </c>
      <c r="D71" s="6">
        <f t="shared" si="10"/>
        <v>1769721.0562982915</v>
      </c>
      <c r="E71" s="6">
        <f t="shared" si="11"/>
        <v>866.91710202101137</v>
      </c>
      <c r="F71" s="6">
        <v>141.94213354928957</v>
      </c>
      <c r="G71" s="6">
        <v>142.34286423635535</v>
      </c>
      <c r="H71" s="6">
        <v>142.25653042938865</v>
      </c>
      <c r="I71" s="6">
        <v>17.704517704517706</v>
      </c>
      <c r="J71" s="6">
        <v>53.07001123174841</v>
      </c>
      <c r="K71" s="6">
        <v>88.724265655956586</v>
      </c>
      <c r="L71" s="6">
        <v>141.55286371936322</v>
      </c>
      <c r="M71" s="6">
        <v>88.168956325609997</v>
      </c>
      <c r="N71" s="6">
        <v>35.267933573018318</v>
      </c>
      <c r="O71" s="6">
        <v>15.887025595763458</v>
      </c>
    </row>
    <row r="72" spans="1:15" hidden="1">
      <c r="A72" s="10" t="s">
        <v>112</v>
      </c>
      <c r="B72" s="10" t="s">
        <v>101</v>
      </c>
      <c r="C72" s="10" t="s">
        <v>113</v>
      </c>
      <c r="D72" s="6">
        <f t="shared" si="10"/>
        <v>1458784.7675887318</v>
      </c>
      <c r="E72" s="6">
        <f t="shared" si="11"/>
        <v>713.67014604965379</v>
      </c>
      <c r="F72" s="6">
        <v>116.61635868364868</v>
      </c>
      <c r="G72" s="6">
        <v>117.18459055737162</v>
      </c>
      <c r="H72" s="6">
        <v>116.8929629884899</v>
      </c>
      <c r="I72" s="6">
        <v>14.499389499389499</v>
      </c>
      <c r="J72" s="6">
        <v>43.803818794459005</v>
      </c>
      <c r="K72" s="6">
        <v>73.219054182100095</v>
      </c>
      <c r="L72" s="6">
        <v>116.45191986215056</v>
      </c>
      <c r="M72" s="6">
        <v>72.790649989747791</v>
      </c>
      <c r="N72" s="6">
        <v>29.104605375791817</v>
      </c>
      <c r="O72" s="6">
        <v>13.106796116504855</v>
      </c>
    </row>
    <row r="73" spans="1:15" hidden="1">
      <c r="A73" s="10" t="s">
        <v>114</v>
      </c>
      <c r="B73" s="10" t="s">
        <v>101</v>
      </c>
      <c r="C73" s="10" t="s">
        <v>102</v>
      </c>
      <c r="D73" s="6">
        <f t="shared" si="10"/>
        <v>890404.97293682047</v>
      </c>
      <c r="E73" s="6">
        <f t="shared" si="11"/>
        <v>435.789240200243</v>
      </c>
      <c r="F73" s="6">
        <v>71.265552528896407</v>
      </c>
      <c r="G73" s="6">
        <v>71.502462035006417</v>
      </c>
      <c r="H73" s="6">
        <v>71.679647115583435</v>
      </c>
      <c r="I73" s="6">
        <v>8.8522588522588528</v>
      </c>
      <c r="J73" s="6">
        <v>26.67540247098465</v>
      </c>
      <c r="K73" s="6">
        <v>44.79283314669653</v>
      </c>
      <c r="L73" s="6">
        <v>71.187922742586736</v>
      </c>
      <c r="M73" s="6">
        <v>44.084478162804999</v>
      </c>
      <c r="N73" s="6">
        <v>17.805170347543228</v>
      </c>
      <c r="O73" s="6">
        <v>7.9435127978817288</v>
      </c>
    </row>
    <row r="74" spans="1:15" hidden="1">
      <c r="A74" s="10" t="s">
        <v>115</v>
      </c>
      <c r="B74" s="10" t="s">
        <v>101</v>
      </c>
      <c r="C74" s="10" t="s">
        <v>107</v>
      </c>
      <c r="D74" s="6">
        <f t="shared" si="10"/>
        <v>672168.73665797873</v>
      </c>
      <c r="E74" s="6">
        <f t="shared" si="11"/>
        <v>329.09272711249622</v>
      </c>
      <c r="F74" s="6">
        <v>53.596407273798128</v>
      </c>
      <c r="G74" s="6">
        <v>53.957876443083542</v>
      </c>
      <c r="H74" s="6">
        <v>54.035426287132125</v>
      </c>
      <c r="I74" s="6">
        <v>6.7155067155067156</v>
      </c>
      <c r="J74" s="6">
        <v>20.217147135904156</v>
      </c>
      <c r="K74" s="6">
        <v>33.594624860022392</v>
      </c>
      <c r="L74" s="6">
        <v>53.699560219118894</v>
      </c>
      <c r="M74" s="6">
        <v>33.832273938896861</v>
      </c>
      <c r="N74" s="6">
        <v>13.35387776065742</v>
      </c>
      <c r="O74" s="6">
        <v>6.090026478375993</v>
      </c>
    </row>
    <row r="75" spans="1:15" hidden="1">
      <c r="A75" s="10" t="s">
        <v>116</v>
      </c>
      <c r="B75" s="10" t="s">
        <v>101</v>
      </c>
      <c r="C75" s="10" t="s">
        <v>110</v>
      </c>
      <c r="D75" s="6">
        <f t="shared" si="10"/>
        <v>789698.41463732417</v>
      </c>
      <c r="E75" s="6">
        <f t="shared" si="11"/>
        <v>386.74531017887358</v>
      </c>
      <c r="F75" s="6">
        <v>63.608922918353819</v>
      </c>
      <c r="G75" s="6">
        <v>63.557744031116819</v>
      </c>
      <c r="H75" s="6">
        <v>63.408918602246885</v>
      </c>
      <c r="I75" s="6">
        <v>7.9365079365079358</v>
      </c>
      <c r="J75" s="6">
        <v>23.586671658554849</v>
      </c>
      <c r="K75" s="6">
        <v>39.624429322077702</v>
      </c>
      <c r="L75" s="6">
        <v>63.163850525936788</v>
      </c>
      <c r="M75" s="6">
        <v>38.95837605085093</v>
      </c>
      <c r="N75" s="6">
        <v>15.750727615134394</v>
      </c>
      <c r="O75" s="6">
        <v>7.1491615180935559</v>
      </c>
    </row>
    <row r="76" spans="1:15" hidden="1">
      <c r="A76" s="22" t="s">
        <v>101</v>
      </c>
      <c r="B76" s="23"/>
      <c r="C76" s="24"/>
      <c r="D76" s="13">
        <f>SUM(D65:D75)</f>
        <v>11141263.315869698</v>
      </c>
      <c r="E76" s="13">
        <f t="shared" ref="E76" si="12">SUM(E65:E75)</f>
        <v>5453.4410007848364</v>
      </c>
      <c r="F76" s="13">
        <v>891.70286387396015</v>
      </c>
      <c r="G76" s="13">
        <v>895.43592502172385</v>
      </c>
      <c r="H76" s="13">
        <v>894.89282514301476</v>
      </c>
      <c r="I76" s="13">
        <v>111.41636141636143</v>
      </c>
      <c r="J76" s="13">
        <v>334.14451516286039</v>
      </c>
      <c r="K76" s="13">
        <v>559.04901369627021</v>
      </c>
      <c r="L76" s="13">
        <v>890.05477972378674</v>
      </c>
      <c r="M76" s="13">
        <v>554.6442485134304</v>
      </c>
      <c r="N76" s="13">
        <v>221.87981510015408</v>
      </c>
      <c r="O76" s="13">
        <v>100.22065313327448</v>
      </c>
    </row>
    <row r="77" spans="1:15" hidden="1">
      <c r="A77" s="10" t="s">
        <v>117</v>
      </c>
      <c r="B77" s="10" t="s">
        <v>118</v>
      </c>
      <c r="C77" s="10" t="s">
        <v>119</v>
      </c>
      <c r="D77" s="6">
        <f t="shared" ref="D77:D92" si="13">SUMPRODUCT(F$3:O$3,F77:O77)</f>
        <v>482494.39212548285</v>
      </c>
      <c r="E77" s="6">
        <f t="shared" ref="E77:E92" si="14">SUM(F77:O77)</f>
        <v>236.02039272094106</v>
      </c>
      <c r="F77" s="6">
        <v>38.872119561216223</v>
      </c>
      <c r="G77" s="6">
        <v>38.730500268961805</v>
      </c>
      <c r="H77" s="6">
        <v>38.596733062237227</v>
      </c>
      <c r="I77" s="6">
        <v>4.8840048840048844</v>
      </c>
      <c r="J77" s="6">
        <v>14.601272931486335</v>
      </c>
      <c r="K77" s="6">
        <v>24.119217848221208</v>
      </c>
      <c r="L77" s="6">
        <v>38.680142993081809</v>
      </c>
      <c r="M77" s="6">
        <v>23.580069714988724</v>
      </c>
      <c r="N77" s="6">
        <v>9.5873994179078927</v>
      </c>
      <c r="O77" s="6">
        <v>4.3689320388349513</v>
      </c>
    </row>
    <row r="78" spans="1:15" hidden="1">
      <c r="A78" s="10" t="s">
        <v>120</v>
      </c>
      <c r="B78" s="10" t="s">
        <v>118</v>
      </c>
      <c r="C78" s="10" t="s">
        <v>121</v>
      </c>
      <c r="D78" s="6">
        <f t="shared" si="13"/>
        <v>483864.42749558744</v>
      </c>
      <c r="E78" s="6">
        <f t="shared" si="14"/>
        <v>237.04561314333188</v>
      </c>
      <c r="F78" s="6">
        <v>38.872119561216223</v>
      </c>
      <c r="G78" s="6">
        <v>38.730500268961805</v>
      </c>
      <c r="H78" s="6">
        <v>38.596733062237227</v>
      </c>
      <c r="I78" s="6">
        <v>4.8840048840048844</v>
      </c>
      <c r="J78" s="6">
        <v>14.601272931486335</v>
      </c>
      <c r="K78" s="6">
        <v>24.119217848221208</v>
      </c>
      <c r="L78" s="6">
        <v>38.680142993081809</v>
      </c>
      <c r="M78" s="6">
        <v>24.605290137379537</v>
      </c>
      <c r="N78" s="6">
        <v>9.5873994179078927</v>
      </c>
      <c r="O78" s="6">
        <v>4.3689320388349513</v>
      </c>
    </row>
    <row r="79" spans="1:15" hidden="1">
      <c r="A79" s="10" t="s">
        <v>122</v>
      </c>
      <c r="B79" s="10" t="s">
        <v>118</v>
      </c>
      <c r="C79" s="10" t="s">
        <v>119</v>
      </c>
      <c r="D79" s="6">
        <f t="shared" si="13"/>
        <v>787501.69990018848</v>
      </c>
      <c r="E79" s="6">
        <f t="shared" si="14"/>
        <v>385.28142599067178</v>
      </c>
      <c r="F79" s="6">
        <v>63.019951409850549</v>
      </c>
      <c r="G79" s="6">
        <v>63.226714114288079</v>
      </c>
      <c r="H79" s="6">
        <v>63.408918602246885</v>
      </c>
      <c r="I79" s="6">
        <v>7.9365079365079358</v>
      </c>
      <c r="J79" s="6">
        <v>23.586671658554849</v>
      </c>
      <c r="K79" s="6">
        <v>39.624429322077702</v>
      </c>
      <c r="L79" s="6">
        <v>62.75235964303166</v>
      </c>
      <c r="M79" s="6">
        <v>38.95837605085093</v>
      </c>
      <c r="N79" s="6">
        <v>15.750727615134394</v>
      </c>
      <c r="O79" s="6">
        <v>7.0167696381288618</v>
      </c>
    </row>
    <row r="80" spans="1:15" hidden="1">
      <c r="A80" s="10" t="s">
        <v>123</v>
      </c>
      <c r="B80" s="10" t="s">
        <v>118</v>
      </c>
      <c r="C80" s="10" t="s">
        <v>124</v>
      </c>
      <c r="D80" s="6">
        <f t="shared" si="13"/>
        <v>1607057.510843589</v>
      </c>
      <c r="E80" s="6">
        <f t="shared" si="14"/>
        <v>786.35327281235436</v>
      </c>
      <c r="F80" s="6">
        <v>128.39578885371418</v>
      </c>
      <c r="G80" s="6">
        <v>129.10166756320601</v>
      </c>
      <c r="H80" s="6">
        <v>129.02336480805019</v>
      </c>
      <c r="I80" s="6">
        <v>16.025641025641026</v>
      </c>
      <c r="J80" s="6">
        <v>48.296518157993262</v>
      </c>
      <c r="K80" s="6">
        <v>80.540959600310103</v>
      </c>
      <c r="L80" s="6">
        <v>128.3851554663992</v>
      </c>
      <c r="M80" s="6">
        <v>79.967192946483507</v>
      </c>
      <c r="N80" s="6">
        <v>32.186269474405066</v>
      </c>
      <c r="O80" s="6">
        <v>14.43071491615181</v>
      </c>
    </row>
    <row r="81" spans="1:15" hidden="1">
      <c r="A81" s="10" t="s">
        <v>125</v>
      </c>
      <c r="B81" s="10" t="s">
        <v>118</v>
      </c>
      <c r="C81" s="10" t="s">
        <v>118</v>
      </c>
      <c r="D81" s="6">
        <f t="shared" si="13"/>
        <v>1168253.1016425078</v>
      </c>
      <c r="E81" s="6">
        <f t="shared" si="14"/>
        <v>571.87234521326002</v>
      </c>
      <c r="F81" s="6">
        <v>93.646469852020914</v>
      </c>
      <c r="G81" s="6">
        <v>93.681466462531546</v>
      </c>
      <c r="H81" s="6">
        <v>93.734923151147569</v>
      </c>
      <c r="I81" s="6">
        <v>11.752136752136751</v>
      </c>
      <c r="J81" s="6">
        <v>35.099213777611382</v>
      </c>
      <c r="K81" s="6">
        <v>58.575243345680072</v>
      </c>
      <c r="L81" s="6">
        <v>93.202684978010964</v>
      </c>
      <c r="M81" s="6">
        <v>58.437564076276402</v>
      </c>
      <c r="N81" s="6">
        <v>23.283684300633453</v>
      </c>
      <c r="O81" s="6">
        <v>10.458958517210945</v>
      </c>
    </row>
    <row r="82" spans="1:15" hidden="1">
      <c r="A82" s="10" t="s">
        <v>126</v>
      </c>
      <c r="B82" s="10" t="s">
        <v>118</v>
      </c>
      <c r="C82" s="10" t="s">
        <v>124</v>
      </c>
      <c r="D82" s="6">
        <f t="shared" si="13"/>
        <v>733115.14175574936</v>
      </c>
      <c r="E82" s="6">
        <f t="shared" si="14"/>
        <v>359.54426952247758</v>
      </c>
      <c r="F82" s="6">
        <v>58.897150850327613</v>
      </c>
      <c r="G82" s="6">
        <v>58.923325195514551</v>
      </c>
      <c r="H82" s="6">
        <v>58.997863395134054</v>
      </c>
      <c r="I82" s="6">
        <v>7.3260073260073257</v>
      </c>
      <c r="J82" s="6">
        <v>21.901909397229502</v>
      </c>
      <c r="K82" s="6">
        <v>36.609527091050047</v>
      </c>
      <c r="L82" s="6">
        <v>58.637450813980408</v>
      </c>
      <c r="M82" s="6">
        <v>36.907935206069304</v>
      </c>
      <c r="N82" s="6">
        <v>14.723506248929978</v>
      </c>
      <c r="O82" s="6">
        <v>6.6195939982347749</v>
      </c>
    </row>
    <row r="83" spans="1:15" hidden="1">
      <c r="A83" s="10" t="s">
        <v>127</v>
      </c>
      <c r="B83" s="10" t="s">
        <v>118</v>
      </c>
      <c r="C83" s="10" t="s">
        <v>128</v>
      </c>
      <c r="D83" s="6">
        <f t="shared" si="13"/>
        <v>381489.05502757011</v>
      </c>
      <c r="E83" s="6">
        <f t="shared" si="14"/>
        <v>187.47333104030596</v>
      </c>
      <c r="F83" s="6">
        <v>30.626518442170362</v>
      </c>
      <c r="G83" s="6">
        <v>30.785782265072204</v>
      </c>
      <c r="H83" s="6">
        <v>30.877386449789785</v>
      </c>
      <c r="I83" s="6">
        <v>3.8156288156288154</v>
      </c>
      <c r="J83" s="6">
        <v>11.512542119056533</v>
      </c>
      <c r="K83" s="6">
        <v>18.950814023602376</v>
      </c>
      <c r="L83" s="6">
        <v>30.450325334979297</v>
      </c>
      <c r="M83" s="6">
        <v>19.479188025425465</v>
      </c>
      <c r="N83" s="6">
        <v>7.5329566854990579</v>
      </c>
      <c r="O83" s="6">
        <v>3.4421888790820829</v>
      </c>
    </row>
    <row r="84" spans="1:15" hidden="1">
      <c r="A84" s="10" t="s">
        <v>129</v>
      </c>
      <c r="B84" s="10" t="s">
        <v>118</v>
      </c>
      <c r="C84" s="10" t="s">
        <v>118</v>
      </c>
      <c r="D84" s="6">
        <f t="shared" si="13"/>
        <v>191360.65910731009</v>
      </c>
      <c r="E84" s="6">
        <f t="shared" si="14"/>
        <v>93.812025140247528</v>
      </c>
      <c r="F84" s="6">
        <v>15.313259221085181</v>
      </c>
      <c r="G84" s="6">
        <v>15.55840609095047</v>
      </c>
      <c r="H84" s="6">
        <v>15.438693224894893</v>
      </c>
      <c r="I84" s="6">
        <v>1.984126984126984</v>
      </c>
      <c r="J84" s="6">
        <v>5.8966679146387122</v>
      </c>
      <c r="K84" s="6">
        <v>9.4754070118011882</v>
      </c>
      <c r="L84" s="6">
        <v>15.43090810894221</v>
      </c>
      <c r="M84" s="6">
        <v>9.226983801517326</v>
      </c>
      <c r="N84" s="6">
        <v>3.766478342749529</v>
      </c>
      <c r="O84" s="6">
        <v>1.7210944395410415</v>
      </c>
    </row>
    <row r="85" spans="1:15" hidden="1">
      <c r="A85" s="10" t="s">
        <v>130</v>
      </c>
      <c r="B85" s="10" t="s">
        <v>118</v>
      </c>
      <c r="C85" s="10" t="s">
        <v>131</v>
      </c>
      <c r="D85" s="6">
        <f t="shared" si="13"/>
        <v>417873.022318748</v>
      </c>
      <c r="E85" s="6">
        <f t="shared" si="14"/>
        <v>204.26051876841518</v>
      </c>
      <c r="F85" s="6">
        <v>33.571375984686739</v>
      </c>
      <c r="G85" s="6">
        <v>33.434021599702071</v>
      </c>
      <c r="H85" s="6">
        <v>33.634295954235306</v>
      </c>
      <c r="I85" s="6">
        <v>4.1208791208791213</v>
      </c>
      <c r="J85" s="6">
        <v>12.635716959940096</v>
      </c>
      <c r="K85" s="6">
        <v>21.104315617193556</v>
      </c>
      <c r="L85" s="6">
        <v>33.330761515315174</v>
      </c>
      <c r="M85" s="6">
        <v>20.504408447816282</v>
      </c>
      <c r="N85" s="6">
        <v>8.2177709296353374</v>
      </c>
      <c r="O85" s="6">
        <v>3.7069726390114734</v>
      </c>
    </row>
    <row r="86" spans="1:15" hidden="1">
      <c r="A86" s="10" t="s">
        <v>132</v>
      </c>
      <c r="B86" s="10" t="s">
        <v>118</v>
      </c>
      <c r="C86" s="10" t="s">
        <v>133</v>
      </c>
      <c r="D86" s="6">
        <f t="shared" si="13"/>
        <v>423531.76582481718</v>
      </c>
      <c r="E86" s="6">
        <f t="shared" si="14"/>
        <v>207.53809596291566</v>
      </c>
      <c r="F86" s="6">
        <v>33.571375984686739</v>
      </c>
      <c r="G86" s="6">
        <v>34.096081433359544</v>
      </c>
      <c r="H86" s="6">
        <v>34.185677855124403</v>
      </c>
      <c r="I86" s="6">
        <v>4.2735042735042743</v>
      </c>
      <c r="J86" s="6">
        <v>12.635716959940096</v>
      </c>
      <c r="K86" s="6">
        <v>21.104315617193556</v>
      </c>
      <c r="L86" s="6">
        <v>33.742252398220302</v>
      </c>
      <c r="M86" s="6">
        <v>21.529628870207095</v>
      </c>
      <c r="N86" s="6">
        <v>8.560178051703474</v>
      </c>
      <c r="O86" s="6">
        <v>3.8393645189761689</v>
      </c>
    </row>
    <row r="87" spans="1:15" hidden="1">
      <c r="A87" s="10" t="s">
        <v>134</v>
      </c>
      <c r="B87" s="10" t="s">
        <v>118</v>
      </c>
      <c r="C87" s="10" t="s">
        <v>131</v>
      </c>
      <c r="D87" s="6">
        <f t="shared" si="13"/>
        <v>3209588.9371650717</v>
      </c>
      <c r="E87" s="6">
        <f t="shared" si="14"/>
        <v>1570.2526667335153</v>
      </c>
      <c r="F87" s="6">
        <v>256.79157770742836</v>
      </c>
      <c r="G87" s="6">
        <v>257.54127529275456</v>
      </c>
      <c r="H87" s="6">
        <v>257.49534771521127</v>
      </c>
      <c r="I87" s="6">
        <v>32.051282051282051</v>
      </c>
      <c r="J87" s="6">
        <v>96.312242605765618</v>
      </c>
      <c r="K87" s="6">
        <v>161.08191920062021</v>
      </c>
      <c r="L87" s="6">
        <v>256.1530746084407</v>
      </c>
      <c r="M87" s="6">
        <v>159.93438589296701</v>
      </c>
      <c r="N87" s="6">
        <v>64.030131826741993</v>
      </c>
      <c r="O87" s="6">
        <v>28.861429832303621</v>
      </c>
    </row>
    <row r="88" spans="1:15" hidden="1">
      <c r="A88" s="10" t="s">
        <v>135</v>
      </c>
      <c r="B88" s="10" t="s">
        <v>118</v>
      </c>
      <c r="C88" s="10" t="s">
        <v>121</v>
      </c>
      <c r="D88" s="6">
        <f t="shared" si="13"/>
        <v>811930.22012324643</v>
      </c>
      <c r="E88" s="6">
        <f t="shared" si="14"/>
        <v>396.66563867817786</v>
      </c>
      <c r="F88" s="6">
        <v>64.786865935360368</v>
      </c>
      <c r="G88" s="6">
        <v>65.212893615260469</v>
      </c>
      <c r="H88" s="6">
        <v>65.063064304914192</v>
      </c>
      <c r="I88" s="6">
        <v>8.0891330891330906</v>
      </c>
      <c r="J88" s="6">
        <v>24.429052789217522</v>
      </c>
      <c r="K88" s="6">
        <v>40.916530278232408</v>
      </c>
      <c r="L88" s="6">
        <v>64.80981405755729</v>
      </c>
      <c r="M88" s="6">
        <v>39.983596473241754</v>
      </c>
      <c r="N88" s="6">
        <v>16.093134737202533</v>
      </c>
      <c r="O88" s="6">
        <v>7.2815533980582519</v>
      </c>
    </row>
    <row r="89" spans="1:15" hidden="1">
      <c r="A89" s="10" t="s">
        <v>136</v>
      </c>
      <c r="B89" s="10" t="s">
        <v>118</v>
      </c>
      <c r="C89" s="10" t="s">
        <v>128</v>
      </c>
      <c r="D89" s="6">
        <f t="shared" si="13"/>
        <v>1084005.5801776745</v>
      </c>
      <c r="E89" s="6">
        <f t="shared" si="14"/>
        <v>530.5531322013934</v>
      </c>
      <c r="F89" s="6">
        <v>86.578811749981597</v>
      </c>
      <c r="G89" s="6">
        <v>87.060868125956887</v>
      </c>
      <c r="H89" s="6">
        <v>87.118340340478326</v>
      </c>
      <c r="I89" s="6">
        <v>10.836385836385835</v>
      </c>
      <c r="J89" s="6">
        <v>32.572070385623363</v>
      </c>
      <c r="K89" s="6">
        <v>54.268240158497711</v>
      </c>
      <c r="L89" s="6">
        <v>86.413085410076377</v>
      </c>
      <c r="M89" s="6">
        <v>54.336682386713143</v>
      </c>
      <c r="N89" s="6">
        <v>21.571648690292758</v>
      </c>
      <c r="O89" s="6">
        <v>9.7969991173874682</v>
      </c>
    </row>
    <row r="90" spans="1:15" hidden="1">
      <c r="A90" s="10" t="s">
        <v>137</v>
      </c>
      <c r="B90" s="10" t="s">
        <v>118</v>
      </c>
      <c r="C90" s="10" t="s">
        <v>133</v>
      </c>
      <c r="D90" s="6">
        <f t="shared" si="13"/>
        <v>1482376.4081382684</v>
      </c>
      <c r="E90" s="6">
        <f t="shared" si="14"/>
        <v>725.27182663900066</v>
      </c>
      <c r="F90" s="6">
        <v>118.3832732091585</v>
      </c>
      <c r="G90" s="6">
        <v>119.17077005834402</v>
      </c>
      <c r="H90" s="6">
        <v>119.09849059204632</v>
      </c>
      <c r="I90" s="6">
        <v>14.804639804639804</v>
      </c>
      <c r="J90" s="6">
        <v>44.365406214900787</v>
      </c>
      <c r="K90" s="6">
        <v>74.511155138254793</v>
      </c>
      <c r="L90" s="6">
        <v>118.30362883522362</v>
      </c>
      <c r="M90" s="6">
        <v>73.815870412138608</v>
      </c>
      <c r="N90" s="6">
        <v>29.447012497859955</v>
      </c>
      <c r="O90" s="6">
        <v>13.371579876434247</v>
      </c>
    </row>
    <row r="91" spans="1:15" hidden="1">
      <c r="A91" s="10" t="s">
        <v>138</v>
      </c>
      <c r="B91" s="10" t="s">
        <v>118</v>
      </c>
      <c r="C91" s="10" t="s">
        <v>128</v>
      </c>
      <c r="D91" s="6">
        <f t="shared" si="13"/>
        <v>993315.24530171836</v>
      </c>
      <c r="E91" s="6">
        <f t="shared" si="14"/>
        <v>486.03818867953413</v>
      </c>
      <c r="F91" s="6">
        <v>79.51115364794228</v>
      </c>
      <c r="G91" s="6">
        <v>79.778209955724748</v>
      </c>
      <c r="H91" s="6">
        <v>79.950375628919971</v>
      </c>
      <c r="I91" s="6">
        <v>9.9206349206349209</v>
      </c>
      <c r="J91" s="6">
        <v>29.764133283414452</v>
      </c>
      <c r="K91" s="6">
        <v>49.961236971315358</v>
      </c>
      <c r="L91" s="6">
        <v>79.211994959236691</v>
      </c>
      <c r="M91" s="6">
        <v>49.210580274759074</v>
      </c>
      <c r="N91" s="6">
        <v>19.859613079952062</v>
      </c>
      <c r="O91" s="6">
        <v>8.8702559576345976</v>
      </c>
    </row>
    <row r="92" spans="1:15" hidden="1">
      <c r="A92" s="10" t="s">
        <v>139</v>
      </c>
      <c r="B92" s="10" t="s">
        <v>118</v>
      </c>
      <c r="C92" s="10" t="s">
        <v>119</v>
      </c>
      <c r="D92" s="6">
        <f t="shared" si="13"/>
        <v>456523.39815685555</v>
      </c>
      <c r="E92" s="6">
        <f t="shared" si="14"/>
        <v>223.13745602996497</v>
      </c>
      <c r="F92" s="6">
        <v>36.516233527203127</v>
      </c>
      <c r="G92" s="6">
        <v>36.744320767989407</v>
      </c>
      <c r="H92" s="6">
        <v>36.391205458680815</v>
      </c>
      <c r="I92" s="6">
        <v>4.5787545787545794</v>
      </c>
      <c r="J92" s="6">
        <v>13.758891800823662</v>
      </c>
      <c r="K92" s="6">
        <v>22.827116892066499</v>
      </c>
      <c r="L92" s="6">
        <v>36.416943137103623</v>
      </c>
      <c r="M92" s="6">
        <v>22.554849292597911</v>
      </c>
      <c r="N92" s="6">
        <v>9.2449922958397543</v>
      </c>
      <c r="O92" s="6">
        <v>4.1041482789055603</v>
      </c>
    </row>
    <row r="93" spans="1:15" hidden="1">
      <c r="A93" s="22" t="s">
        <v>118</v>
      </c>
      <c r="B93" s="23"/>
      <c r="C93" s="24"/>
      <c r="D93" s="13">
        <f>SUM(D77:D92)</f>
        <v>14714280.565104384</v>
      </c>
      <c r="E93" s="13">
        <f t="shared" ref="E93" si="15">SUM(E77:E92)</f>
        <v>7201.1201992765064</v>
      </c>
      <c r="F93" s="13">
        <v>1177.3540454980491</v>
      </c>
      <c r="G93" s="13">
        <v>1181.7768030785783</v>
      </c>
      <c r="H93" s="13">
        <v>1181.6114136053484</v>
      </c>
      <c r="I93" s="13">
        <v>147.28327228327228</v>
      </c>
      <c r="J93" s="13">
        <v>441.96929988768255</v>
      </c>
      <c r="K93" s="13">
        <v>737.78964596433809</v>
      </c>
      <c r="L93" s="13">
        <v>1174.6007252526811</v>
      </c>
      <c r="M93" s="13">
        <v>733.03260200943203</v>
      </c>
      <c r="N93" s="13">
        <v>293.44290361239513</v>
      </c>
      <c r="O93" s="13">
        <v>132.2594880847308</v>
      </c>
    </row>
    <row r="94" spans="1:15" hidden="1">
      <c r="A94" s="9" t="s">
        <v>140</v>
      </c>
      <c r="B94" s="9" t="s">
        <v>141</v>
      </c>
      <c r="C94" s="9" t="s">
        <v>142</v>
      </c>
      <c r="D94" s="6">
        <f t="shared" ref="D94:D106" si="16">SUMPRODUCT(F$3:O$3,F94:O94)</f>
        <v>965785.37009520014</v>
      </c>
      <c r="E94" s="19">
        <f t="shared" ref="E94:E106" si="17">SUM(F94:O94)</f>
        <v>514.87494786928357</v>
      </c>
      <c r="F94" s="6">
        <v>88.345726275491415</v>
      </c>
      <c r="G94" s="6">
        <v>88.384987793271819</v>
      </c>
      <c r="H94" s="6">
        <v>88.221104142256536</v>
      </c>
      <c r="I94" s="6">
        <v>9.1575091575091587</v>
      </c>
      <c r="J94" s="6">
        <v>27.517783601647324</v>
      </c>
      <c r="K94" s="6">
        <v>46.084934102851236</v>
      </c>
      <c r="L94" s="6">
        <v>88.059048941696886</v>
      </c>
      <c r="M94" s="6">
        <v>54.336682386713143</v>
      </c>
      <c r="N94" s="6">
        <v>18.14757746961137</v>
      </c>
      <c r="O94" s="6">
        <v>6.6195939982347749</v>
      </c>
    </row>
    <row r="95" spans="1:15" hidden="1">
      <c r="A95" s="9" t="s">
        <v>143</v>
      </c>
      <c r="B95" s="9" t="s">
        <v>141</v>
      </c>
      <c r="C95" s="9" t="s">
        <v>142</v>
      </c>
      <c r="D95" s="6">
        <f t="shared" si="16"/>
        <v>589803.25947370834</v>
      </c>
      <c r="E95" s="19">
        <f t="shared" si="17"/>
        <v>319.23714578593899</v>
      </c>
      <c r="F95" s="6">
        <v>55.363321799307961</v>
      </c>
      <c r="G95" s="6">
        <v>55.281996110398474</v>
      </c>
      <c r="H95" s="6">
        <v>55.138190088910335</v>
      </c>
      <c r="I95" s="6">
        <v>5.4945054945054945</v>
      </c>
      <c r="J95" s="6">
        <v>16.566828903032572</v>
      </c>
      <c r="K95" s="6">
        <v>27.564820397967097</v>
      </c>
      <c r="L95" s="6">
        <v>54.934032867834269</v>
      </c>
      <c r="M95" s="6">
        <v>33.832273938896861</v>
      </c>
      <c r="N95" s="6">
        <v>10.957027906180448</v>
      </c>
      <c r="O95" s="6">
        <v>4.1041482789055603</v>
      </c>
    </row>
    <row r="96" spans="1:15">
      <c r="A96" s="9" t="s">
        <v>144</v>
      </c>
      <c r="B96" s="9" t="s">
        <v>141</v>
      </c>
      <c r="C96" s="9" t="s">
        <v>145</v>
      </c>
      <c r="D96" s="6">
        <f t="shared" si="16"/>
        <v>933826.22455593722</v>
      </c>
      <c r="E96" s="19">
        <f t="shared" si="17"/>
        <v>409.71109399976547</v>
      </c>
      <c r="F96" s="6">
        <v>62.430979901347271</v>
      </c>
      <c r="G96" s="6">
        <v>62.564654280630613</v>
      </c>
      <c r="H96" s="6">
        <v>62.85753670135778</v>
      </c>
      <c r="I96" s="6">
        <v>10.073260073260075</v>
      </c>
      <c r="J96" s="6">
        <v>30.325720703856234</v>
      </c>
      <c r="K96" s="6">
        <v>50.822637608751833</v>
      </c>
      <c r="L96" s="6">
        <v>62.340868760126533</v>
      </c>
      <c r="M96" s="6">
        <v>38.95837605085093</v>
      </c>
      <c r="N96" s="6">
        <v>20.202020202020204</v>
      </c>
      <c r="O96" s="6">
        <v>9.1350397175639895</v>
      </c>
    </row>
    <row r="97" spans="1:15">
      <c r="A97" s="9" t="s">
        <v>146</v>
      </c>
      <c r="B97" s="9" t="s">
        <v>141</v>
      </c>
      <c r="C97" s="9" t="s">
        <v>145</v>
      </c>
      <c r="D97" s="6">
        <f t="shared" si="16"/>
        <v>441581.12510632951</v>
      </c>
      <c r="E97" s="19">
        <f t="shared" si="17"/>
        <v>236.79157720475297</v>
      </c>
      <c r="F97" s="6">
        <v>40.639034086726056</v>
      </c>
      <c r="G97" s="6">
        <v>40.716679769934203</v>
      </c>
      <c r="H97" s="6">
        <v>40.802260665793639</v>
      </c>
      <c r="I97" s="6">
        <v>4.1208791208791213</v>
      </c>
      <c r="J97" s="6">
        <v>12.354923249719207</v>
      </c>
      <c r="K97" s="6">
        <v>20.673615298475319</v>
      </c>
      <c r="L97" s="6">
        <v>40.326106524702311</v>
      </c>
      <c r="M97" s="6">
        <v>25.63051055977035</v>
      </c>
      <c r="N97" s="6">
        <v>8.2177709296353374</v>
      </c>
      <c r="O97" s="6">
        <v>3.3097969991173875</v>
      </c>
    </row>
    <row r="98" spans="1:15">
      <c r="A98" s="9" t="s">
        <v>147</v>
      </c>
      <c r="B98" s="9" t="s">
        <v>141</v>
      </c>
      <c r="C98" s="9" t="s">
        <v>145</v>
      </c>
      <c r="D98" s="6">
        <f t="shared" si="16"/>
        <v>810631.30119241495</v>
      </c>
      <c r="E98" s="19">
        <f t="shared" si="17"/>
        <v>356.80228555969444</v>
      </c>
      <c r="F98" s="6">
        <v>55.363321799307961</v>
      </c>
      <c r="G98" s="6">
        <v>55.281996110398474</v>
      </c>
      <c r="H98" s="6">
        <v>55.138190088910335</v>
      </c>
      <c r="I98" s="6">
        <v>8.2417582417582427</v>
      </c>
      <c r="J98" s="6">
        <v>24.709846499438413</v>
      </c>
      <c r="K98" s="6">
        <v>41.347230596950638</v>
      </c>
      <c r="L98" s="6">
        <v>54.934032867834269</v>
      </c>
      <c r="M98" s="6">
        <v>33.832273938896861</v>
      </c>
      <c r="N98" s="6">
        <v>16.435541859270675</v>
      </c>
      <c r="O98" s="6">
        <v>11.518093556928509</v>
      </c>
    </row>
    <row r="99" spans="1:15">
      <c r="A99" s="9" t="s">
        <v>148</v>
      </c>
      <c r="B99" s="9" t="s">
        <v>141</v>
      </c>
      <c r="C99" s="9" t="s">
        <v>145</v>
      </c>
      <c r="D99" s="6">
        <f t="shared" si="16"/>
        <v>529529.93209965411</v>
      </c>
      <c r="E99" s="19">
        <f t="shared" si="17"/>
        <v>280.3881785445335</v>
      </c>
      <c r="F99" s="6">
        <v>47.706692188765366</v>
      </c>
      <c r="G99" s="6">
        <v>47.999337940166342</v>
      </c>
      <c r="H99" s="6">
        <v>47.970225377351987</v>
      </c>
      <c r="I99" s="6">
        <v>5.0366300366300374</v>
      </c>
      <c r="J99" s="6">
        <v>15.162860351928117</v>
      </c>
      <c r="K99" s="6">
        <v>25.411318804375917</v>
      </c>
      <c r="L99" s="6">
        <v>47.732942416994568</v>
      </c>
      <c r="M99" s="6">
        <v>29.731392249333606</v>
      </c>
      <c r="N99" s="6">
        <v>9.9298065399760311</v>
      </c>
      <c r="O99" s="6">
        <v>3.7069726390114734</v>
      </c>
    </row>
    <row r="100" spans="1:15" hidden="1">
      <c r="A100" s="9" t="s">
        <v>149</v>
      </c>
      <c r="B100" s="9" t="s">
        <v>141</v>
      </c>
      <c r="C100" s="9" t="s">
        <v>141</v>
      </c>
      <c r="D100" s="6">
        <f t="shared" si="16"/>
        <v>469944.00600900198</v>
      </c>
      <c r="E100" s="19">
        <f t="shared" si="17"/>
        <v>383.12766174891988</v>
      </c>
      <c r="F100" s="6">
        <v>77.155267613929169</v>
      </c>
      <c r="G100" s="6">
        <v>77.46100053792361</v>
      </c>
      <c r="H100" s="6">
        <v>77.193466124474455</v>
      </c>
      <c r="I100" s="6">
        <v>2.2893772893772897</v>
      </c>
      <c r="J100" s="6">
        <v>7.0198427555222764</v>
      </c>
      <c r="K100" s="6">
        <v>11.628908605392368</v>
      </c>
      <c r="L100" s="6">
        <v>76.948795103258504</v>
      </c>
      <c r="M100" s="6">
        <v>48.185359852368258</v>
      </c>
      <c r="N100" s="6">
        <v>4.4512925868858071</v>
      </c>
      <c r="O100" s="6">
        <v>0.79435127978817299</v>
      </c>
    </row>
    <row r="101" spans="1:15" hidden="1">
      <c r="A101" s="9" t="s">
        <v>150</v>
      </c>
      <c r="B101" s="9" t="s">
        <v>141</v>
      </c>
      <c r="C101" s="9" t="s">
        <v>141</v>
      </c>
      <c r="D101" s="6">
        <f t="shared" si="16"/>
        <v>712690.05344362848</v>
      </c>
      <c r="E101" s="19">
        <f t="shared" si="17"/>
        <v>341.36670790572953</v>
      </c>
      <c r="F101" s="6">
        <v>55.363321799307961</v>
      </c>
      <c r="G101" s="6">
        <v>55.281996110398474</v>
      </c>
      <c r="H101" s="6">
        <v>55.138190088910335</v>
      </c>
      <c r="I101" s="6">
        <v>7.3260073260073257</v>
      </c>
      <c r="J101" s="6">
        <v>21.901909397229502</v>
      </c>
      <c r="K101" s="6">
        <v>37.040227409768285</v>
      </c>
      <c r="L101" s="6">
        <v>54.934032867834269</v>
      </c>
      <c r="M101" s="6">
        <v>33.832273938896861</v>
      </c>
      <c r="N101" s="6">
        <v>14.723506248929978</v>
      </c>
      <c r="O101" s="6">
        <v>5.825242718446602</v>
      </c>
    </row>
    <row r="102" spans="1:15" hidden="1">
      <c r="A102" s="9" t="s">
        <v>151</v>
      </c>
      <c r="B102" s="9" t="s">
        <v>141</v>
      </c>
      <c r="C102" s="9" t="s">
        <v>141</v>
      </c>
      <c r="D102" s="6">
        <f t="shared" si="16"/>
        <v>212549.4830017472</v>
      </c>
      <c r="E102" s="19">
        <f t="shared" si="17"/>
        <v>152.01938988355948</v>
      </c>
      <c r="F102" s="6">
        <v>29.448575425163806</v>
      </c>
      <c r="G102" s="6">
        <v>29.461662597757275</v>
      </c>
      <c r="H102" s="6">
        <v>29.223240747122475</v>
      </c>
      <c r="I102" s="6">
        <v>1.3736263736263736</v>
      </c>
      <c r="J102" s="6">
        <v>4.2119056533133659</v>
      </c>
      <c r="K102" s="6">
        <v>6.8912050994917742</v>
      </c>
      <c r="L102" s="6">
        <v>29.421598127716482</v>
      </c>
      <c r="M102" s="6">
        <v>18.453967603034652</v>
      </c>
      <c r="N102" s="6">
        <v>2.739256976545112</v>
      </c>
      <c r="O102" s="6">
        <v>0.79435127978817299</v>
      </c>
    </row>
    <row r="103" spans="1:15">
      <c r="A103" s="9" t="s">
        <v>152</v>
      </c>
      <c r="B103" s="9" t="s">
        <v>141</v>
      </c>
      <c r="C103" s="9" t="s">
        <v>153</v>
      </c>
      <c r="D103" s="6">
        <f t="shared" si="16"/>
        <v>722344.04880991275</v>
      </c>
      <c r="E103" s="19">
        <f t="shared" si="17"/>
        <v>342.55823482541177</v>
      </c>
      <c r="F103" s="6">
        <v>55.363321799307961</v>
      </c>
      <c r="G103" s="6">
        <v>55.281996110398474</v>
      </c>
      <c r="H103" s="6">
        <v>55.138190088910335</v>
      </c>
      <c r="I103" s="6">
        <v>7.3260073260073257</v>
      </c>
      <c r="J103" s="6">
        <v>21.901909397229502</v>
      </c>
      <c r="K103" s="6">
        <v>37.040227409768285</v>
      </c>
      <c r="L103" s="6">
        <v>54.934032867834269</v>
      </c>
      <c r="M103" s="6">
        <v>33.832273938896861</v>
      </c>
      <c r="N103" s="6">
        <v>14.723506248929978</v>
      </c>
      <c r="O103" s="6">
        <v>7.0167696381288618</v>
      </c>
    </row>
    <row r="104" spans="1:15">
      <c r="A104" s="9" t="s">
        <v>154</v>
      </c>
      <c r="B104" s="9" t="s">
        <v>141</v>
      </c>
      <c r="C104" s="9" t="s">
        <v>153</v>
      </c>
      <c r="D104" s="6">
        <f t="shared" si="16"/>
        <v>762265.04061385943</v>
      </c>
      <c r="E104" s="19">
        <f t="shared" si="17"/>
        <v>336.07760288134</v>
      </c>
      <c r="F104" s="6">
        <v>51.240521239785025</v>
      </c>
      <c r="G104" s="6">
        <v>51.640667025282411</v>
      </c>
      <c r="H104" s="6">
        <v>51.829898683575706</v>
      </c>
      <c r="I104" s="6">
        <v>8.2417582417582427</v>
      </c>
      <c r="J104" s="6">
        <v>24.709846499438413</v>
      </c>
      <c r="K104" s="6">
        <v>41.347230596950638</v>
      </c>
      <c r="L104" s="6">
        <v>51.436360363140707</v>
      </c>
      <c r="M104" s="6">
        <v>31.781833094115235</v>
      </c>
      <c r="N104" s="6">
        <v>16.435541859270675</v>
      </c>
      <c r="O104" s="6">
        <v>7.4139452780229469</v>
      </c>
    </row>
    <row r="105" spans="1:15" hidden="1">
      <c r="A105" s="9" t="s">
        <v>155</v>
      </c>
      <c r="B105" s="9" t="s">
        <v>141</v>
      </c>
      <c r="C105" s="9" t="s">
        <v>156</v>
      </c>
      <c r="D105" s="6">
        <f t="shared" si="16"/>
        <v>1477458.406089019</v>
      </c>
      <c r="E105" s="19">
        <f t="shared" si="17"/>
        <v>550.09734522082533</v>
      </c>
      <c r="F105" s="6">
        <v>72.443495545902977</v>
      </c>
      <c r="G105" s="6">
        <v>74.15070136963628</v>
      </c>
      <c r="H105" s="6">
        <v>74.436556620028952</v>
      </c>
      <c r="I105" s="6">
        <v>17.551892551892553</v>
      </c>
      <c r="J105" s="6">
        <v>52.227630101085737</v>
      </c>
      <c r="K105" s="6">
        <v>87.432164699801888</v>
      </c>
      <c r="L105" s="6">
        <v>73.451122598564922</v>
      </c>
      <c r="M105" s="6">
        <v>46.134919007586632</v>
      </c>
      <c r="N105" s="6">
        <v>34.92552645095018</v>
      </c>
      <c r="O105" s="6">
        <v>17.343336275375112</v>
      </c>
    </row>
    <row r="106" spans="1:15" hidden="1">
      <c r="A106" s="9" t="s">
        <v>157</v>
      </c>
      <c r="B106" s="9" t="s">
        <v>141</v>
      </c>
      <c r="C106" s="9" t="s">
        <v>156</v>
      </c>
      <c r="D106" s="6">
        <f t="shared" si="16"/>
        <v>556015.83259830449</v>
      </c>
      <c r="E106" s="19">
        <f t="shared" si="17"/>
        <v>271.82014077580118</v>
      </c>
      <c r="F106" s="6">
        <v>44.172863137745708</v>
      </c>
      <c r="G106" s="6">
        <v>44.358008855050279</v>
      </c>
      <c r="H106" s="6">
        <v>44.110552071128268</v>
      </c>
      <c r="I106" s="6">
        <v>5.4945054945054945</v>
      </c>
      <c r="J106" s="6">
        <v>16.847622613253463</v>
      </c>
      <c r="K106" s="6">
        <v>27.564820397967097</v>
      </c>
      <c r="L106" s="6">
        <v>44.235269912301007</v>
      </c>
      <c r="M106" s="6">
        <v>28.706171826942793</v>
      </c>
      <c r="N106" s="6">
        <v>11.299435028248588</v>
      </c>
      <c r="O106" s="6">
        <v>5.0308914386584291</v>
      </c>
    </row>
    <row r="107" spans="1:15" hidden="1">
      <c r="A107" s="22" t="s">
        <v>141</v>
      </c>
      <c r="B107" s="23"/>
      <c r="C107" s="24"/>
      <c r="D107" s="14">
        <f>SUM(D94:D106)</f>
        <v>9184424.0830887184</v>
      </c>
      <c r="E107" s="14">
        <f t="shared" ref="E107" si="18">SUM(E94:E106)</f>
        <v>4494.8723122055562</v>
      </c>
      <c r="F107" s="14">
        <v>735.03644261208865</v>
      </c>
      <c r="G107" s="14">
        <v>737.86568461124671</v>
      </c>
      <c r="H107" s="14">
        <v>737.19760148873115</v>
      </c>
      <c r="I107" s="14">
        <v>91.727716727716725</v>
      </c>
      <c r="J107" s="14">
        <v>275.45862972669414</v>
      </c>
      <c r="K107" s="14">
        <v>460.84934102851236</v>
      </c>
      <c r="L107" s="14">
        <v>733.68824421983902</v>
      </c>
      <c r="M107" s="14">
        <v>457.24830838630305</v>
      </c>
      <c r="N107" s="14">
        <v>183.18781030645437</v>
      </c>
      <c r="O107" s="14">
        <v>82.612533097970001</v>
      </c>
    </row>
    <row r="108" spans="1:15" hidden="1">
      <c r="A108" s="11" t="s">
        <v>158</v>
      </c>
      <c r="B108" s="11" t="s">
        <v>62</v>
      </c>
      <c r="C108" s="11" t="s">
        <v>159</v>
      </c>
      <c r="D108" s="20">
        <f t="shared" ref="D108:D119" si="19">SUMPRODUCT($F$3:$O$3,F108:O108)</f>
        <v>811297.8238092548</v>
      </c>
      <c r="E108" s="6">
        <f t="shared" ref="E108:E119" si="20">SUM(F108:O108)</f>
        <v>400.43228685584677</v>
      </c>
      <c r="F108" s="6">
        <v>70.67658102039313</v>
      </c>
      <c r="G108" s="6">
        <v>59.585385029172009</v>
      </c>
      <c r="H108" s="6">
        <v>66.165828106692402</v>
      </c>
      <c r="I108" s="6">
        <v>8.3943833943833948</v>
      </c>
      <c r="J108" s="6">
        <v>25.271433919880192</v>
      </c>
      <c r="K108" s="6">
        <v>38.763028684641228</v>
      </c>
      <c r="L108" s="6">
        <v>61.723632435768842</v>
      </c>
      <c r="M108" s="6">
        <v>46.134919007586632</v>
      </c>
      <c r="N108" s="6">
        <v>16.435541859270675</v>
      </c>
      <c r="O108" s="6">
        <v>7.2815533980582519</v>
      </c>
    </row>
    <row r="109" spans="1:15" hidden="1">
      <c r="A109" s="11" t="s">
        <v>160</v>
      </c>
      <c r="B109" s="11" t="s">
        <v>62</v>
      </c>
      <c r="C109" s="11" t="s">
        <v>159</v>
      </c>
      <c r="D109" s="20">
        <f t="shared" si="19"/>
        <v>893496.33520371036</v>
      </c>
      <c r="E109" s="6">
        <f t="shared" si="20"/>
        <v>429.01911080662171</v>
      </c>
      <c r="F109" s="6">
        <v>70.67658102039313</v>
      </c>
      <c r="G109" s="6">
        <v>62.895684197459346</v>
      </c>
      <c r="H109" s="6">
        <v>69.474119512027016</v>
      </c>
      <c r="I109" s="6">
        <v>9.9206349206349209</v>
      </c>
      <c r="J109" s="6">
        <v>28.079371022089106</v>
      </c>
      <c r="K109" s="6">
        <v>43.070031871823581</v>
      </c>
      <c r="L109" s="6">
        <v>65.838541264820094</v>
      </c>
      <c r="M109" s="6">
        <v>51.2610211195407</v>
      </c>
      <c r="N109" s="6">
        <v>19.859613079952062</v>
      </c>
      <c r="O109" s="6">
        <v>7.9435127978817288</v>
      </c>
    </row>
    <row r="110" spans="1:15" hidden="1">
      <c r="A110" s="11" t="s">
        <v>161</v>
      </c>
      <c r="B110" s="11" t="s">
        <v>62</v>
      </c>
      <c r="C110" s="11" t="s">
        <v>162</v>
      </c>
      <c r="D110" s="20">
        <f t="shared" si="19"/>
        <v>606891.25324771332</v>
      </c>
      <c r="E110" s="6">
        <f t="shared" si="20"/>
        <v>281.08537669249949</v>
      </c>
      <c r="F110" s="6">
        <v>35.338290510196565</v>
      </c>
      <c r="G110" s="6">
        <v>39.723590019448011</v>
      </c>
      <c r="H110" s="6">
        <v>38.596733062237227</v>
      </c>
      <c r="I110" s="6">
        <v>7.1733821733821728</v>
      </c>
      <c r="J110" s="6">
        <v>19.655559715462374</v>
      </c>
      <c r="K110" s="6">
        <v>30.149022310276507</v>
      </c>
      <c r="L110" s="6">
        <v>55.55126919219196</v>
      </c>
      <c r="M110" s="6">
        <v>35.882714783678487</v>
      </c>
      <c r="N110" s="6">
        <v>14.381099126861839</v>
      </c>
      <c r="O110" s="6">
        <v>4.6337157987643431</v>
      </c>
    </row>
    <row r="111" spans="1:15" hidden="1">
      <c r="A111" s="11" t="s">
        <v>163</v>
      </c>
      <c r="B111" s="11" t="s">
        <v>62</v>
      </c>
      <c r="C111" s="11" t="s">
        <v>162</v>
      </c>
      <c r="D111" s="20">
        <f t="shared" si="19"/>
        <v>1047386.9949722511</v>
      </c>
      <c r="E111" s="6">
        <f t="shared" si="20"/>
        <v>538.13043764473355</v>
      </c>
      <c r="F111" s="6">
        <v>94.235441360524177</v>
      </c>
      <c r="G111" s="6">
        <v>99.308975048620013</v>
      </c>
      <c r="H111" s="6">
        <v>90.978013646702053</v>
      </c>
      <c r="I111" s="6">
        <v>10.683760683760683</v>
      </c>
      <c r="J111" s="6">
        <v>28.079371022089106</v>
      </c>
      <c r="K111" s="6">
        <v>55.991041433370661</v>
      </c>
      <c r="L111" s="6">
        <v>92.173957770748146</v>
      </c>
      <c r="M111" s="6">
        <v>41.008816895632563</v>
      </c>
      <c r="N111" s="6">
        <v>17.46276322547509</v>
      </c>
      <c r="O111" s="6">
        <v>8.2082965578111207</v>
      </c>
    </row>
    <row r="112" spans="1:15" hidden="1">
      <c r="A112" s="11" t="s">
        <v>164</v>
      </c>
      <c r="B112" s="11" t="s">
        <v>62</v>
      </c>
      <c r="C112" s="11" t="s">
        <v>62</v>
      </c>
      <c r="D112" s="20">
        <f t="shared" si="19"/>
        <v>1028218.6363619409</v>
      </c>
      <c r="E112" s="6">
        <f t="shared" si="20"/>
        <v>442.9404511420185</v>
      </c>
      <c r="F112" s="6">
        <v>58.897150850327613</v>
      </c>
      <c r="G112" s="6">
        <v>66.205983365746675</v>
      </c>
      <c r="H112" s="6">
        <v>60.652009097801361</v>
      </c>
      <c r="I112" s="6">
        <v>9.1575091575091587</v>
      </c>
      <c r="J112" s="6">
        <v>30.887308124298013</v>
      </c>
      <c r="K112" s="6">
        <v>60.298044620553014</v>
      </c>
      <c r="L112" s="6">
        <v>78.183267751973872</v>
      </c>
      <c r="M112" s="6">
        <v>48.185359852368258</v>
      </c>
      <c r="N112" s="6">
        <v>20.544427324088339</v>
      </c>
      <c r="O112" s="6">
        <v>9.9293909973521632</v>
      </c>
    </row>
    <row r="113" spans="1:15" hidden="1">
      <c r="A113" s="11" t="s">
        <v>165</v>
      </c>
      <c r="B113" s="11" t="s">
        <v>62</v>
      </c>
      <c r="C113" s="11" t="s">
        <v>62</v>
      </c>
      <c r="D113" s="20">
        <f t="shared" si="19"/>
        <v>806286.92020200682</v>
      </c>
      <c r="E113" s="6">
        <f t="shared" si="20"/>
        <v>402.51250210704359</v>
      </c>
      <c r="F113" s="6">
        <v>70.67658102039313</v>
      </c>
      <c r="G113" s="6">
        <v>66.205983365746675</v>
      </c>
      <c r="H113" s="6">
        <v>71.679647115583435</v>
      </c>
      <c r="I113" s="6">
        <v>8.3943833943833948</v>
      </c>
      <c r="J113" s="6">
        <v>22.463496817671285</v>
      </c>
      <c r="K113" s="6">
        <v>43.070031871823581</v>
      </c>
      <c r="L113" s="6">
        <v>61.723632435768842</v>
      </c>
      <c r="M113" s="6">
        <v>35.882714783678487</v>
      </c>
      <c r="N113" s="6">
        <v>17.120356103406948</v>
      </c>
      <c r="O113" s="6">
        <v>5.2956751985878201</v>
      </c>
    </row>
    <row r="114" spans="1:15" hidden="1">
      <c r="A114" s="11" t="s">
        <v>166</v>
      </c>
      <c r="B114" s="11" t="s">
        <v>62</v>
      </c>
      <c r="C114" s="11" t="s">
        <v>167</v>
      </c>
      <c r="D114" s="20">
        <f t="shared" si="19"/>
        <v>652357.03334376588</v>
      </c>
      <c r="E114" s="6">
        <f t="shared" si="20"/>
        <v>335.8372154468376</v>
      </c>
      <c r="F114" s="6">
        <v>58.897150850327613</v>
      </c>
      <c r="G114" s="6">
        <v>65.54392353208921</v>
      </c>
      <c r="H114" s="6">
        <v>60.652009097801361</v>
      </c>
      <c r="I114" s="6">
        <v>6.1050061050061046</v>
      </c>
      <c r="J114" s="6">
        <v>16.566828903032572</v>
      </c>
      <c r="K114" s="6">
        <v>34.456025497458867</v>
      </c>
      <c r="L114" s="6">
        <v>51.436360363140707</v>
      </c>
      <c r="M114" s="6">
        <v>25.63051055977035</v>
      </c>
      <c r="N114" s="6">
        <v>9.9298065399760311</v>
      </c>
      <c r="O114" s="6">
        <v>6.6195939982347749</v>
      </c>
    </row>
    <row r="115" spans="1:15" hidden="1">
      <c r="A115" s="11" t="s">
        <v>168</v>
      </c>
      <c r="B115" s="11" t="s">
        <v>62</v>
      </c>
      <c r="C115" s="11" t="s">
        <v>169</v>
      </c>
      <c r="D115" s="20">
        <f t="shared" si="19"/>
        <v>252524.49518209926</v>
      </c>
      <c r="E115" s="6">
        <f t="shared" si="20"/>
        <v>137.40714984092816</v>
      </c>
      <c r="F115" s="6">
        <v>23.558860340131044</v>
      </c>
      <c r="G115" s="6">
        <v>29.792692514586005</v>
      </c>
      <c r="H115" s="6">
        <v>22.055276035564134</v>
      </c>
      <c r="I115" s="6">
        <v>1.5262515262515262</v>
      </c>
      <c r="J115" s="6">
        <v>7.0198427555222764</v>
      </c>
      <c r="K115" s="6">
        <v>10.767507967955895</v>
      </c>
      <c r="L115" s="6">
        <v>20.574544145256283</v>
      </c>
      <c r="M115" s="6">
        <v>15.378306335862211</v>
      </c>
      <c r="N115" s="6">
        <v>3.4240712206813901</v>
      </c>
      <c r="O115" s="6">
        <v>3.3097969991173875</v>
      </c>
    </row>
    <row r="116" spans="1:15" hidden="1">
      <c r="A116" s="11" t="s">
        <v>170</v>
      </c>
      <c r="B116" s="11" t="s">
        <v>62</v>
      </c>
      <c r="C116" s="11" t="s">
        <v>171</v>
      </c>
      <c r="D116" s="20">
        <f t="shared" si="19"/>
        <v>964429.65734048816</v>
      </c>
      <c r="E116" s="6">
        <f t="shared" si="20"/>
        <v>505.98138405303666</v>
      </c>
      <c r="F116" s="6">
        <v>94.235441360524177</v>
      </c>
      <c r="G116" s="6">
        <v>72.826581702321334</v>
      </c>
      <c r="H116" s="6">
        <v>93.734923151147569</v>
      </c>
      <c r="I116" s="6">
        <v>9.9206349206349209</v>
      </c>
      <c r="J116" s="6">
        <v>26.67540247098465</v>
      </c>
      <c r="K116" s="6">
        <v>45.223533465414768</v>
      </c>
      <c r="L116" s="6">
        <v>76.125813337448236</v>
      </c>
      <c r="M116" s="6">
        <v>61.513225343448845</v>
      </c>
      <c r="N116" s="6">
        <v>17.120356103406948</v>
      </c>
      <c r="O116" s="6">
        <v>8.6054721977052075</v>
      </c>
    </row>
    <row r="117" spans="1:15" hidden="1">
      <c r="A117" s="11" t="s">
        <v>172</v>
      </c>
      <c r="B117" s="11" t="s">
        <v>62</v>
      </c>
      <c r="C117" s="11" t="s">
        <v>171</v>
      </c>
      <c r="D117" s="20">
        <f t="shared" si="19"/>
        <v>645272.55475693441</v>
      </c>
      <c r="E117" s="6">
        <f t="shared" si="20"/>
        <v>305.88886284735196</v>
      </c>
      <c r="F117" s="6">
        <v>47.117720680262089</v>
      </c>
      <c r="G117" s="6">
        <v>59.585385029172009</v>
      </c>
      <c r="H117" s="6">
        <v>49.624371080019294</v>
      </c>
      <c r="I117" s="6">
        <v>6.1050061050061046</v>
      </c>
      <c r="J117" s="6">
        <v>19.655559715462374</v>
      </c>
      <c r="K117" s="6">
        <v>36.609527091050047</v>
      </c>
      <c r="L117" s="6">
        <v>57.608723606717589</v>
      </c>
      <c r="M117" s="6">
        <v>12.302645068689769</v>
      </c>
      <c r="N117" s="6">
        <v>11.984249272384865</v>
      </c>
      <c r="O117" s="6">
        <v>5.2956751985878201</v>
      </c>
    </row>
    <row r="118" spans="1:15" hidden="1">
      <c r="A118" s="11" t="s">
        <v>173</v>
      </c>
      <c r="B118" s="11" t="s">
        <v>62</v>
      </c>
      <c r="C118" s="11" t="s">
        <v>169</v>
      </c>
      <c r="D118" s="20">
        <f t="shared" si="19"/>
        <v>1293842.8912518721</v>
      </c>
      <c r="E118" s="6">
        <f t="shared" si="20"/>
        <v>616.3477472110003</v>
      </c>
      <c r="F118" s="6">
        <v>96.591327394537288</v>
      </c>
      <c r="G118" s="6">
        <v>95.998675880332684</v>
      </c>
      <c r="H118" s="6">
        <v>99.248742160038589</v>
      </c>
      <c r="I118" s="6">
        <v>12.210012210012209</v>
      </c>
      <c r="J118" s="6">
        <v>46.330962186447024</v>
      </c>
      <c r="K118" s="6">
        <v>53.837539839779481</v>
      </c>
      <c r="L118" s="6">
        <v>94.642903068178896</v>
      </c>
      <c r="M118" s="6">
        <v>71.765429567356975</v>
      </c>
      <c r="N118" s="6">
        <v>31.159048108200651</v>
      </c>
      <c r="O118" s="6">
        <v>14.563106796116504</v>
      </c>
    </row>
    <row r="119" spans="1:15" hidden="1">
      <c r="A119" s="11" t="s">
        <v>174</v>
      </c>
      <c r="B119" s="11" t="s">
        <v>62</v>
      </c>
      <c r="C119" s="11" t="s">
        <v>62</v>
      </c>
      <c r="D119" s="20">
        <f t="shared" si="19"/>
        <v>959095.70788931148</v>
      </c>
      <c r="E119" s="6">
        <f t="shared" si="20"/>
        <v>480.51433735855142</v>
      </c>
      <c r="F119" s="6">
        <v>76.566296105425891</v>
      </c>
      <c r="G119" s="6">
        <v>82.757479207183351</v>
      </c>
      <c r="H119" s="6">
        <v>77.193466124474455</v>
      </c>
      <c r="I119" s="6">
        <v>9.9206349206349209</v>
      </c>
      <c r="J119" s="6">
        <v>28.079371022089106</v>
      </c>
      <c r="K119" s="6">
        <v>47.377035059005941</v>
      </c>
      <c r="L119" s="6">
        <v>80.240722166499495</v>
      </c>
      <c r="M119" s="6">
        <v>51.2610211195407</v>
      </c>
      <c r="N119" s="6">
        <v>19.174798835815785</v>
      </c>
      <c r="O119" s="6">
        <v>7.9435127978817288</v>
      </c>
    </row>
    <row r="120" spans="1:15" hidden="1">
      <c r="A120" s="26" t="s">
        <v>62</v>
      </c>
      <c r="B120" s="27"/>
      <c r="C120" s="28"/>
      <c r="D120" s="13">
        <f>SUM(D108:D119)</f>
        <v>9961100.3035613485</v>
      </c>
      <c r="E120" s="13">
        <f t="shared" ref="E120" si="21">SUM(E108:E119)</f>
        <v>4876.0968620064696</v>
      </c>
      <c r="F120" s="13">
        <v>797.46742251343596</v>
      </c>
      <c r="G120" s="13">
        <v>800.43033889187734</v>
      </c>
      <c r="H120" s="13">
        <v>800.05513819008888</v>
      </c>
      <c r="I120" s="13">
        <v>99.511599511599499</v>
      </c>
      <c r="J120" s="13">
        <v>298.76450767502809</v>
      </c>
      <c r="K120" s="13">
        <v>499.61236971315361</v>
      </c>
      <c r="L120" s="13">
        <v>795.82336753851303</v>
      </c>
      <c r="M120" s="13">
        <v>496.20668443715397</v>
      </c>
      <c r="N120" s="13">
        <v>198.59613079952064</v>
      </c>
      <c r="O120" s="13">
        <v>89.62930273609885</v>
      </c>
    </row>
    <row r="121" spans="1:15" hidden="1">
      <c r="A121" s="5" t="s">
        <v>175</v>
      </c>
      <c r="B121" s="5" t="s">
        <v>176</v>
      </c>
      <c r="C121" s="5" t="s">
        <v>177</v>
      </c>
      <c r="D121" s="19">
        <f t="shared" ref="D121:D133" si="22">SUMPRODUCT(F$3:O$3,F121:O121)</f>
        <v>801166.73010232078</v>
      </c>
      <c r="E121" s="19">
        <f t="shared" ref="E121:E133" si="23">SUM(F121:O121)</f>
        <v>468.66414381233506</v>
      </c>
      <c r="F121" s="6">
        <v>65.964808952366937</v>
      </c>
      <c r="G121" s="6">
        <v>66.205983365746675</v>
      </c>
      <c r="H121" s="6">
        <v>97.594596457371281</v>
      </c>
      <c r="I121" s="6">
        <v>5.3418803418803416</v>
      </c>
      <c r="J121" s="6">
        <v>18.251591164357919</v>
      </c>
      <c r="K121" s="6">
        <v>30.149022310276507</v>
      </c>
      <c r="L121" s="6">
        <v>96.906102924157096</v>
      </c>
      <c r="M121" s="6">
        <v>60.488004921058028</v>
      </c>
      <c r="N121" s="6">
        <v>22.598870056497177</v>
      </c>
      <c r="O121" s="6">
        <v>5.1632833186231251</v>
      </c>
    </row>
    <row r="122" spans="1:15" hidden="1">
      <c r="A122" s="5" t="s">
        <v>178</v>
      </c>
      <c r="B122" s="5" t="s">
        <v>176</v>
      </c>
      <c r="C122" s="5" t="s">
        <v>179</v>
      </c>
      <c r="D122" s="19">
        <f t="shared" si="22"/>
        <v>536239.55094796023</v>
      </c>
      <c r="E122" s="19">
        <f t="shared" si="23"/>
        <v>250.86448746661193</v>
      </c>
      <c r="F122" s="6">
        <v>33.571375984686739</v>
      </c>
      <c r="G122" s="6">
        <v>33.765051516530811</v>
      </c>
      <c r="H122" s="6">
        <v>45.21331587290647</v>
      </c>
      <c r="I122" s="6">
        <v>4.2735042735042743</v>
      </c>
      <c r="J122" s="6">
        <v>16.566828903032572</v>
      </c>
      <c r="K122" s="6">
        <v>27.564820397967097</v>
      </c>
      <c r="L122" s="6">
        <v>45.058251678111255</v>
      </c>
      <c r="M122" s="6">
        <v>27.680951404551976</v>
      </c>
      <c r="N122" s="6">
        <v>12.669063516521144</v>
      </c>
      <c r="O122" s="6">
        <v>4.5013239187996472</v>
      </c>
    </row>
    <row r="123" spans="1:15" hidden="1">
      <c r="A123" s="5" t="s">
        <v>180</v>
      </c>
      <c r="B123" s="5" t="s">
        <v>176</v>
      </c>
      <c r="C123" s="5" t="s">
        <v>181</v>
      </c>
      <c r="D123" s="19">
        <f t="shared" si="22"/>
        <v>374937.20135167951</v>
      </c>
      <c r="E123" s="19">
        <f t="shared" si="23"/>
        <v>156.52916652726276</v>
      </c>
      <c r="F123" s="6">
        <v>22.96988883162777</v>
      </c>
      <c r="G123" s="6">
        <v>23.172094178011339</v>
      </c>
      <c r="H123" s="6">
        <v>23.15803983734234</v>
      </c>
      <c r="I123" s="6">
        <v>4.2735042735042743</v>
      </c>
      <c r="J123" s="6">
        <v>12.916510670160987</v>
      </c>
      <c r="K123" s="6">
        <v>21.53501593591179</v>
      </c>
      <c r="L123" s="6">
        <v>23.043489442687036</v>
      </c>
      <c r="M123" s="6">
        <v>14.353085913471396</v>
      </c>
      <c r="N123" s="6">
        <v>7.5329566854990579</v>
      </c>
      <c r="O123" s="6">
        <v>3.574580759046778</v>
      </c>
    </row>
    <row r="124" spans="1:15" hidden="1">
      <c r="A124" s="5" t="s">
        <v>182</v>
      </c>
      <c r="B124" s="5" t="s">
        <v>176</v>
      </c>
      <c r="C124" s="5" t="s">
        <v>179</v>
      </c>
      <c r="D124" s="19">
        <f t="shared" si="22"/>
        <v>1191794.0639382228</v>
      </c>
      <c r="E124" s="19">
        <f t="shared" si="23"/>
        <v>562.54566925029098</v>
      </c>
      <c r="F124" s="6">
        <v>83.044982698961931</v>
      </c>
      <c r="G124" s="6">
        <v>83.419539040840817</v>
      </c>
      <c r="H124" s="6">
        <v>95.940450754703974</v>
      </c>
      <c r="I124" s="6">
        <v>14.804639804639804</v>
      </c>
      <c r="J124" s="6">
        <v>36.783976038936729</v>
      </c>
      <c r="K124" s="6">
        <v>61.159445257989496</v>
      </c>
      <c r="L124" s="6">
        <v>95.260139392536587</v>
      </c>
      <c r="M124" s="6">
        <v>59.462784498667212</v>
      </c>
      <c r="N124" s="6">
        <v>20.886834446156481</v>
      </c>
      <c r="O124" s="6">
        <v>11.782877316857899</v>
      </c>
    </row>
    <row r="125" spans="1:15" hidden="1">
      <c r="A125" s="5" t="s">
        <v>183</v>
      </c>
      <c r="B125" s="5" t="s">
        <v>176</v>
      </c>
      <c r="C125" s="5" t="s">
        <v>184</v>
      </c>
      <c r="D125" s="19">
        <f t="shared" si="22"/>
        <v>709372.41238226066</v>
      </c>
      <c r="E125" s="19">
        <f t="shared" si="23"/>
        <v>399.27576592815353</v>
      </c>
      <c r="F125" s="6">
        <v>77.155267613929169</v>
      </c>
      <c r="G125" s="6">
        <v>77.12997062109487</v>
      </c>
      <c r="H125" s="6">
        <v>65.063064304914192</v>
      </c>
      <c r="I125" s="6">
        <v>8.5470085470085486</v>
      </c>
      <c r="J125" s="6">
        <v>19.655559715462374</v>
      </c>
      <c r="K125" s="6">
        <v>32.733224222585925</v>
      </c>
      <c r="L125" s="6">
        <v>64.80981405755729</v>
      </c>
      <c r="M125" s="6">
        <v>39.983596473241754</v>
      </c>
      <c r="N125" s="6">
        <v>8.9025851737716142</v>
      </c>
      <c r="O125" s="6">
        <v>5.2956751985878201</v>
      </c>
    </row>
    <row r="126" spans="1:15" hidden="1">
      <c r="A126" s="5" t="s">
        <v>185</v>
      </c>
      <c r="B126" s="5" t="s">
        <v>176</v>
      </c>
      <c r="C126" s="5" t="s">
        <v>186</v>
      </c>
      <c r="D126" s="19">
        <f t="shared" si="22"/>
        <v>309175.90614926489</v>
      </c>
      <c r="E126" s="19">
        <f t="shared" si="23"/>
        <v>176.28634348626244</v>
      </c>
      <c r="F126" s="6">
        <v>34.160347493190017</v>
      </c>
      <c r="G126" s="6">
        <v>34.096081433359544</v>
      </c>
      <c r="H126" s="6">
        <v>29.223240747122475</v>
      </c>
      <c r="I126" s="6">
        <v>1.8315018315018314</v>
      </c>
      <c r="J126" s="6">
        <v>8.4238113066267317</v>
      </c>
      <c r="K126" s="6">
        <v>13.782410198983548</v>
      </c>
      <c r="L126" s="6">
        <v>29.215852686263922</v>
      </c>
      <c r="M126" s="6">
        <v>18.453967603034652</v>
      </c>
      <c r="N126" s="6">
        <v>4.4512925868858071</v>
      </c>
      <c r="O126" s="6">
        <v>2.64783759929391</v>
      </c>
    </row>
    <row r="127" spans="1:15" hidden="1">
      <c r="A127" s="5" t="s">
        <v>187</v>
      </c>
      <c r="B127" s="5" t="s">
        <v>176</v>
      </c>
      <c r="C127" s="5" t="s">
        <v>186</v>
      </c>
      <c r="D127" s="19">
        <f t="shared" si="22"/>
        <v>1161611.6064386631</v>
      </c>
      <c r="E127" s="19">
        <f t="shared" si="23"/>
        <v>458.83918108804852</v>
      </c>
      <c r="F127" s="6">
        <v>61.842008392844001</v>
      </c>
      <c r="G127" s="6">
        <v>61.902594446973147</v>
      </c>
      <c r="H127" s="6">
        <v>70.025501412916128</v>
      </c>
      <c r="I127" s="6">
        <v>3.9682539682539679</v>
      </c>
      <c r="J127" s="6">
        <v>42.680643953575441</v>
      </c>
      <c r="K127" s="6">
        <v>71.496252907227145</v>
      </c>
      <c r="L127" s="6">
        <v>69.74770465241879</v>
      </c>
      <c r="M127" s="6">
        <v>43.059257740414189</v>
      </c>
      <c r="N127" s="6">
        <v>22.598870056497177</v>
      </c>
      <c r="O127" s="6">
        <v>11.518093556928509</v>
      </c>
    </row>
    <row r="128" spans="1:15" hidden="1">
      <c r="A128" s="5" t="s">
        <v>188</v>
      </c>
      <c r="B128" s="5" t="s">
        <v>176</v>
      </c>
      <c r="C128" s="5" t="s">
        <v>186</v>
      </c>
      <c r="D128" s="19">
        <f t="shared" si="22"/>
        <v>564659.51628994569</v>
      </c>
      <c r="E128" s="19">
        <f t="shared" si="23"/>
        <v>247.58988906199258</v>
      </c>
      <c r="F128" s="6">
        <v>40.050062578222779</v>
      </c>
      <c r="G128" s="6">
        <v>40.054619936276744</v>
      </c>
      <c r="H128" s="6">
        <v>36.391205458680815</v>
      </c>
      <c r="I128" s="6">
        <v>5.3418803418803416</v>
      </c>
      <c r="J128" s="6">
        <v>18.813178584799701</v>
      </c>
      <c r="K128" s="6">
        <v>31.441123266431216</v>
      </c>
      <c r="L128" s="6">
        <v>36.005452254198495</v>
      </c>
      <c r="M128" s="6">
        <v>22.554849292597911</v>
      </c>
      <c r="N128" s="6">
        <v>11.641842150316727</v>
      </c>
      <c r="O128" s="6">
        <v>5.2956751985878201</v>
      </c>
    </row>
    <row r="129" spans="1:15" hidden="1">
      <c r="A129" s="5" t="s">
        <v>189</v>
      </c>
      <c r="B129" s="5" t="s">
        <v>176</v>
      </c>
      <c r="C129" s="5" t="s">
        <v>179</v>
      </c>
      <c r="D129" s="19">
        <f t="shared" si="22"/>
        <v>806082.83500601724</v>
      </c>
      <c r="E129" s="19">
        <f t="shared" si="23"/>
        <v>314.26992559764341</v>
      </c>
      <c r="F129" s="6">
        <v>49.473606714275199</v>
      </c>
      <c r="G129" s="6">
        <v>49.985517441138747</v>
      </c>
      <c r="H129" s="6">
        <v>40.250878764904542</v>
      </c>
      <c r="I129" s="6">
        <v>9.4627594627594629</v>
      </c>
      <c r="J129" s="6">
        <v>28.360164732309993</v>
      </c>
      <c r="K129" s="6">
        <v>47.377035059005941</v>
      </c>
      <c r="L129" s="6">
        <v>39.914615641797184</v>
      </c>
      <c r="M129" s="6">
        <v>24.605290137379537</v>
      </c>
      <c r="N129" s="6">
        <v>14.381099126861839</v>
      </c>
      <c r="O129" s="6">
        <v>10.458958517210945</v>
      </c>
    </row>
    <row r="130" spans="1:15" hidden="1">
      <c r="A130" s="5" t="s">
        <v>190</v>
      </c>
      <c r="B130" s="5" t="s">
        <v>176</v>
      </c>
      <c r="C130" s="5" t="s">
        <v>181</v>
      </c>
      <c r="D130" s="19">
        <f t="shared" si="22"/>
        <v>742323.8483941278</v>
      </c>
      <c r="E130" s="19">
        <f t="shared" si="23"/>
        <v>393.54302347002329</v>
      </c>
      <c r="F130" s="6">
        <v>77.744239122432447</v>
      </c>
      <c r="G130" s="6">
        <v>77.79203045475235</v>
      </c>
      <c r="H130" s="6">
        <v>58.446481494244949</v>
      </c>
      <c r="I130" s="6">
        <v>7.3260073260073257</v>
      </c>
      <c r="J130" s="6">
        <v>20.778734556345938</v>
      </c>
      <c r="K130" s="6">
        <v>34.456025497458867</v>
      </c>
      <c r="L130" s="6">
        <v>58.22595993107528</v>
      </c>
      <c r="M130" s="6">
        <v>35.882714783678487</v>
      </c>
      <c r="N130" s="6">
        <v>17.46276322547509</v>
      </c>
      <c r="O130" s="6">
        <v>5.428067078552516</v>
      </c>
    </row>
    <row r="131" spans="1:15" hidden="1">
      <c r="A131" s="5" t="s">
        <v>191</v>
      </c>
      <c r="B131" s="5" t="s">
        <v>176</v>
      </c>
      <c r="C131" s="5" t="s">
        <v>176</v>
      </c>
      <c r="D131" s="19">
        <f t="shared" si="22"/>
        <v>1074584.6408963997</v>
      </c>
      <c r="E131" s="19">
        <f t="shared" si="23"/>
        <v>476.64235990356514</v>
      </c>
      <c r="F131" s="6">
        <v>79.51115364794228</v>
      </c>
      <c r="G131" s="6">
        <v>79.778209955724748</v>
      </c>
      <c r="H131" s="6">
        <v>66.7172100075815</v>
      </c>
      <c r="I131" s="6">
        <v>16.941391941391942</v>
      </c>
      <c r="J131" s="6">
        <v>33.414451516286036</v>
      </c>
      <c r="K131" s="6">
        <v>55.991041433370661</v>
      </c>
      <c r="L131" s="6">
        <v>66.455777589177785</v>
      </c>
      <c r="M131" s="6">
        <v>41.008816895632563</v>
      </c>
      <c r="N131" s="6">
        <v>26.365348399246706</v>
      </c>
      <c r="O131" s="6">
        <v>10.458958517210945</v>
      </c>
    </row>
    <row r="132" spans="1:15" hidden="1">
      <c r="A132" s="5" t="s">
        <v>192</v>
      </c>
      <c r="B132" s="5" t="s">
        <v>176</v>
      </c>
      <c r="C132" s="5" t="s">
        <v>176</v>
      </c>
      <c r="D132" s="19">
        <f t="shared" si="22"/>
        <v>534651.71490481938</v>
      </c>
      <c r="E132" s="19">
        <f t="shared" si="23"/>
        <v>363.28627789924531</v>
      </c>
      <c r="F132" s="6">
        <v>61.253036884340723</v>
      </c>
      <c r="G132" s="6">
        <v>61.571564530144407</v>
      </c>
      <c r="H132" s="6">
        <v>74.436556620028952</v>
      </c>
      <c r="I132" s="6">
        <v>6.4102564102564097</v>
      </c>
      <c r="J132" s="6">
        <v>9.546986147510296</v>
      </c>
      <c r="K132" s="6">
        <v>15.935911792574727</v>
      </c>
      <c r="L132" s="6">
        <v>73.862613481470049</v>
      </c>
      <c r="M132" s="6">
        <v>46.134919007586632</v>
      </c>
      <c r="N132" s="6">
        <v>10.957027906180448</v>
      </c>
      <c r="O132" s="6">
        <v>3.177405119152692</v>
      </c>
    </row>
    <row r="133" spans="1:15" hidden="1">
      <c r="A133" s="5" t="s">
        <v>193</v>
      </c>
      <c r="B133" s="5" t="s">
        <v>176</v>
      </c>
      <c r="C133" s="5" t="s">
        <v>184</v>
      </c>
      <c r="D133" s="19">
        <f t="shared" si="22"/>
        <v>730121.06255776109</v>
      </c>
      <c r="E133" s="19">
        <f t="shared" si="23"/>
        <v>398.97463715226405</v>
      </c>
      <c r="F133" s="6">
        <v>76.566296105425891</v>
      </c>
      <c r="G133" s="6">
        <v>76.136880870608692</v>
      </c>
      <c r="H133" s="6">
        <v>66.165828106692402</v>
      </c>
      <c r="I133" s="6">
        <v>6.1050061050061046</v>
      </c>
      <c r="J133" s="6">
        <v>19.655559715462374</v>
      </c>
      <c r="K133" s="6">
        <v>34.456025497458867</v>
      </c>
      <c r="L133" s="6">
        <v>61.723632435768842</v>
      </c>
      <c r="M133" s="6">
        <v>41.008816895632563</v>
      </c>
      <c r="N133" s="6">
        <v>10.27221366204417</v>
      </c>
      <c r="O133" s="6">
        <v>6.8843777581641659</v>
      </c>
    </row>
    <row r="134" spans="1:15" hidden="1">
      <c r="A134" s="22" t="s">
        <v>176</v>
      </c>
      <c r="B134" s="23"/>
      <c r="C134" s="24"/>
      <c r="D134" s="13">
        <f>SUM(D121:D133)</f>
        <v>9536721.0893594418</v>
      </c>
      <c r="E134" s="13">
        <f t="shared" ref="E134" si="24">SUM(E121:E133)</f>
        <v>4667.3108706436988</v>
      </c>
      <c r="F134" s="13">
        <v>763.30707502024586</v>
      </c>
      <c r="G134" s="13">
        <v>765.01013779120285</v>
      </c>
      <c r="H134" s="13">
        <v>768.62636983941002</v>
      </c>
      <c r="I134" s="13">
        <v>94.627594627594618</v>
      </c>
      <c r="J134" s="13">
        <v>285.84799700486707</v>
      </c>
      <c r="K134" s="13">
        <v>478.0773537772418</v>
      </c>
      <c r="L134" s="13">
        <v>760.22940616721962</v>
      </c>
      <c r="M134" s="13">
        <v>474.67705556694688</v>
      </c>
      <c r="N134" s="13">
        <v>190.72076699195341</v>
      </c>
      <c r="O134" s="13">
        <v>86.187113857016769</v>
      </c>
    </row>
    <row r="135" spans="1:15" hidden="1">
      <c r="A135" s="30" t="s">
        <v>195</v>
      </c>
      <c r="B135" s="31"/>
      <c r="C135" s="32"/>
      <c r="D135" s="15">
        <f>SUMPRODUCT(F$3:O$3,F135:O135)</f>
        <v>1807653.5254017881</v>
      </c>
      <c r="E135" s="15">
        <f>SUM(F135:O135)</f>
        <v>870.88804794287682</v>
      </c>
      <c r="F135" s="21">
        <v>144.88699109180595</v>
      </c>
      <c r="G135" s="21">
        <v>135.72226589978069</v>
      </c>
      <c r="H135" s="21">
        <v>135.63994761871942</v>
      </c>
      <c r="I135" s="21">
        <v>18.315018315018317</v>
      </c>
      <c r="J135" s="21">
        <v>54.754773493073749</v>
      </c>
      <c r="K135" s="21">
        <v>91.739167886984234</v>
      </c>
      <c r="L135" s="21">
        <v>145.87351798986703</v>
      </c>
      <c r="M135" s="21">
        <v>91.244617592782447</v>
      </c>
      <c r="N135" s="21">
        <v>36.295154939222741</v>
      </c>
      <c r="O135" s="21">
        <v>16.416593115622241</v>
      </c>
    </row>
    <row r="136" spans="1:15" hidden="1">
      <c r="A136" s="33" t="s">
        <v>194</v>
      </c>
      <c r="B136" s="33"/>
      <c r="C136" s="33"/>
      <c r="D136" s="8">
        <f>D19+D40+D50+D64+D76+D93+D107+D120+D134+D135</f>
        <v>99910250.861904755</v>
      </c>
      <c r="E136" s="8">
        <f t="shared" ref="E136" si="25">E19+E40+E50+E64+E76+E93+E107+E120+E134+E135</f>
        <v>48899.999999999993</v>
      </c>
      <c r="F136" s="8">
        <v>8000</v>
      </c>
      <c r="G136" s="8">
        <v>8000</v>
      </c>
      <c r="H136" s="8">
        <v>8000</v>
      </c>
      <c r="I136" s="8">
        <v>1000</v>
      </c>
      <c r="J136" s="8">
        <v>3000</v>
      </c>
      <c r="K136" s="8">
        <v>5000</v>
      </c>
      <c r="L136" s="8">
        <v>8000</v>
      </c>
      <c r="M136" s="8">
        <v>5000</v>
      </c>
      <c r="N136" s="8">
        <v>2000</v>
      </c>
      <c r="O136" s="8">
        <v>900</v>
      </c>
    </row>
  </sheetData>
  <autoFilter ref="A4:O136">
    <filterColumn colId="2">
      <filters>
        <filter val="Pabna"/>
        <filter val="Sirajgonj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5"/>
  <sheetViews>
    <sheetView tabSelected="1" workbookViewId="0">
      <selection activeCell="H18" sqref="H18"/>
    </sheetView>
  </sheetViews>
  <sheetFormatPr defaultRowHeight="15"/>
  <cols>
    <col min="1" max="1" width="9.140625" style="36"/>
    <col min="2" max="2" width="14.28515625" style="36" bestFit="1" customWidth="1"/>
    <col min="3" max="3" width="20.7109375" style="36" customWidth="1"/>
    <col min="4" max="4" width="8.85546875" style="36" bestFit="1" customWidth="1"/>
    <col min="5" max="5" width="17.28515625" style="36" bestFit="1" customWidth="1"/>
    <col min="6" max="6" width="20.140625" style="36" bestFit="1" customWidth="1"/>
    <col min="7" max="7" width="25.28515625" style="36" bestFit="1" customWidth="1"/>
    <col min="8" max="8" width="17.28515625" style="36" bestFit="1" customWidth="1"/>
    <col min="9" max="16384" width="9.140625" style="36"/>
  </cols>
  <sheetData>
    <row r="1" spans="2:8" ht="25.5">
      <c r="B1" s="40" t="s">
        <v>196</v>
      </c>
      <c r="C1" s="40"/>
      <c r="D1" s="40"/>
      <c r="E1" s="40"/>
      <c r="F1" s="40"/>
      <c r="G1" s="40"/>
      <c r="H1" s="40"/>
    </row>
    <row r="2" spans="2:8" ht="15.75">
      <c r="B2" s="34" t="s">
        <v>1</v>
      </c>
      <c r="C2" s="35" t="s">
        <v>144</v>
      </c>
      <c r="D2" s="35" t="s">
        <v>146</v>
      </c>
      <c r="E2" s="35" t="s">
        <v>147</v>
      </c>
      <c r="F2" s="35" t="s">
        <v>148</v>
      </c>
      <c r="G2" s="35" t="s">
        <v>152</v>
      </c>
      <c r="H2" s="35" t="s">
        <v>154</v>
      </c>
    </row>
    <row r="3" spans="2:8" ht="15.75">
      <c r="B3" s="34" t="s">
        <v>2</v>
      </c>
      <c r="C3" s="35" t="s">
        <v>141</v>
      </c>
      <c r="D3" s="35" t="s">
        <v>141</v>
      </c>
      <c r="E3" s="35" t="s">
        <v>141</v>
      </c>
      <c r="F3" s="35" t="s">
        <v>141</v>
      </c>
      <c r="G3" s="35" t="s">
        <v>141</v>
      </c>
      <c r="H3" s="35" t="s">
        <v>141</v>
      </c>
    </row>
    <row r="4" spans="2:8" ht="15.75">
      <c r="B4" s="34" t="s">
        <v>3</v>
      </c>
      <c r="C4" s="35" t="s">
        <v>145</v>
      </c>
      <c r="D4" s="35" t="s">
        <v>145</v>
      </c>
      <c r="E4" s="35" t="s">
        <v>145</v>
      </c>
      <c r="F4" s="35" t="s">
        <v>145</v>
      </c>
      <c r="G4" s="35" t="s">
        <v>153</v>
      </c>
      <c r="H4" s="35" t="s">
        <v>153</v>
      </c>
    </row>
    <row r="5" spans="2:8" ht="15.75">
      <c r="B5" s="37" t="s">
        <v>5</v>
      </c>
      <c r="C5" s="38">
        <f>SUM(C6:C15)</f>
        <v>409.71109399976547</v>
      </c>
      <c r="D5" s="38">
        <f>SUM(D6:D15)</f>
        <v>236.79157720475297</v>
      </c>
      <c r="E5" s="38">
        <f>SUM(E6:E15)</f>
        <v>356.80228555969444</v>
      </c>
      <c r="F5" s="38">
        <f>SUM(F6:F15)</f>
        <v>280.3881785445335</v>
      </c>
      <c r="G5" s="38">
        <f>SUM(G6:G15)</f>
        <v>342.55823482541177</v>
      </c>
      <c r="H5" s="38">
        <f>SUM(H6:H15)</f>
        <v>336.07760288134</v>
      </c>
    </row>
    <row r="6" spans="2:8" ht="15.75">
      <c r="B6" s="34" t="s">
        <v>6</v>
      </c>
      <c r="C6" s="39">
        <v>62.430979901347271</v>
      </c>
      <c r="D6" s="39">
        <v>40.639034086726056</v>
      </c>
      <c r="E6" s="39">
        <v>55.363321799307961</v>
      </c>
      <c r="F6" s="39">
        <v>47.706692188765366</v>
      </c>
      <c r="G6" s="39">
        <v>55.363321799307961</v>
      </c>
      <c r="H6" s="39">
        <v>51.240521239785025</v>
      </c>
    </row>
    <row r="7" spans="2:8" ht="15.75">
      <c r="B7" s="34" t="s">
        <v>7</v>
      </c>
      <c r="C7" s="39">
        <v>62.564654280630613</v>
      </c>
      <c r="D7" s="39">
        <v>40.716679769934203</v>
      </c>
      <c r="E7" s="39">
        <v>55.281996110398474</v>
      </c>
      <c r="F7" s="39">
        <v>47.999337940166342</v>
      </c>
      <c r="G7" s="39">
        <v>55.281996110398474</v>
      </c>
      <c r="H7" s="39">
        <v>51.640667025282411</v>
      </c>
    </row>
    <row r="8" spans="2:8" ht="15.75">
      <c r="B8" s="34" t="s">
        <v>8</v>
      </c>
      <c r="C8" s="39">
        <v>62.85753670135778</v>
      </c>
      <c r="D8" s="39">
        <v>40.802260665793639</v>
      </c>
      <c r="E8" s="39">
        <v>55.138190088910335</v>
      </c>
      <c r="F8" s="39">
        <v>47.970225377351987</v>
      </c>
      <c r="G8" s="39">
        <v>55.138190088910335</v>
      </c>
      <c r="H8" s="39">
        <v>51.829898683575706</v>
      </c>
    </row>
    <row r="9" spans="2:8" ht="15.75">
      <c r="B9" s="34" t="s">
        <v>9</v>
      </c>
      <c r="C9" s="39">
        <v>10.073260073260075</v>
      </c>
      <c r="D9" s="39">
        <v>4.1208791208791213</v>
      </c>
      <c r="E9" s="39">
        <v>8.2417582417582427</v>
      </c>
      <c r="F9" s="39">
        <v>5.0366300366300374</v>
      </c>
      <c r="G9" s="39">
        <v>7.3260073260073257</v>
      </c>
      <c r="H9" s="39">
        <v>8.2417582417582427</v>
      </c>
    </row>
    <row r="10" spans="2:8" ht="15.75">
      <c r="B10" s="34" t="s">
        <v>10</v>
      </c>
      <c r="C10" s="39">
        <v>30.325720703856234</v>
      </c>
      <c r="D10" s="39">
        <v>12.354923249719207</v>
      </c>
      <c r="E10" s="39">
        <v>24.709846499438413</v>
      </c>
      <c r="F10" s="39">
        <v>15.162860351928117</v>
      </c>
      <c r="G10" s="39">
        <v>21.901909397229502</v>
      </c>
      <c r="H10" s="39">
        <v>24.709846499438413</v>
      </c>
    </row>
    <row r="11" spans="2:8" ht="15.75">
      <c r="B11" s="34" t="s">
        <v>11</v>
      </c>
      <c r="C11" s="39">
        <v>50.822637608751833</v>
      </c>
      <c r="D11" s="39">
        <v>20.673615298475319</v>
      </c>
      <c r="E11" s="39">
        <v>41.347230596950638</v>
      </c>
      <c r="F11" s="39">
        <v>25.411318804375917</v>
      </c>
      <c r="G11" s="39">
        <v>37.040227409768285</v>
      </c>
      <c r="H11" s="39">
        <v>41.347230596950638</v>
      </c>
    </row>
    <row r="12" spans="2:8" ht="15.75">
      <c r="B12" s="34" t="s">
        <v>12</v>
      </c>
      <c r="C12" s="39">
        <v>62.340868760126533</v>
      </c>
      <c r="D12" s="39">
        <v>40.326106524702311</v>
      </c>
      <c r="E12" s="39">
        <v>54.934032867834269</v>
      </c>
      <c r="F12" s="39">
        <v>47.732942416994568</v>
      </c>
      <c r="G12" s="39">
        <v>54.934032867834269</v>
      </c>
      <c r="H12" s="39">
        <v>51.436360363140707</v>
      </c>
    </row>
    <row r="13" spans="2:8" ht="15.75">
      <c r="B13" s="34" t="s">
        <v>13</v>
      </c>
      <c r="C13" s="39">
        <v>38.95837605085093</v>
      </c>
      <c r="D13" s="39">
        <v>25.63051055977035</v>
      </c>
      <c r="E13" s="39">
        <v>33.832273938896861</v>
      </c>
      <c r="F13" s="39">
        <v>29.731392249333606</v>
      </c>
      <c r="G13" s="39">
        <v>33.832273938896861</v>
      </c>
      <c r="H13" s="39">
        <v>31.781833094115235</v>
      </c>
    </row>
    <row r="14" spans="2:8" ht="15.75">
      <c r="B14" s="34" t="s">
        <v>14</v>
      </c>
      <c r="C14" s="39">
        <v>20.202020202020204</v>
      </c>
      <c r="D14" s="39">
        <v>8.2177709296353374</v>
      </c>
      <c r="E14" s="39">
        <v>16.435541859270675</v>
      </c>
      <c r="F14" s="39">
        <v>9.9298065399760311</v>
      </c>
      <c r="G14" s="39">
        <v>14.723506248929978</v>
      </c>
      <c r="H14" s="39">
        <v>16.435541859270675</v>
      </c>
    </row>
    <row r="15" spans="2:8" ht="15.75">
      <c r="B15" s="34" t="s">
        <v>15</v>
      </c>
      <c r="C15" s="39">
        <v>9.1350397175639895</v>
      </c>
      <c r="D15" s="39">
        <v>3.3097969991173875</v>
      </c>
      <c r="E15" s="39">
        <v>11.518093556928509</v>
      </c>
      <c r="F15" s="39">
        <v>3.7069726390114734</v>
      </c>
      <c r="G15" s="39">
        <v>7.0167696381288618</v>
      </c>
      <c r="H15" s="39">
        <v>7.4139452780229469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08.03.2020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2020-03-07T08:58:44Z</dcterms:modified>
</cp:coreProperties>
</file>