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</commentList>
</comments>
</file>

<file path=xl/sharedStrings.xml><?xml version="1.0" encoding="utf-8"?>
<sst xmlns="http://schemas.openxmlformats.org/spreadsheetml/2006/main" count="455" uniqueCount="216">
  <si>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</si>
  <si>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</si>
  <si>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</si>
  <si>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</si>
  <si>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</si>
  <si>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</si>
  <si>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</si>
  <si>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</si>
  <si>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</si>
  <si>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</si>
  <si>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</si>
  <si>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</si>
  <si>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</si>
  <si>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</si>
  <si>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</si>
  <si>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</si>
  <si>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</si>
  <si>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</si>
  <si>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</si>
  <si>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</si>
  <si>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</si>
  <si>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</si>
  <si>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</si>
  <si>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</si>
  <si>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</si>
  <si>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</si>
  <si>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</si>
  <si>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</si>
  <si>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</si>
  <si>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</si>
  <si>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</si>
  <si>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</si>
  <si>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</si>
  <si>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</si>
  <si>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</si>
  <si>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</si>
  <si>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</si>
  <si>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</si>
  <si>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</si>
  <si>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</si>
  <si>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</si>
  <si>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</si>
  <si>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</si>
  <si>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</si>
  <si>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</si>
  <si>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</si>
  <si>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</si>
  <si>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</si>
  <si>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</si>
  <si>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</si>
  <si>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</si>
  <si>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</si>
  <si>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</si>
  <si>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</si>
  <si>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</si>
  <si>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</si>
  <si>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</si>
  <si>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</si>
  <si>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</si>
  <si>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</si>
  <si>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</si>
  <si>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</si>
  <si>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</si>
  <si>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</si>
  <si>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</si>
  <si>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</si>
  <si>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</si>
  <si>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</si>
  <si>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</si>
  <si>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</si>
  <si>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</si>
  <si>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</si>
  <si>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</si>
  <si>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</si>
  <si>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</si>
  <si>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</si>
  <si>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</si>
  <si>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</si>
  <si>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</si>
  <si>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</si>
  <si>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</si>
  <si>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</si>
  <si>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</si>
  <si>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</si>
  <si>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</si>
  <si>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</si>
  <si>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</si>
  <si>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</si>
  <si>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</si>
  <si>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</si>
  <si>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</si>
  <si>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</si>
  <si>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</si>
  <si>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</si>
  <si>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</si>
  <si>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</si>
  <si>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</si>
  <si>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</si>
  <si>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</si>
  <si>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</si>
  <si>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</si>
  <si>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</si>
  <si>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</si>
  <si>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</si>
  <si>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</si>
  <si>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</si>
  <si>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</si>
  <si>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</si>
  <si>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</si>
  <si>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</si>
  <si>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</si>
  <si>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</si>
  <si>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</si>
  <si>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</si>
  <si>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</si>
  <si>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</si>
  <si>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</si>
  <si>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</si>
  <si>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</si>
  <si>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</si>
  <si>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</si>
  <si>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</si>
  <si>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</si>
  <si>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</si>
  <si>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</si>
  <si>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</si>
  <si>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</si>
  <si>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</si>
  <si>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</si>
  <si>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</si>
  <si>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</si>
  <si>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</si>
  <si>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</si>
  <si>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</si>
  <si>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</si>
  <si>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</si>
  <si>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</si>
  <si>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</si>
  <si>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</si>
  <si>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</si>
  <si>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</si>
  <si>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</si>
  <si>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</si>
  <si>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</si>
  <si>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</si>
  <si>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</si>
  <si>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</si>
  <si>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</si>
  <si>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</si>
  <si>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</si>
  <si>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</si>
  <si>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</si>
  <si>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</si>
  <si>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</si>
  <si>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</si>
  <si>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</si>
  <si>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</si>
  <si>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</si>
  <si>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</si>
  <si>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</si>
  <si>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</si>
  <si>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</si>
  <si>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</si>
  <si>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</si>
  <si>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</si>
  <si>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</si>
  <si>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</si>
  <si>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</si>
  <si>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</si>
  <si>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</si>
  <si>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</si>
  <si>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</si>
  <si>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</si>
  <si>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</si>
  <si>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</si>
  <si>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</si>
  <si>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</si>
  <si>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</si>
  <si>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</si>
  <si>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</si>
  <si>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</si>
  <si>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</si>
  <si>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</si>
  <si>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</si>
  <si>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</si>
  <si>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</si>
  <si>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</si>
  <si>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</si>
  <si>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04.01.2020</t>
  </si>
  <si>
    <t>Galaxy</t>
  </si>
  <si>
    <t>05.01.2021</t>
  </si>
  <si>
    <t>05.12.2021</t>
  </si>
  <si>
    <t>Barsha Tel</t>
  </si>
  <si>
    <t>CD Sound</t>
  </si>
  <si>
    <t>Biswas</t>
  </si>
  <si>
    <t>Momtaj</t>
  </si>
  <si>
    <t>Hafiz Mob</t>
  </si>
  <si>
    <t>C=CD Sound</t>
  </si>
  <si>
    <t>06.01.2021</t>
  </si>
  <si>
    <t>Tutul</t>
  </si>
  <si>
    <t>06.01.12020</t>
  </si>
  <si>
    <t>Vai Vai Bagha</t>
  </si>
  <si>
    <t>Bhauiyan</t>
  </si>
  <si>
    <t>Sohel Tel</t>
  </si>
  <si>
    <t>Sohel Store</t>
  </si>
  <si>
    <t>Hridro</t>
  </si>
  <si>
    <t>Picnic</t>
  </si>
  <si>
    <t>07.01.2021</t>
  </si>
  <si>
    <t>Tulip Distribution (-)</t>
  </si>
  <si>
    <t>10.01.2021</t>
  </si>
  <si>
    <t>Tulip Distribution (+)</t>
  </si>
  <si>
    <t>Date: 10.01.2021</t>
  </si>
  <si>
    <t>A.M Com Bil</t>
  </si>
  <si>
    <t>Banglalink</t>
  </si>
  <si>
    <t>B=Molla Enterprise</t>
  </si>
  <si>
    <t>S=Dighi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</si>
</sst>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J20" sqref="J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78" t="s">
        <v>17</v>
      </c>
      <c r="C2" s="278"/>
      <c r="D2" s="278"/>
      <c r="E2" s="278"/>
    </row>
    <row r="3" spans="1:8" ht="16.5" customHeight="1">
      <c r="A3" s="35"/>
      <c r="B3" s="279" t="s">
        <v>179</v>
      </c>
      <c r="C3" s="279"/>
      <c r="D3" s="279"/>
      <c r="E3" s="27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190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207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207</v>
      </c>
      <c r="C14" s="39">
        <v>0</v>
      </c>
      <c r="D14" s="323">
        <v>200000</v>
      </c>
      <c r="E14" s="41">
        <f t="shared" si="0"/>
        <v>316844</v>
      </c>
      <c r="F14" s="324" t="s">
        <v>208</v>
      </c>
      <c r="G14" s="2"/>
      <c r="H14" s="2"/>
    </row>
    <row r="15" spans="1:8">
      <c r="A15" s="35"/>
      <c r="B15" s="40" t="s">
        <v>209</v>
      </c>
      <c r="C15" s="251">
        <v>200000</v>
      </c>
      <c r="D15" s="251">
        <v>200000</v>
      </c>
      <c r="E15" s="41">
        <f t="shared" si="0"/>
        <v>316844</v>
      </c>
      <c r="F15" s="325" t="s">
        <v>210</v>
      </c>
      <c r="G15" s="2"/>
      <c r="H15" s="12"/>
    </row>
    <row r="16" spans="1:8">
      <c r="A16" s="35"/>
      <c r="B16" s="40"/>
      <c r="C16" s="39"/>
      <c r="D16" s="39"/>
      <c r="E16" s="41">
        <f t="shared" si="0"/>
        <v>316844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316844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316844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316844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316844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316844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316844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316844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316844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316844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316844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316844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316844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316844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316844</v>
      </c>
      <c r="F55" s="31"/>
      <c r="G55" s="2"/>
    </row>
    <row r="56" spans="2:8">
      <c r="B56" s="40"/>
      <c r="C56" s="39"/>
      <c r="D56" s="39"/>
      <c r="E56" s="41">
        <f t="shared" si="1"/>
        <v>316844</v>
      </c>
      <c r="F56" s="31"/>
      <c r="G56" s="2"/>
    </row>
    <row r="57" spans="2:8">
      <c r="B57" s="40"/>
      <c r="C57" s="39"/>
      <c r="D57" s="39"/>
      <c r="E57" s="41">
        <f t="shared" si="1"/>
        <v>316844</v>
      </c>
      <c r="F57" s="31"/>
      <c r="G57" s="2"/>
    </row>
    <row r="58" spans="2:8">
      <c r="B58" s="40"/>
      <c r="C58" s="39"/>
      <c r="D58" s="39"/>
      <c r="E58" s="41">
        <f t="shared" si="1"/>
        <v>316844</v>
      </c>
      <c r="F58" s="31"/>
      <c r="G58" s="2"/>
    </row>
    <row r="59" spans="2:8">
      <c r="B59" s="40"/>
      <c r="C59" s="39"/>
      <c r="D59" s="39"/>
      <c r="E59" s="41">
        <f t="shared" si="1"/>
        <v>316844</v>
      </c>
      <c r="F59" s="31"/>
      <c r="G59" s="2"/>
    </row>
    <row r="60" spans="2:8">
      <c r="B60" s="40"/>
      <c r="C60" s="39"/>
      <c r="D60" s="39"/>
      <c r="E60" s="41">
        <f t="shared" si="1"/>
        <v>316844</v>
      </c>
      <c r="F60" s="31"/>
      <c r="G60" s="2"/>
    </row>
    <row r="61" spans="2:8">
      <c r="B61" s="40"/>
      <c r="C61" s="39"/>
      <c r="D61" s="39"/>
      <c r="E61" s="41">
        <f t="shared" si="1"/>
        <v>316844</v>
      </c>
      <c r="F61" s="31"/>
      <c r="G61" s="2"/>
    </row>
    <row r="62" spans="2:8">
      <c r="B62" s="40"/>
      <c r="C62" s="39"/>
      <c r="D62" s="39"/>
      <c r="E62" s="41">
        <f t="shared" si="1"/>
        <v>316844</v>
      </c>
      <c r="F62" s="31"/>
      <c r="G62" s="2"/>
    </row>
    <row r="63" spans="2:8">
      <c r="B63" s="40"/>
      <c r="C63" s="39"/>
      <c r="D63" s="39"/>
      <c r="E63" s="41">
        <f t="shared" si="1"/>
        <v>316844</v>
      </c>
      <c r="F63" s="31"/>
      <c r="G63" s="2"/>
    </row>
    <row r="64" spans="2:8">
      <c r="B64" s="40"/>
      <c r="C64" s="39"/>
      <c r="D64" s="39"/>
      <c r="E64" s="41">
        <f t="shared" si="1"/>
        <v>316844</v>
      </c>
      <c r="F64" s="31"/>
      <c r="G64" s="2"/>
    </row>
    <row r="65" spans="2:7">
      <c r="B65" s="40"/>
      <c r="C65" s="39"/>
      <c r="D65" s="39"/>
      <c r="E65" s="41">
        <f t="shared" si="1"/>
        <v>316844</v>
      </c>
      <c r="F65" s="31"/>
      <c r="G65" s="2"/>
    </row>
    <row r="66" spans="2:7">
      <c r="B66" s="40"/>
      <c r="C66" s="39"/>
      <c r="D66" s="39"/>
      <c r="E66" s="41">
        <f t="shared" si="1"/>
        <v>316844</v>
      </c>
      <c r="F66" s="31"/>
      <c r="G66" s="2"/>
    </row>
    <row r="67" spans="2:7">
      <c r="B67" s="40"/>
      <c r="C67" s="39"/>
      <c r="D67" s="39"/>
      <c r="E67" s="41">
        <f t="shared" si="1"/>
        <v>316844</v>
      </c>
      <c r="F67" s="31"/>
      <c r="G67" s="2"/>
    </row>
    <row r="68" spans="2:7">
      <c r="B68" s="40"/>
      <c r="C68" s="39"/>
      <c r="D68" s="39"/>
      <c r="E68" s="41">
        <f t="shared" si="1"/>
        <v>316844</v>
      </c>
      <c r="F68" s="31"/>
      <c r="G68" s="2"/>
    </row>
    <row r="69" spans="2:7">
      <c r="B69" s="40"/>
      <c r="C69" s="39"/>
      <c r="D69" s="39"/>
      <c r="E69" s="41">
        <f t="shared" si="1"/>
        <v>316844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316844</v>
      </c>
      <c r="F70" s="31"/>
      <c r="G70" s="2"/>
    </row>
    <row r="71" spans="2:7">
      <c r="B71" s="40"/>
      <c r="C71" s="39"/>
      <c r="D71" s="39"/>
      <c r="E71" s="41">
        <f t="shared" si="2"/>
        <v>316844</v>
      </c>
      <c r="F71" s="31"/>
      <c r="G71" s="2"/>
    </row>
    <row r="72" spans="2:7">
      <c r="B72" s="40"/>
      <c r="C72" s="39"/>
      <c r="D72" s="39"/>
      <c r="E72" s="41">
        <f t="shared" si="2"/>
        <v>316844</v>
      </c>
      <c r="F72" s="31"/>
      <c r="G72" s="2"/>
    </row>
    <row r="73" spans="2:7">
      <c r="B73" s="40"/>
      <c r="C73" s="39"/>
      <c r="D73" s="39"/>
      <c r="E73" s="41">
        <f t="shared" si="2"/>
        <v>316844</v>
      </c>
      <c r="F73" s="31"/>
      <c r="G73" s="2"/>
    </row>
    <row r="74" spans="2:7">
      <c r="B74" s="40"/>
      <c r="C74" s="39"/>
      <c r="D74" s="39"/>
      <c r="E74" s="41">
        <f t="shared" si="2"/>
        <v>316844</v>
      </c>
      <c r="F74" s="31"/>
      <c r="G74" s="2"/>
    </row>
    <row r="75" spans="2:7">
      <c r="B75" s="40"/>
      <c r="C75" s="39"/>
      <c r="D75" s="39"/>
      <c r="E75" s="41">
        <f t="shared" si="2"/>
        <v>316844</v>
      </c>
      <c r="F75" s="33"/>
      <c r="G75" s="2"/>
    </row>
    <row r="76" spans="2:7">
      <c r="B76" s="40"/>
      <c r="C76" s="39"/>
      <c r="D76" s="39"/>
      <c r="E76" s="41">
        <f t="shared" si="2"/>
        <v>316844</v>
      </c>
      <c r="F76" s="31"/>
      <c r="G76" s="2"/>
    </row>
    <row r="77" spans="2:7">
      <c r="B77" s="40"/>
      <c r="C77" s="39"/>
      <c r="D77" s="39"/>
      <c r="E77" s="41">
        <f t="shared" si="2"/>
        <v>316844</v>
      </c>
      <c r="F77" s="31"/>
      <c r="G77" s="2"/>
    </row>
    <row r="78" spans="2:7">
      <c r="B78" s="40"/>
      <c r="C78" s="39"/>
      <c r="D78" s="39"/>
      <c r="E78" s="41">
        <f t="shared" si="2"/>
        <v>316844</v>
      </c>
      <c r="F78" s="31"/>
      <c r="G78" s="2"/>
    </row>
    <row r="79" spans="2:7">
      <c r="B79" s="40"/>
      <c r="C79" s="39"/>
      <c r="D79" s="39"/>
      <c r="E79" s="41">
        <f t="shared" si="2"/>
        <v>316844</v>
      </c>
      <c r="F79" s="31"/>
      <c r="G79" s="2"/>
    </row>
    <row r="80" spans="2:7">
      <c r="B80" s="40"/>
      <c r="C80" s="39"/>
      <c r="D80" s="39"/>
      <c r="E80" s="41">
        <f t="shared" si="2"/>
        <v>316844</v>
      </c>
      <c r="F80" s="31"/>
      <c r="G80" s="2"/>
    </row>
    <row r="81" spans="2:7">
      <c r="B81" s="40"/>
      <c r="C81" s="39"/>
      <c r="D81" s="39"/>
      <c r="E81" s="41">
        <f t="shared" si="2"/>
        <v>316844</v>
      </c>
      <c r="F81" s="31"/>
      <c r="G81" s="2"/>
    </row>
    <row r="82" spans="2:7">
      <c r="B82" s="40"/>
      <c r="C82" s="39"/>
      <c r="D82" s="39"/>
      <c r="E82" s="41">
        <f t="shared" si="2"/>
        <v>316844</v>
      </c>
      <c r="F82" s="31"/>
      <c r="G82" s="2"/>
    </row>
    <row r="83" spans="2:7">
      <c r="B83" s="45"/>
      <c r="C83" s="41">
        <f>SUM(C5:C72)</f>
        <v>2616844</v>
      </c>
      <c r="D83" s="41">
        <f>SUM(D5:D77)</f>
        <v>2300000</v>
      </c>
      <c r="E83" s="66">
        <f>E71</f>
        <v>316844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0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1" customFormat="1" ht="16.5" thickBot="1">
      <c r="A3" s="288" t="s">
        <v>181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5"/>
      <c r="V3" s="8"/>
      <c r="W3" s="8"/>
      <c r="X3" s="8"/>
      <c r="Y3" s="8"/>
      <c r="Z3" s="29"/>
    </row>
    <row r="4" spans="1:26" s="203" customFormat="1">
      <c r="A4" s="291" t="s">
        <v>96</v>
      </c>
      <c r="B4" s="293" t="s">
        <v>97</v>
      </c>
      <c r="C4" s="280" t="s">
        <v>98</v>
      </c>
      <c r="D4" s="280" t="s">
        <v>99</v>
      </c>
      <c r="E4" s="280" t="s">
        <v>100</v>
      </c>
      <c r="F4" s="280" t="s">
        <v>101</v>
      </c>
      <c r="G4" s="280" t="s">
        <v>102</v>
      </c>
      <c r="H4" s="280" t="s">
        <v>103</v>
      </c>
      <c r="I4" s="280" t="s">
        <v>126</v>
      </c>
      <c r="J4" s="280" t="s">
        <v>104</v>
      </c>
      <c r="K4" s="280" t="s">
        <v>105</v>
      </c>
      <c r="L4" s="280" t="s">
        <v>106</v>
      </c>
      <c r="M4" s="280" t="s">
        <v>107</v>
      </c>
      <c r="N4" s="280" t="s">
        <v>108</v>
      </c>
      <c r="O4" s="282" t="s">
        <v>206</v>
      </c>
      <c r="P4" s="284" t="s">
        <v>109</v>
      </c>
      <c r="Q4" s="297" t="s">
        <v>29</v>
      </c>
      <c r="R4" s="295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2"/>
      <c r="B5" s="294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3"/>
      <c r="P5" s="285"/>
      <c r="Q5" s="298"/>
      <c r="R5" s="296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190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209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/>
      <c r="B12" s="219"/>
      <c r="C12" s="212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53"/>
      <c r="O12" s="220"/>
      <c r="P12" s="220"/>
      <c r="Q12" s="220"/>
      <c r="R12" s="222"/>
      <c r="S12" s="216">
        <f t="shared" si="0"/>
        <v>0</v>
      </c>
      <c r="T12" s="217"/>
      <c r="U12" s="48"/>
      <c r="V12" s="48"/>
      <c r="W12" s="5"/>
      <c r="X12" s="48"/>
      <c r="Y12" s="5"/>
    </row>
    <row r="13" spans="1:26" s="22" customFormat="1">
      <c r="A13" s="211"/>
      <c r="B13" s="219"/>
      <c r="C13" s="212"/>
      <c r="D13" s="220"/>
      <c r="E13" s="220"/>
      <c r="F13" s="220"/>
      <c r="G13" s="220"/>
      <c r="H13" s="220"/>
      <c r="I13" s="220"/>
      <c r="J13" s="220"/>
      <c r="K13" s="220"/>
      <c r="L13" s="223"/>
      <c r="M13" s="220"/>
      <c r="N13" s="253"/>
      <c r="O13" s="220"/>
      <c r="P13" s="220"/>
      <c r="Q13" s="220"/>
      <c r="R13" s="222"/>
      <c r="S13" s="216">
        <f t="shared" si="0"/>
        <v>0</v>
      </c>
      <c r="T13" s="217"/>
      <c r="U13" s="218"/>
      <c r="V13" s="48"/>
      <c r="W13" s="48"/>
      <c r="X13" s="48"/>
      <c r="Y13" s="48"/>
    </row>
    <row r="14" spans="1:26" s="22" customFormat="1">
      <c r="A14" s="211"/>
      <c r="B14" s="219"/>
      <c r="C14" s="212"/>
      <c r="D14" s="220"/>
      <c r="E14" s="220"/>
      <c r="F14" s="220"/>
      <c r="G14" s="220"/>
      <c r="H14" s="220"/>
      <c r="I14" s="220"/>
      <c r="J14" s="220"/>
      <c r="K14" s="220"/>
      <c r="L14" s="224"/>
      <c r="M14" s="220"/>
      <c r="N14" s="253"/>
      <c r="O14" s="220"/>
      <c r="P14" s="220"/>
      <c r="Q14" s="220"/>
      <c r="R14" s="222"/>
      <c r="S14" s="216">
        <f t="shared" si="0"/>
        <v>0</v>
      </c>
      <c r="T14" s="217"/>
      <c r="U14" s="225"/>
      <c r="V14" s="48"/>
      <c r="W14" s="5"/>
      <c r="X14" s="48"/>
      <c r="Y14" s="5"/>
    </row>
    <row r="15" spans="1:26" s="22" customFormat="1">
      <c r="A15" s="211"/>
      <c r="B15" s="219"/>
      <c r="C15" s="212"/>
      <c r="D15" s="220"/>
      <c r="E15" s="220"/>
      <c r="F15" s="220"/>
      <c r="G15" s="220"/>
      <c r="H15" s="220"/>
      <c r="I15" s="220"/>
      <c r="J15" s="220"/>
      <c r="K15" s="220"/>
      <c r="L15" s="213"/>
      <c r="M15" s="220"/>
      <c r="N15" s="253"/>
      <c r="O15" s="220"/>
      <c r="P15" s="220"/>
      <c r="Q15" s="220"/>
      <c r="R15" s="222"/>
      <c r="S15" s="216">
        <f t="shared" si="0"/>
        <v>0</v>
      </c>
      <c r="T15" s="217"/>
      <c r="U15" s="7"/>
      <c r="V15" s="48"/>
      <c r="W15" s="48"/>
      <c r="X15" s="48"/>
      <c r="Y15" s="48"/>
    </row>
    <row r="16" spans="1:26" s="22" customFormat="1">
      <c r="A16" s="211"/>
      <c r="B16" s="219"/>
      <c r="C16" s="212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53"/>
      <c r="O16" s="220"/>
      <c r="P16" s="220"/>
      <c r="Q16" s="220"/>
      <c r="R16" s="222"/>
      <c r="S16" s="216">
        <f t="shared" si="0"/>
        <v>0</v>
      </c>
      <c r="T16" s="217"/>
      <c r="U16" s="7"/>
      <c r="V16" s="48"/>
      <c r="W16" s="5"/>
      <c r="X16" s="48"/>
      <c r="Y16" s="5"/>
    </row>
    <row r="17" spans="1:25" s="22" customFormat="1">
      <c r="A17" s="211"/>
      <c r="B17" s="219"/>
      <c r="C17" s="212"/>
      <c r="D17" s="220"/>
      <c r="E17" s="220"/>
      <c r="F17" s="220"/>
      <c r="G17" s="220"/>
      <c r="H17" s="220"/>
      <c r="I17" s="220"/>
      <c r="J17" s="220"/>
      <c r="K17" s="220"/>
      <c r="L17" s="220"/>
      <c r="M17" s="220"/>
      <c r="N17" s="253"/>
      <c r="O17" s="220"/>
      <c r="P17" s="222"/>
      <c r="Q17" s="220"/>
      <c r="R17" s="222"/>
      <c r="S17" s="216">
        <f t="shared" si="0"/>
        <v>0</v>
      </c>
      <c r="T17" s="217"/>
      <c r="U17" s="7"/>
      <c r="V17" s="48"/>
      <c r="W17" s="48"/>
      <c r="X17" s="48"/>
      <c r="Y17" s="48"/>
    </row>
    <row r="18" spans="1:25" s="22" customFormat="1">
      <c r="A18" s="211"/>
      <c r="B18" s="219"/>
      <c r="C18" s="212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53"/>
      <c r="O18" s="220"/>
      <c r="P18" s="222"/>
      <c r="Q18" s="220"/>
      <c r="R18" s="222"/>
      <c r="S18" s="216">
        <f t="shared" si="0"/>
        <v>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4900</v>
      </c>
      <c r="C37" s="238">
        <f t="shared" ref="C37:R37" si="1">SUM(C6:C36)</f>
        <v>800</v>
      </c>
      <c r="D37" s="238">
        <f t="shared" si="1"/>
        <v>15978</v>
      </c>
      <c r="E37" s="238">
        <f t="shared" si="1"/>
        <v>1210</v>
      </c>
      <c r="F37" s="238">
        <f t="shared" si="1"/>
        <v>0</v>
      </c>
      <c r="G37" s="238">
        <f>SUM(G6:G36)</f>
        <v>2170</v>
      </c>
      <c r="H37" s="238">
        <f t="shared" si="1"/>
        <v>0</v>
      </c>
      <c r="I37" s="238">
        <f t="shared" si="1"/>
        <v>150</v>
      </c>
      <c r="J37" s="238">
        <f t="shared" si="1"/>
        <v>150</v>
      </c>
      <c r="K37" s="238">
        <f t="shared" si="1"/>
        <v>2480</v>
      </c>
      <c r="L37" s="238">
        <f t="shared" si="1"/>
        <v>0</v>
      </c>
      <c r="M37" s="238">
        <f t="shared" si="1"/>
        <v>0</v>
      </c>
      <c r="N37" s="256">
        <f t="shared" si="1"/>
        <v>60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94898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61" zoomScale="120" zoomScaleNormal="120" workbookViewId="0">
      <selection activeCell="A69" sqref="A69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9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05" t="s">
        <v>17</v>
      </c>
      <c r="B1" s="305"/>
      <c r="C1" s="305"/>
      <c r="D1" s="305"/>
      <c r="E1" s="305"/>
      <c r="F1" s="305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06" t="s">
        <v>182</v>
      </c>
      <c r="B2" s="306"/>
      <c r="C2" s="306"/>
      <c r="D2" s="306"/>
      <c r="E2" s="306"/>
      <c r="F2" s="306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07" t="s">
        <v>37</v>
      </c>
      <c r="B3" s="307"/>
      <c r="C3" s="307"/>
      <c r="D3" s="307"/>
      <c r="E3" s="307"/>
      <c r="F3" s="307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190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209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/>
      <c r="B11" s="109"/>
      <c r="C11" s="109"/>
      <c r="D11" s="109"/>
      <c r="E11" s="109">
        <f t="shared" si="0"/>
        <v>0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/>
      <c r="B12" s="109"/>
      <c r="C12" s="109"/>
      <c r="D12" s="109"/>
      <c r="E12" s="109">
        <f t="shared" si="0"/>
        <v>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/>
      <c r="B13" s="109"/>
      <c r="C13" s="109"/>
      <c r="D13" s="109"/>
      <c r="E13" s="109">
        <f t="shared" si="0"/>
        <v>0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/>
      <c r="B14" s="109"/>
      <c r="C14" s="109"/>
      <c r="D14" s="109"/>
      <c r="E14" s="109">
        <f t="shared" si="0"/>
        <v>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/>
      <c r="B15" s="109"/>
      <c r="C15" s="109"/>
      <c r="D15" s="109"/>
      <c r="E15" s="109">
        <f t="shared" si="0"/>
        <v>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/>
      <c r="B16" s="109"/>
      <c r="C16" s="109"/>
      <c r="D16" s="109"/>
      <c r="E16" s="109">
        <f t="shared" si="0"/>
        <v>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/>
      <c r="B17" s="109"/>
      <c r="C17" s="109"/>
      <c r="D17" s="109"/>
      <c r="E17" s="109">
        <f t="shared" si="0"/>
        <v>0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3664875</v>
      </c>
      <c r="C33" s="109">
        <f>SUM(C5:C32)</f>
        <v>3212162</v>
      </c>
      <c r="D33" s="109">
        <f>SUM(D5:D32)</f>
        <v>28398</v>
      </c>
      <c r="E33" s="109">
        <f>SUM(E5:E32)</f>
        <v>3240560</v>
      </c>
      <c r="F33" s="117">
        <f>B33-E33</f>
        <v>424315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08" t="s">
        <v>43</v>
      </c>
      <c r="B35" s="309"/>
      <c r="C35" s="309"/>
      <c r="D35" s="310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22600</v>
      </c>
      <c r="D37" s="102" t="s">
        <v>198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2000</v>
      </c>
      <c r="D38" s="102" t="s">
        <v>188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213</v>
      </c>
      <c r="C39" s="327">
        <v>28740</v>
      </c>
      <c r="D39" s="109" t="s">
        <v>209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8000</v>
      </c>
      <c r="D41" s="102" t="s">
        <v>198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17565</v>
      </c>
      <c r="D43" s="102" t="s">
        <v>209</v>
      </c>
      <c r="E43" s="115"/>
      <c r="F43" s="311" t="s">
        <v>53</v>
      </c>
      <c r="G43" s="311"/>
      <c r="H43" s="311"/>
      <c r="I43" s="311"/>
      <c r="J43" s="311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199</v>
      </c>
      <c r="B44" s="263" t="s">
        <v>91</v>
      </c>
      <c r="C44" s="109">
        <v>1000</v>
      </c>
      <c r="D44" s="141" t="s">
        <v>198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328" t="s">
        <v>192</v>
      </c>
      <c r="B46" s="328"/>
      <c r="C46" s="329">
        <v>15000</v>
      </c>
      <c r="D46" s="330" t="s">
        <v>190</v>
      </c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14450</v>
      </c>
      <c r="D47" s="160" t="s">
        <v>148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 t="s">
        <v>193</v>
      </c>
      <c r="B48" s="106"/>
      <c r="C48" s="153">
        <v>60000</v>
      </c>
      <c r="D48" s="330" t="s">
        <v>190</v>
      </c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 t="s">
        <v>189</v>
      </c>
      <c r="B50" s="106"/>
      <c r="C50" s="153">
        <v>30210</v>
      </c>
      <c r="D50" s="330" t="s">
        <v>190</v>
      </c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5500</v>
      </c>
      <c r="D51" s="160" t="s">
        <v>198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209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75285</v>
      </c>
      <c r="D55" s="154" t="s">
        <v>209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87125</v>
      </c>
      <c r="D56" s="157" t="s">
        <v>209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240000</v>
      </c>
      <c r="D57" s="154" t="s">
        <v>198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483361</v>
      </c>
      <c r="D58" s="160" t="s">
        <v>209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190985</v>
      </c>
      <c r="D59" s="154" t="s">
        <v>209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12" t="s">
        <v>31</v>
      </c>
      <c r="B62" s="313"/>
      <c r="C62" s="153"/>
      <c r="D62" s="160"/>
      <c r="E62" s="123"/>
      <c r="F62" s="299" t="s">
        <v>149</v>
      </c>
      <c r="G62" s="299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7270</v>
      </c>
      <c r="D68" s="160" t="s">
        <v>198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209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50000</v>
      </c>
      <c r="D77" s="157" t="s">
        <v>198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9000</v>
      </c>
      <c r="D78" s="157" t="s">
        <v>178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209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10515</v>
      </c>
      <c r="D87" s="157" t="s">
        <v>165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194</v>
      </c>
      <c r="B88" s="154"/>
      <c r="C88" s="153">
        <v>35930</v>
      </c>
      <c r="D88" s="154" t="s">
        <v>190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202</v>
      </c>
      <c r="B89" s="106"/>
      <c r="C89" s="153">
        <v>77950</v>
      </c>
      <c r="D89" s="160" t="s">
        <v>198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 t="s">
        <v>156</v>
      </c>
      <c r="B91" s="154"/>
      <c r="C91" s="153">
        <v>5940</v>
      </c>
      <c r="D91" s="154" t="s">
        <v>155</v>
      </c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201</v>
      </c>
      <c r="B92" s="106"/>
      <c r="C92" s="153">
        <v>6000</v>
      </c>
      <c r="D92" s="154" t="s">
        <v>198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200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195</v>
      </c>
      <c r="B95" s="154"/>
      <c r="C95" s="153">
        <v>30000</v>
      </c>
      <c r="D95" s="154" t="s">
        <v>191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 t="s">
        <v>196</v>
      </c>
      <c r="B100" s="154"/>
      <c r="C100" s="153">
        <v>20250</v>
      </c>
      <c r="D100" s="154" t="s">
        <v>190</v>
      </c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203</v>
      </c>
      <c r="B104" s="154"/>
      <c r="C104" s="153">
        <v>6500</v>
      </c>
      <c r="D104" s="154" t="s">
        <v>198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 t="s">
        <v>204</v>
      </c>
      <c r="B105" s="154"/>
      <c r="C105" s="153">
        <v>15000</v>
      </c>
      <c r="D105" s="154" t="s">
        <v>198</v>
      </c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 t="s">
        <v>205</v>
      </c>
      <c r="B106" s="154"/>
      <c r="C106" s="153">
        <v>10000</v>
      </c>
      <c r="D106" s="154" t="s">
        <v>198</v>
      </c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212</v>
      </c>
      <c r="B118" s="160"/>
      <c r="C118" s="153">
        <v>2850</v>
      </c>
      <c r="D118" s="154" t="s">
        <v>198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0" t="s">
        <v>93</v>
      </c>
      <c r="B119" s="301"/>
      <c r="C119" s="176">
        <f>SUM(C37:C118)</f>
        <v>2807552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02" t="s">
        <v>94</v>
      </c>
      <c r="B121" s="303"/>
      <c r="C121" s="181">
        <f>C119+L142</f>
        <v>2807552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04"/>
      <c r="G176" s="304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4" t="s">
        <v>17</v>
      </c>
      <c r="B1" s="315"/>
      <c r="C1" s="315"/>
      <c r="D1" s="315"/>
      <c r="E1" s="316"/>
      <c r="F1" s="5"/>
      <c r="G1" s="5"/>
    </row>
    <row r="2" spans="1:29" ht="23.25">
      <c r="A2" s="317" t="s">
        <v>211</v>
      </c>
      <c r="B2" s="318"/>
      <c r="C2" s="318"/>
      <c r="D2" s="318"/>
      <c r="E2" s="31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4241533.5061999997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87431.471099999981</v>
      </c>
      <c r="C5" s="70"/>
      <c r="D5" s="68" t="s">
        <v>23</v>
      </c>
      <c r="E5" s="71">
        <v>316844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8588172.4711000007</v>
      </c>
      <c r="C6" s="68"/>
      <c r="D6" s="68" t="s">
        <v>28</v>
      </c>
      <c r="E6" s="250">
        <v>761030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2807592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80398</v>
      </c>
      <c r="C8" s="69"/>
      <c r="D8" s="68" t="s">
        <v>32</v>
      </c>
      <c r="E8" s="71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326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7033.4710999999807</v>
      </c>
      <c r="C10" s="69"/>
      <c r="D10" s="68" t="s">
        <v>159</v>
      </c>
      <c r="E10" s="72">
        <v>295015.96490000095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8507774.4711000007</v>
      </c>
      <c r="C13" s="69"/>
      <c r="D13" s="69" t="s">
        <v>7</v>
      </c>
      <c r="E13" s="72">
        <f>E4+E5+E6+E7+E8+E9+E10</f>
        <v>8507774.4711000007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0" t="s">
        <v>16</v>
      </c>
      <c r="B15" s="321"/>
      <c r="C15" s="321"/>
      <c r="D15" s="321"/>
      <c r="E15" s="322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25</v>
      </c>
      <c r="E16" s="95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21</v>
      </c>
      <c r="E17" s="96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18</v>
      </c>
      <c r="E18" s="95">
        <v>40000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24</v>
      </c>
      <c r="E19" s="95">
        <v>75285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214</v>
      </c>
      <c r="B20" s="53">
        <v>40450</v>
      </c>
      <c r="C20" s="68"/>
      <c r="D20" s="77" t="s">
        <v>26</v>
      </c>
      <c r="E20" s="95">
        <v>87125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197</v>
      </c>
      <c r="B21" s="53">
        <v>60000</v>
      </c>
      <c r="C21" s="16"/>
      <c r="D21" s="77" t="s">
        <v>22</v>
      </c>
      <c r="E21" s="97">
        <v>240000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483361</v>
      </c>
      <c r="C22" s="16"/>
      <c r="D22" s="19" t="s">
        <v>35</v>
      </c>
      <c r="E22" s="97">
        <v>129725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20</v>
      </c>
      <c r="B23" s="90">
        <v>267297</v>
      </c>
      <c r="C23" s="91"/>
      <c r="D23" s="92" t="s">
        <v>215</v>
      </c>
      <c r="E23" s="98">
        <v>30000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2021-01-10T15:39:35Z</dcterms:modified>
</cp:coreProperties>
</file>