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</t>
        </r>
      </text>
    </comment>
  </commentList>
</comments>
</file>

<file path=xl/sharedStrings.xml><?xml version="1.0" encoding="utf-8"?>
<sst xmlns="http://schemas.openxmlformats.org/spreadsheetml/2006/main" count="437" uniqueCount="200">
  <si>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</si>
  <si>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</si>
  <si>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</si>
  <si>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</si>
  <si>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</si>
  <si>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</si>
  <si>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</si>
  <si>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</si>
  <si>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</si>
  <si>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</si>
  <si>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</si>
  <si>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</si>
  <si>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</si>
  <si>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</si>
  <si>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</si>
  <si>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</si>
  <si>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</si>
  <si>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</si>
  <si>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</si>
  <si>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</si>
  <si>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</si>
  <si>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</si>
  <si>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</si>
  <si>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</si>
  <si>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</si>
  <si>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</si>
  <si>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</si>
  <si>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</si>
  <si>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</si>
  <si>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</si>
  <si>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</si>
  <si>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</si>
  <si>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</si>
  <si>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</si>
  <si>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</si>
  <si>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</si>
  <si>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</si>
  <si>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</si>
  <si>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</si>
  <si>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</si>
  <si>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</si>
  <si>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</si>
  <si>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</si>
  <si>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</si>
  <si>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</si>
  <si>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</si>
  <si>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</si>
  <si>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</si>
  <si>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</si>
  <si>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</si>
  <si>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</si>
  <si>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</si>
  <si>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</si>
  <si>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</si>
  <si>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</si>
  <si>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</si>
  <si>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</si>
  <si>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</si>
  <si>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</si>
  <si>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</si>
  <si>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</si>
  <si>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</si>
  <si>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</si>
  <si>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</si>
  <si>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</si>
  <si>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</si>
  <si>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</si>
  <si>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</si>
  <si>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</si>
  <si>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</si>
  <si>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</si>
  <si>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</si>
  <si>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</si>
  <si>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</si>
  <si>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</si>
  <si>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</si>
  <si>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</si>
  <si>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</si>
  <si>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</si>
  <si>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</si>
  <si>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</si>
  <si>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</si>
  <si>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</si>
  <si>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</si>
  <si>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</si>
  <si>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</si>
  <si>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</si>
  <si>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</si>
  <si>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</si>
  <si>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</si>
  <si>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</si>
  <si>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</si>
  <si>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</si>
  <si>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</si>
  <si>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</si>
  <si>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</si>
  <si>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</si>
  <si>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</si>
  <si>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</si>
  <si>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</si>
  <si>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</si>
  <si>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</si>
  <si>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</si>
  <si>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</si>
  <si>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</si>
  <si>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</si>
  <si>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</si>
  <si>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</si>
  <si>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</si>
  <si>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</si>
  <si>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</si>
  <si>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</si>
  <si>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</si>
  <si>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</si>
  <si>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</si>
  <si>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</si>
  <si>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</si>
  <si>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</si>
  <si>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</si>
  <si>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</si>
  <si>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</si>
  <si>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</si>
  <si>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</si>
  <si>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</si>
  <si>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</si>
  <si>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</si>
  <si>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</si>
  <si>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</si>
  <si>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</si>
  <si>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</si>
  <si>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</si>
  <si>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</si>
  <si>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</si>
  <si>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</si>
  <si>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</si>
  <si>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</si>
  <si>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</si>
  <si>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</si>
  <si>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</si>
  <si>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</si>
  <si>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</si>
  <si>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</si>
  <si>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</si>
  <si>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</si>
  <si>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</si>
  <si>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</si>
  <si>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</si>
  <si>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</si>
  <si>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</si>
  <si>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</si>
  <si>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</si>
  <si>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</si>
  <si>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</si>
  <si>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</si>
  <si>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</si>
  <si>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</si>
  <si>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</si>
  <si>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</si>
  <si>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</si>
  <si>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</si>
  <si>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</si>
  <si>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</si>
  <si>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</si>
  <si>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</si>
  <si>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</si>
  <si>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</si>
  <si>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</si>
  <si>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</si>
  <si>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</si>
  <si>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</si>
  <si>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</si>
  <si>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</si>
  <si>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</si>
  <si>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</si>
  <si>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</si>
  <si>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</si>
  <si>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</si>
  <si>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</si>
  <si>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</si>
  <si>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Jafor bKash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</si>
  <si>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</si>
  <si>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</si>
  <si>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</si>
  <si>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</si>
  <si>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</si>
  <si>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</si>
  <si>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</si>
  <si>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</si>
  <si>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</si>
  <si>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</si>
  <si>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</si>
  <si>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</si>
  <si>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</si>
  <si>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Tipu Boss (-)</t>
  </si>
  <si>
    <t>12.12.2020</t>
  </si>
  <si>
    <t>13.12.2020</t>
  </si>
  <si>
    <t>14.12.2020</t>
  </si>
  <si>
    <t>15.12.2020</t>
  </si>
  <si>
    <t>Date: 15.12.2020</t>
  </si>
  <si>
    <t>Vai Vai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</si>
</sst>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41" fillId="43" borderId="34" xfId="0" applyFont="1" applyFill="1" applyBorder="1" applyAlignment="1">
      <alignment horizontal="center" vertical="center"/>
    </xf>
    <xf numFmtId="0" fontId="41" fillId="43" borderId="34" xfId="0" applyFont="1" applyFill="1" applyBorder="1" applyAlignment="1">
      <alignment horizontal="center"/>
    </xf>
    <xf numFmtId="2" fontId="43" fillId="43" borderId="34" xfId="0" applyNumberFormat="1" applyFont="1" applyFill="1" applyBorder="1" applyAlignment="1">
      <alignment horizontal="center" vertical="center" wrapText="1"/>
    </xf>
    <xf numFmtId="2" fontId="41" fillId="43" borderId="34" xfId="0" applyNumberFormat="1" applyFont="1" applyFill="1" applyBorder="1" applyAlignment="1">
      <alignment horizontal="center"/>
    </xf>
    <xf numFmtId="2" fontId="39" fillId="44" borderId="2" xfId="0" applyNumberFormat="1" applyFont="1" applyFill="1" applyBorder="1" applyAlignment="1">
      <alignment horizontal="right"/>
    </xf>
    <xf numFmtId="2" fontId="39" fillId="44" borderId="3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9" sqref="E1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5" t="s">
        <v>17</v>
      </c>
      <c r="C2" s="285"/>
      <c r="D2" s="285"/>
      <c r="E2" s="285"/>
    </row>
    <row r="3" spans="1:8" ht="16.5" customHeight="1">
      <c r="A3" s="35"/>
      <c r="B3" s="286" t="s">
        <v>171</v>
      </c>
      <c r="C3" s="286"/>
      <c r="D3" s="286"/>
      <c r="E3" s="286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180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182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184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186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187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189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190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194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195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196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197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776844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776844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776844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776844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776844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776844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776844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776844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776844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776844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776844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776844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776844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776844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776844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776844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776844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776844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776844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776844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776844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776844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776844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776844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776844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776844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776844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776844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776844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776844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776844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776844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776844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776844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776844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776844</v>
      </c>
      <c r="F55" s="31"/>
      <c r="G55" s="2"/>
    </row>
    <row r="56" spans="2:8">
      <c r="B56" s="40"/>
      <c r="C56" s="39"/>
      <c r="D56" s="39"/>
      <c r="E56" s="41">
        <f t="shared" si="1"/>
        <v>776844</v>
      </c>
      <c r="F56" s="31"/>
      <c r="G56" s="2"/>
    </row>
    <row r="57" spans="2:8">
      <c r="B57" s="40"/>
      <c r="C57" s="39"/>
      <c r="D57" s="39"/>
      <c r="E57" s="41">
        <f t="shared" si="1"/>
        <v>776844</v>
      </c>
      <c r="F57" s="31"/>
      <c r="G57" s="2"/>
    </row>
    <row r="58" spans="2:8">
      <c r="B58" s="40"/>
      <c r="C58" s="39"/>
      <c r="D58" s="39"/>
      <c r="E58" s="41">
        <f t="shared" si="1"/>
        <v>776844</v>
      </c>
      <c r="F58" s="31"/>
      <c r="G58" s="2"/>
    </row>
    <row r="59" spans="2:8">
      <c r="B59" s="40"/>
      <c r="C59" s="39"/>
      <c r="D59" s="39"/>
      <c r="E59" s="41">
        <f t="shared" si="1"/>
        <v>776844</v>
      </c>
      <c r="F59" s="31"/>
      <c r="G59" s="2"/>
    </row>
    <row r="60" spans="2:8">
      <c r="B60" s="40"/>
      <c r="C60" s="39"/>
      <c r="D60" s="39"/>
      <c r="E60" s="41">
        <f t="shared" si="1"/>
        <v>776844</v>
      </c>
      <c r="F60" s="31"/>
      <c r="G60" s="2"/>
    </row>
    <row r="61" spans="2:8">
      <c r="B61" s="40"/>
      <c r="C61" s="39"/>
      <c r="D61" s="39"/>
      <c r="E61" s="41">
        <f t="shared" si="1"/>
        <v>776844</v>
      </c>
      <c r="F61" s="31"/>
      <c r="G61" s="2"/>
    </row>
    <row r="62" spans="2:8">
      <c r="B62" s="40"/>
      <c r="C62" s="39"/>
      <c r="D62" s="39"/>
      <c r="E62" s="41">
        <f t="shared" si="1"/>
        <v>776844</v>
      </c>
      <c r="F62" s="31"/>
      <c r="G62" s="2"/>
    </row>
    <row r="63" spans="2:8">
      <c r="B63" s="40"/>
      <c r="C63" s="39"/>
      <c r="D63" s="39"/>
      <c r="E63" s="41">
        <f t="shared" si="1"/>
        <v>776844</v>
      </c>
      <c r="F63" s="31"/>
      <c r="G63" s="2"/>
    </row>
    <row r="64" spans="2:8">
      <c r="B64" s="40"/>
      <c r="C64" s="39"/>
      <c r="D64" s="39"/>
      <c r="E64" s="41">
        <f t="shared" si="1"/>
        <v>776844</v>
      </c>
      <c r="F64" s="31"/>
      <c r="G64" s="2"/>
    </row>
    <row r="65" spans="2:7">
      <c r="B65" s="40"/>
      <c r="C65" s="39"/>
      <c r="D65" s="39"/>
      <c r="E65" s="41">
        <f t="shared" si="1"/>
        <v>776844</v>
      </c>
      <c r="F65" s="31"/>
      <c r="G65" s="2"/>
    </row>
    <row r="66" spans="2:7">
      <c r="B66" s="40"/>
      <c r="C66" s="39"/>
      <c r="D66" s="39"/>
      <c r="E66" s="41">
        <f t="shared" si="1"/>
        <v>776844</v>
      </c>
      <c r="F66" s="31"/>
      <c r="G66" s="2"/>
    </row>
    <row r="67" spans="2:7">
      <c r="B67" s="40"/>
      <c r="C67" s="39"/>
      <c r="D67" s="39"/>
      <c r="E67" s="41">
        <f t="shared" si="1"/>
        <v>776844</v>
      </c>
      <c r="F67" s="31"/>
      <c r="G67" s="2"/>
    </row>
    <row r="68" spans="2:7">
      <c r="B68" s="40"/>
      <c r="C68" s="39"/>
      <c r="D68" s="39"/>
      <c r="E68" s="41">
        <f t="shared" si="1"/>
        <v>776844</v>
      </c>
      <c r="F68" s="31"/>
      <c r="G68" s="2"/>
    </row>
    <row r="69" spans="2:7">
      <c r="B69" s="40"/>
      <c r="C69" s="39"/>
      <c r="D69" s="39"/>
      <c r="E69" s="41">
        <f t="shared" si="1"/>
        <v>776844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776844</v>
      </c>
      <c r="F70" s="31"/>
      <c r="G70" s="2"/>
    </row>
    <row r="71" spans="2:7">
      <c r="B71" s="40"/>
      <c r="C71" s="39"/>
      <c r="D71" s="39"/>
      <c r="E71" s="41">
        <f t="shared" si="2"/>
        <v>776844</v>
      </c>
      <c r="F71" s="31"/>
      <c r="G71" s="2"/>
    </row>
    <row r="72" spans="2:7">
      <c r="B72" s="40"/>
      <c r="C72" s="39"/>
      <c r="D72" s="39"/>
      <c r="E72" s="41">
        <f t="shared" si="2"/>
        <v>776844</v>
      </c>
      <c r="F72" s="31"/>
      <c r="G72" s="2"/>
    </row>
    <row r="73" spans="2:7">
      <c r="B73" s="40"/>
      <c r="C73" s="39"/>
      <c r="D73" s="39"/>
      <c r="E73" s="41">
        <f t="shared" si="2"/>
        <v>776844</v>
      </c>
      <c r="F73" s="31"/>
      <c r="G73" s="2"/>
    </row>
    <row r="74" spans="2:7">
      <c r="B74" s="40"/>
      <c r="C74" s="39"/>
      <c r="D74" s="39"/>
      <c r="E74" s="41">
        <f t="shared" si="2"/>
        <v>776844</v>
      </c>
      <c r="F74" s="31"/>
      <c r="G74" s="2"/>
    </row>
    <row r="75" spans="2:7">
      <c r="B75" s="40"/>
      <c r="C75" s="39"/>
      <c r="D75" s="39"/>
      <c r="E75" s="41">
        <f t="shared" si="2"/>
        <v>776844</v>
      </c>
      <c r="F75" s="33"/>
      <c r="G75" s="2"/>
    </row>
    <row r="76" spans="2:7">
      <c r="B76" s="40"/>
      <c r="C76" s="39"/>
      <c r="D76" s="39"/>
      <c r="E76" s="41">
        <f t="shared" si="2"/>
        <v>776844</v>
      </c>
      <c r="F76" s="31"/>
      <c r="G76" s="2"/>
    </row>
    <row r="77" spans="2:7">
      <c r="B77" s="40"/>
      <c r="C77" s="39"/>
      <c r="D77" s="39"/>
      <c r="E77" s="41">
        <f t="shared" si="2"/>
        <v>776844</v>
      </c>
      <c r="F77" s="31"/>
      <c r="G77" s="2"/>
    </row>
    <row r="78" spans="2:7">
      <c r="B78" s="40"/>
      <c r="C78" s="39"/>
      <c r="D78" s="39"/>
      <c r="E78" s="41">
        <f t="shared" si="2"/>
        <v>776844</v>
      </c>
      <c r="F78" s="31"/>
      <c r="G78" s="2"/>
    </row>
    <row r="79" spans="2:7">
      <c r="B79" s="40"/>
      <c r="C79" s="39"/>
      <c r="D79" s="39"/>
      <c r="E79" s="41">
        <f t="shared" si="2"/>
        <v>776844</v>
      </c>
      <c r="F79" s="31"/>
      <c r="G79" s="2"/>
    </row>
    <row r="80" spans="2:7">
      <c r="B80" s="40"/>
      <c r="C80" s="39"/>
      <c r="D80" s="39"/>
      <c r="E80" s="41">
        <f t="shared" si="2"/>
        <v>776844</v>
      </c>
      <c r="F80" s="31"/>
      <c r="G80" s="2"/>
    </row>
    <row r="81" spans="2:7">
      <c r="B81" s="40"/>
      <c r="C81" s="39"/>
      <c r="D81" s="39"/>
      <c r="E81" s="41">
        <f t="shared" si="2"/>
        <v>776844</v>
      </c>
      <c r="F81" s="31"/>
      <c r="G81" s="2"/>
    </row>
    <row r="82" spans="2:7">
      <c r="B82" s="40"/>
      <c r="C82" s="39"/>
      <c r="D82" s="39"/>
      <c r="E82" s="41">
        <f t="shared" si="2"/>
        <v>776844</v>
      </c>
      <c r="F82" s="31"/>
      <c r="G82" s="2"/>
    </row>
    <row r="83" spans="2:7">
      <c r="B83" s="45"/>
      <c r="C83" s="41">
        <f>SUM(C5:C72)</f>
        <v>6606844</v>
      </c>
      <c r="D83" s="41">
        <f>SUM(D5:D77)</f>
        <v>5830000</v>
      </c>
      <c r="E83" s="66">
        <f>E71+C83-D83</f>
        <v>1553688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14" activePane="bottomRight" state="frozen"/>
      <selection pane="topRight" activeCell="K1" sqref="K1"/>
      <selection pane="bottomLeft" activeCell="A15" sqref="A15"/>
      <selection pane="bottomRight" activeCell="Q19" sqref="Q19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87" t="s">
        <v>17</v>
      </c>
      <c r="B1" s="287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</row>
    <row r="2" spans="1:26" s="203" customFormat="1" ht="18">
      <c r="A2" s="288" t="s">
        <v>99</v>
      </c>
      <c r="B2" s="288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8"/>
      <c r="N2" s="288"/>
      <c r="O2" s="288"/>
      <c r="P2" s="288"/>
      <c r="Q2" s="288"/>
      <c r="R2" s="288"/>
      <c r="S2" s="288"/>
    </row>
    <row r="3" spans="1:26" s="204" customFormat="1" ht="16.5" thickBot="1">
      <c r="A3" s="289" t="s">
        <v>173</v>
      </c>
      <c r="B3" s="290"/>
      <c r="C3" s="290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1"/>
      <c r="U3" s="116"/>
      <c r="V3" s="8"/>
      <c r="W3" s="8"/>
      <c r="X3" s="8"/>
      <c r="Y3" s="8"/>
      <c r="Z3" s="29"/>
    </row>
    <row r="4" spans="1:26" s="206" customFormat="1">
      <c r="A4" s="292" t="s">
        <v>100</v>
      </c>
      <c r="B4" s="294" t="s">
        <v>101</v>
      </c>
      <c r="C4" s="296" t="s">
        <v>102</v>
      </c>
      <c r="D4" s="296" t="s">
        <v>103</v>
      </c>
      <c r="E4" s="296" t="s">
        <v>104</v>
      </c>
      <c r="F4" s="296" t="s">
        <v>105</v>
      </c>
      <c r="G4" s="296" t="s">
        <v>106</v>
      </c>
      <c r="H4" s="296" t="s">
        <v>107</v>
      </c>
      <c r="I4" s="296" t="s">
        <v>133</v>
      </c>
      <c r="J4" s="296" t="s">
        <v>108</v>
      </c>
      <c r="K4" s="296" t="s">
        <v>109</v>
      </c>
      <c r="L4" s="296" t="s">
        <v>110</v>
      </c>
      <c r="M4" s="296" t="s">
        <v>111</v>
      </c>
      <c r="N4" s="296" t="s">
        <v>112</v>
      </c>
      <c r="O4" s="302" t="s">
        <v>113</v>
      </c>
      <c r="P4" s="304" t="s">
        <v>114</v>
      </c>
      <c r="Q4" s="300" t="s">
        <v>29</v>
      </c>
      <c r="R4" s="298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3"/>
      <c r="B5" s="295"/>
      <c r="C5" s="297"/>
      <c r="D5" s="297"/>
      <c r="E5" s="297"/>
      <c r="F5" s="297"/>
      <c r="G5" s="297"/>
      <c r="H5" s="297"/>
      <c r="I5" s="297"/>
      <c r="J5" s="297"/>
      <c r="K5" s="297"/>
      <c r="L5" s="297"/>
      <c r="M5" s="297"/>
      <c r="N5" s="297"/>
      <c r="O5" s="303"/>
      <c r="P5" s="305"/>
      <c r="Q5" s="301"/>
      <c r="R5" s="299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180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182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184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186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187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189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191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194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195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196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197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/>
      <c r="B19" s="222"/>
      <c r="C19" s="215"/>
      <c r="D19" s="223"/>
      <c r="E19" s="223"/>
      <c r="F19" s="223"/>
      <c r="G19" s="223"/>
      <c r="H19" s="223"/>
      <c r="I19" s="223"/>
      <c r="J19" s="223"/>
      <c r="K19" s="223"/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933</v>
      </c>
      <c r="T19" s="220"/>
      <c r="U19" s="7"/>
      <c r="V19" s="48"/>
      <c r="W19" s="48"/>
      <c r="X19" s="48"/>
      <c r="Y19" s="48"/>
    </row>
    <row r="20" spans="1:25" s="22" customFormat="1">
      <c r="A20" s="214"/>
      <c r="B20" s="222"/>
      <c r="C20" s="215"/>
      <c r="D20" s="223"/>
      <c r="E20" s="223"/>
      <c r="F20" s="257"/>
      <c r="G20" s="223"/>
      <c r="H20" s="223"/>
      <c r="I20" s="223"/>
      <c r="J20" s="223"/>
      <c r="K20" s="223"/>
      <c r="L20" s="223"/>
      <c r="M20" s="223"/>
      <c r="N20" s="257"/>
      <c r="O20" s="223"/>
      <c r="P20" s="223"/>
      <c r="Q20" s="223"/>
      <c r="R20" s="225"/>
      <c r="S20" s="219">
        <f t="shared" si="0"/>
        <v>0</v>
      </c>
      <c r="T20" s="220"/>
      <c r="U20" s="7"/>
      <c r="V20" s="48"/>
      <c r="W20" s="5"/>
      <c r="X20" s="48"/>
      <c r="Y20" s="5"/>
    </row>
    <row r="21" spans="1:25" s="22" customFormat="1">
      <c r="A21" s="214"/>
      <c r="B21" s="222"/>
      <c r="C21" s="215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57"/>
      <c r="O21" s="223"/>
      <c r="P21" s="223"/>
      <c r="Q21" s="223"/>
      <c r="R21" s="225"/>
      <c r="S21" s="219">
        <f t="shared" si="0"/>
        <v>0</v>
      </c>
      <c r="T21" s="220"/>
      <c r="U21" s="7"/>
    </row>
    <row r="22" spans="1:25" s="22" customFormat="1">
      <c r="A22" s="214"/>
      <c r="B22" s="222"/>
      <c r="C22" s="215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57"/>
      <c r="O22" s="223"/>
      <c r="P22" s="223"/>
      <c r="Q22" s="223"/>
      <c r="R22" s="225"/>
      <c r="S22" s="219">
        <f t="shared" si="0"/>
        <v>0</v>
      </c>
      <c r="T22" s="220"/>
      <c r="U22" s="7"/>
    </row>
    <row r="23" spans="1:25" s="230" customFormat="1">
      <c r="A23" s="214"/>
      <c r="B23" s="222"/>
      <c r="C23" s="215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57"/>
      <c r="O23" s="223"/>
      <c r="P23" s="223"/>
      <c r="Q23" s="223"/>
      <c r="R23" s="225"/>
      <c r="S23" s="219">
        <f t="shared" si="0"/>
        <v>0</v>
      </c>
      <c r="T23" s="229"/>
      <c r="U23" s="7"/>
    </row>
    <row r="24" spans="1:25" s="22" customFormat="1">
      <c r="A24" s="214"/>
      <c r="B24" s="222"/>
      <c r="C24" s="215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57"/>
      <c r="O24" s="223"/>
      <c r="P24" s="223"/>
      <c r="Q24" s="223"/>
      <c r="R24" s="225"/>
      <c r="S24" s="219">
        <f t="shared" si="0"/>
        <v>0</v>
      </c>
      <c r="T24" s="220"/>
      <c r="U24" s="7"/>
      <c r="W24" s="231"/>
      <c r="X24" s="231"/>
      <c r="Y24" s="231"/>
    </row>
    <row r="25" spans="1:25" s="230" customFormat="1">
      <c r="A25" s="214"/>
      <c r="B25" s="222"/>
      <c r="C25" s="215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57"/>
      <c r="O25" s="223"/>
      <c r="P25" s="223"/>
      <c r="Q25" s="223"/>
      <c r="R25" s="225"/>
      <c r="S25" s="219">
        <f t="shared" si="0"/>
        <v>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7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7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7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7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11600</v>
      </c>
      <c r="C37" s="241">
        <f t="shared" ref="C37:R37" si="1">SUM(C6:C36)</f>
        <v>1970</v>
      </c>
      <c r="D37" s="241">
        <f t="shared" si="1"/>
        <v>1015</v>
      </c>
      <c r="E37" s="241">
        <f t="shared" si="1"/>
        <v>2560</v>
      </c>
      <c r="F37" s="241">
        <f t="shared" si="1"/>
        <v>830</v>
      </c>
      <c r="G37" s="241">
        <f>SUM(G6:G36)</f>
        <v>4030</v>
      </c>
      <c r="H37" s="241">
        <f t="shared" si="1"/>
        <v>1465</v>
      </c>
      <c r="I37" s="241">
        <f t="shared" si="1"/>
        <v>0</v>
      </c>
      <c r="J37" s="241">
        <f t="shared" si="1"/>
        <v>600</v>
      </c>
      <c r="K37" s="241">
        <f t="shared" si="1"/>
        <v>6000</v>
      </c>
      <c r="L37" s="241">
        <f t="shared" si="1"/>
        <v>0</v>
      </c>
      <c r="M37" s="241">
        <f t="shared" si="1"/>
        <v>933</v>
      </c>
      <c r="N37" s="260">
        <f t="shared" si="1"/>
        <v>290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100</v>
      </c>
      <c r="S37" s="243">
        <f>SUM(S6:S36)</f>
        <v>31393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E116" sqref="E116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2" t="s">
        <v>17</v>
      </c>
      <c r="B1" s="312"/>
      <c r="C1" s="312"/>
      <c r="D1" s="312"/>
      <c r="E1" s="312"/>
      <c r="F1" s="312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3" t="s">
        <v>172</v>
      </c>
      <c r="B2" s="313"/>
      <c r="C2" s="313"/>
      <c r="D2" s="313"/>
      <c r="E2" s="313"/>
      <c r="F2" s="313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4" t="s">
        <v>38</v>
      </c>
      <c r="B3" s="314"/>
      <c r="C3" s="314"/>
      <c r="D3" s="314"/>
      <c r="E3" s="314"/>
      <c r="F3" s="314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180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182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184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186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187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189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191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194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195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196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197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6527860</v>
      </c>
      <c r="C33" s="110">
        <f>SUM(C5:C32)</f>
        <v>6539490</v>
      </c>
      <c r="D33" s="110">
        <f>SUM(D5:D32)</f>
        <v>30100</v>
      </c>
      <c r="E33" s="110">
        <f>SUM(E5:E32)</f>
        <v>6569590</v>
      </c>
      <c r="F33" s="118">
        <f>B33-E33</f>
        <v>-41730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5" t="s">
        <v>44</v>
      </c>
      <c r="B35" s="316"/>
      <c r="C35" s="316"/>
      <c r="D35" s="317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25000</v>
      </c>
      <c r="D37" s="103" t="s">
        <v>180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8800</v>
      </c>
      <c r="D39" s="103" t="s">
        <v>184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3000</v>
      </c>
      <c r="D40" s="103" t="s">
        <v>170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8840</v>
      </c>
      <c r="D41" s="103" t="s">
        <v>195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192</v>
      </c>
      <c r="B42" s="267" t="s">
        <v>95</v>
      </c>
      <c r="C42" s="110">
        <v>1830</v>
      </c>
      <c r="D42" s="142" t="s">
        <v>191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/>
      <c r="B43" s="267"/>
      <c r="C43" s="110"/>
      <c r="D43" s="142"/>
      <c r="E43" s="116"/>
      <c r="F43" s="318" t="s">
        <v>54</v>
      </c>
      <c r="G43" s="318"/>
      <c r="H43" s="318"/>
      <c r="I43" s="318"/>
      <c r="J43" s="318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79" t="s">
        <v>193</v>
      </c>
      <c r="B44" s="280"/>
      <c r="C44" s="281">
        <v>12750</v>
      </c>
      <c r="D44" s="282" t="s">
        <v>195</v>
      </c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4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5" t="s">
        <v>18</v>
      </c>
      <c r="B47" s="107"/>
      <c r="C47" s="156">
        <v>100000</v>
      </c>
      <c r="D47" s="157" t="s">
        <v>160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55" t="s">
        <v>25</v>
      </c>
      <c r="B48" s="107"/>
      <c r="C48" s="156">
        <v>208875</v>
      </c>
      <c r="D48" s="154" t="s">
        <v>186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20</v>
      </c>
      <c r="B49" s="157"/>
      <c r="C49" s="156">
        <v>267297</v>
      </c>
      <c r="D49" s="157" t="s">
        <v>139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9" t="s">
        <v>24</v>
      </c>
      <c r="B50" s="113"/>
      <c r="C50" s="156">
        <v>62000</v>
      </c>
      <c r="D50" s="153" t="s">
        <v>195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9" t="s">
        <v>55</v>
      </c>
      <c r="B51" s="107"/>
      <c r="C51" s="283">
        <v>88565</v>
      </c>
      <c r="D51" s="160" t="s">
        <v>197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61" t="s">
        <v>56</v>
      </c>
      <c r="B52" s="157"/>
      <c r="C52" s="162">
        <v>195000</v>
      </c>
      <c r="D52" s="153" t="s">
        <v>195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5" t="s">
        <v>57</v>
      </c>
      <c r="B53" s="107"/>
      <c r="C53" s="156">
        <v>491321</v>
      </c>
      <c r="D53" s="163" t="s">
        <v>197</v>
      </c>
      <c r="E53" s="115"/>
      <c r="F53" s="108"/>
      <c r="G53" s="263"/>
      <c r="H53" s="263"/>
      <c r="I53" s="108"/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55" t="s">
        <v>58</v>
      </c>
      <c r="B54" s="107"/>
      <c r="C54" s="156">
        <v>190585</v>
      </c>
      <c r="D54" s="153" t="s">
        <v>197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61" t="s">
        <v>148</v>
      </c>
      <c r="B55" s="157"/>
      <c r="C55" s="156">
        <v>5000</v>
      </c>
      <c r="D55" s="163" t="s">
        <v>184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9"/>
      <c r="B56" s="107"/>
      <c r="C56" s="156"/>
      <c r="D56" s="160"/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/>
      <c r="B57" s="107"/>
      <c r="C57" s="156"/>
      <c r="D57" s="160"/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59" t="s">
        <v>126</v>
      </c>
      <c r="B58" s="107"/>
      <c r="C58" s="156">
        <v>8000</v>
      </c>
      <c r="D58" s="160" t="s">
        <v>197</v>
      </c>
      <c r="E58" s="115"/>
      <c r="F58" s="108"/>
      <c r="G58" s="263"/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62"/>
      <c r="B59" s="162"/>
      <c r="C59" s="156"/>
      <c r="D59" s="160"/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3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9" t="s">
        <v>31</v>
      </c>
      <c r="B62" s="320"/>
      <c r="C62" s="156"/>
      <c r="D62" s="163"/>
      <c r="E62" s="124"/>
      <c r="F62" s="306" t="s">
        <v>167</v>
      </c>
      <c r="G62" s="306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6600</v>
      </c>
      <c r="D68" s="163" t="s">
        <v>197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26620</v>
      </c>
      <c r="D69" s="163" t="s">
        <v>195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182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83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83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18500</v>
      </c>
      <c r="D74" s="163" t="s">
        <v>189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7600</v>
      </c>
      <c r="D75" s="160" t="s">
        <v>194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27000</v>
      </c>
      <c r="D77" s="160" t="s">
        <v>194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194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83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500</v>
      </c>
      <c r="D80" s="163" t="s">
        <v>197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186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33000</v>
      </c>
      <c r="D82" s="160" t="s">
        <v>195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83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195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3500</v>
      </c>
      <c r="D87" s="160" t="s">
        <v>196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1000</v>
      </c>
      <c r="D88" s="157" t="s">
        <v>177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183</v>
      </c>
      <c r="B89" s="107"/>
      <c r="C89" s="156">
        <v>13620</v>
      </c>
      <c r="D89" s="163" t="s">
        <v>191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194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181</v>
      </c>
      <c r="B91" s="157"/>
      <c r="C91" s="156">
        <v>5940</v>
      </c>
      <c r="D91" s="157" t="s">
        <v>180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199</v>
      </c>
      <c r="B92" s="107"/>
      <c r="C92" s="156">
        <v>2000</v>
      </c>
      <c r="D92" s="157" t="s">
        <v>197</v>
      </c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/>
      <c r="B93" s="157"/>
      <c r="C93" s="156"/>
      <c r="D93" s="157"/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/>
      <c r="B94" s="157"/>
      <c r="C94" s="156"/>
      <c r="D94" s="157"/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5"/>
      <c r="B95" s="178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/>
      <c r="B96" s="157"/>
      <c r="C96" s="156"/>
      <c r="D96" s="157"/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 t="s">
        <v>179</v>
      </c>
      <c r="B97" s="163"/>
      <c r="C97" s="156">
        <v>1840</v>
      </c>
      <c r="D97" s="157" t="s">
        <v>177</v>
      </c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178</v>
      </c>
      <c r="B98" s="157"/>
      <c r="C98" s="156">
        <v>1300</v>
      </c>
      <c r="D98" s="157" t="s">
        <v>177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155</v>
      </c>
      <c r="B99" s="107"/>
      <c r="C99" s="156">
        <v>15000</v>
      </c>
      <c r="D99" s="160" t="s">
        <v>163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67</v>
      </c>
      <c r="B100" s="157" t="s">
        <v>61</v>
      </c>
      <c r="C100" s="156">
        <v>1915</v>
      </c>
      <c r="D100" s="157" t="s">
        <v>68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07" t="s">
        <v>75</v>
      </c>
      <c r="C102" s="156">
        <v>7300</v>
      </c>
      <c r="D102" s="160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156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82</v>
      </c>
      <c r="B105" s="178" t="s">
        <v>61</v>
      </c>
      <c r="C105" s="283">
        <v>2340</v>
      </c>
      <c r="D105" s="157" t="s">
        <v>137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120</v>
      </c>
      <c r="B106" s="157"/>
      <c r="C106" s="156">
        <v>17500</v>
      </c>
      <c r="D106" s="157" t="s">
        <v>134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91</v>
      </c>
      <c r="B107" s="157">
        <v>1763999686</v>
      </c>
      <c r="C107" s="283">
        <v>5340</v>
      </c>
      <c r="D107" s="157" t="s">
        <v>143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51</v>
      </c>
      <c r="B108" s="107" t="s">
        <v>52</v>
      </c>
      <c r="C108" s="283">
        <v>1190</v>
      </c>
      <c r="D108" s="160" t="s">
        <v>53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93</v>
      </c>
      <c r="B109" s="157">
        <v>1758900692</v>
      </c>
      <c r="C109" s="283">
        <v>30000</v>
      </c>
      <c r="D109" s="157" t="s">
        <v>132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9" t="s">
        <v>96</v>
      </c>
      <c r="B110" s="157" t="s">
        <v>61</v>
      </c>
      <c r="C110" s="283">
        <v>6300</v>
      </c>
      <c r="D110" s="157" t="s">
        <v>94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175</v>
      </c>
      <c r="B111" s="157"/>
      <c r="C111" s="156">
        <v>2100</v>
      </c>
      <c r="D111" s="157" t="s">
        <v>170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 t="s">
        <v>144</v>
      </c>
      <c r="B112" s="157"/>
      <c r="C112" s="156">
        <v>22000</v>
      </c>
      <c r="D112" s="157" t="s">
        <v>165</v>
      </c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7" t="s">
        <v>97</v>
      </c>
      <c r="B113" s="308"/>
      <c r="C113" s="179">
        <f>SUM(C37:C112)</f>
        <v>2452782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9" t="s">
        <v>98</v>
      </c>
      <c r="B115" s="310"/>
      <c r="C115" s="184">
        <f>C113+L136</f>
        <v>2452782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1"/>
      <c r="G170" s="311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16" sqref="H16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1" t="s">
        <v>17</v>
      </c>
      <c r="B1" s="322"/>
      <c r="C1" s="322"/>
      <c r="D1" s="322"/>
      <c r="E1" s="323"/>
      <c r="F1" s="5"/>
      <c r="G1" s="5"/>
    </row>
    <row r="2" spans="1:29" ht="23.25">
      <c r="A2" s="324" t="s">
        <v>198</v>
      </c>
      <c r="B2" s="325"/>
      <c r="C2" s="325"/>
      <c r="D2" s="325"/>
      <c r="E2" s="32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3932345.1083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146554.6556</v>
      </c>
      <c r="C5" s="71"/>
      <c r="D5" s="68" t="s">
        <v>23</v>
      </c>
      <c r="E5" s="72">
        <v>776844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8647295.6556000002</v>
      </c>
      <c r="C6" s="68"/>
      <c r="D6" s="68" t="s">
        <v>28</v>
      </c>
      <c r="E6" s="254">
        <v>463870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2452782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30460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116094.6556</v>
      </c>
      <c r="C10" s="70"/>
      <c r="D10" s="68" t="s">
        <v>185</v>
      </c>
      <c r="E10" s="73">
        <v>876555.54729999974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8616835.6556000002</v>
      </c>
      <c r="C13" s="70"/>
      <c r="D13" s="70" t="s">
        <v>7</v>
      </c>
      <c r="E13" s="73">
        <f>E4+E5+E6+E7+E8+E9+E10</f>
        <v>8616835.6556000002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7" t="s">
        <v>16</v>
      </c>
      <c r="B15" s="328"/>
      <c r="C15" s="328"/>
      <c r="D15" s="328"/>
      <c r="E15" s="32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41405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70000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188</v>
      </c>
      <c r="B20" s="53">
        <v>23800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519321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2020-12-15T14:51:27Z</dcterms:modified>
</cp:coreProperties>
</file>