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Dec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l="1"/>
  <c r="F36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</commentList>
</comments>
</file>

<file path=xl/sharedStrings.xml><?xml version="1.0" encoding="utf-8"?>
<sst xmlns="http://schemas.openxmlformats.org/spreadsheetml/2006/main" count="399" uniqueCount="185">
  <si>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</si>
  <si>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</si>
  <si>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</si>
  <si>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</si>
  <si>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</si>
  <si>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</si>
  <si>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</si>
  <si>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</si>
  <si>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</si>
  <si>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</si>
  <si>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</si>
  <si>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</si>
  <si>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</si>
  <si>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</si>
  <si>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</si>
  <si>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</si>
  <si>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</si>
  <si>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</si>
  <si>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</si>
  <si>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</si>
  <si>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</si>
  <si>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</si>
  <si>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</si>
  <si>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</si>
  <si>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</si>
  <si>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</si>
  <si>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</si>
  <si>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</si>
  <si>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</si>
  <si>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</si>
  <si>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</si>
  <si>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</si>
  <si>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</si>
  <si>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</si>
  <si>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</si>
  <si>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</si>
  <si>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</si>
  <si>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</si>
  <si>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</si>
  <si>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</si>
  <si>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</si>
  <si>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</si>
  <si>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</si>
  <si>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</si>
  <si>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</si>
  <si>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</si>
  <si>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</si>
  <si>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</si>
  <si>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</si>
  <si>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</si>
  <si>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</si>
  <si>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</si>
  <si>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</si>
  <si>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</si>
  <si>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</si>
  <si>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</si>
  <si>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</si>
  <si>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</si>
  <si>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</si>
  <si>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</si>
  <si>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</si>
  <si>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</si>
  <si>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</si>
  <si>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</si>
  <si>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</si>
  <si>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</si>
  <si>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</si>
  <si>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</si>
  <si>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</si>
  <si>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</si>
  <si>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</si>
  <si>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</si>
  <si>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</si>
  <si>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</si>
  <si>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</si>
  <si>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</si>
  <si>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</si>
  <si>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</si>
  <si>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</si>
  <si>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</si>
  <si>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</si>
  <si>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</si>
  <si>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</si>
  <si>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</si>
  <si>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</si>
  <si>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</si>
  <si>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</si>
  <si>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</si>
  <si>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</si>
  <si>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</si>
  <si>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</si>
  <si>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</si>
  <si>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</si>
  <si>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</si>
  <si>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</si>
  <si>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</si>
  <si>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</si>
  <si>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</si>
  <si>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</si>
  <si>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</si>
  <si>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</si>
  <si>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</si>
  <si>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</si>
  <si>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</si>
  <si>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</si>
  <si>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</si>
  <si>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</si>
  <si>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</si>
  <si>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</si>
  <si>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</si>
  <si>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</si>
  <si>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</si>
  <si>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</si>
  <si>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</si>
  <si>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</si>
  <si>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</si>
  <si>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</si>
  <si>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</si>
  <si>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</si>
  <si>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</si>
  <si>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</si>
  <si>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</si>
  <si>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</si>
  <si>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</si>
  <si>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</si>
  <si>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</si>
  <si>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</si>
  <si>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</si>
  <si>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</si>
  <si>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</si>
  <si>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</si>
  <si>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</si>
  <si>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</si>
  <si>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</si>
  <si>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</si>
  <si>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</si>
  <si>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</si>
  <si>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</si>
  <si>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</si>
  <si>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</si>
  <si>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</si>
  <si>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</si>
  <si>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</si>
  <si>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</si>
  <si>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</si>
  <si>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</si>
  <si>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</si>
  <si>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</si>
  <si>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</si>
  <si>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</si>
  <si>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</si>
  <si>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</si>
  <si>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</si>
  <si>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</si>
  <si>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</si>
  <si>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</si>
  <si>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</si>
  <si>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</si>
  <si>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</si>
  <si>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</si>
  <si>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</si>
  <si>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</si>
  <si>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</si>
  <si>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</si>
  <si>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</si>
  <si>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</si>
  <si>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</si>
  <si>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</si>
  <si>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</si>
  <si>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</si>
  <si>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</si>
  <si>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</si>
  <si>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</si>
  <si>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</si>
  <si>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</si>
  <si>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</si>
  <si>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</si>
  <si>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 xml:space="preserve">01.12.2020 </t>
  </si>
  <si>
    <t>DSR Mobile Bill Dec</t>
  </si>
  <si>
    <t>Haider</t>
  </si>
  <si>
    <t>1% less</t>
  </si>
  <si>
    <t>02.12.2020</t>
  </si>
  <si>
    <t>Date: 02.12.2020</t>
  </si>
  <si>
    <t>Jony Coto</t>
  </si>
  <si>
    <t>Jafor bKash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</si>
</sst>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J12" sqref="J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4" t="s">
        <v>17</v>
      </c>
      <c r="C2" s="284"/>
      <c r="D2" s="284"/>
      <c r="E2" s="284"/>
    </row>
    <row r="3" spans="1:8" ht="16.5" customHeight="1">
      <c r="A3" s="35"/>
      <c r="B3" s="285" t="s">
        <v>173</v>
      </c>
      <c r="C3" s="285"/>
      <c r="D3" s="285"/>
      <c r="E3" s="285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172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181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6844</v>
      </c>
      <c r="F55" s="31"/>
      <c r="G55" s="2"/>
    </row>
    <row r="56" spans="2:8">
      <c r="B56" s="40"/>
      <c r="C56" s="39"/>
      <c r="D56" s="39"/>
      <c r="E56" s="41">
        <f t="shared" si="1"/>
        <v>6844</v>
      </c>
      <c r="F56" s="31"/>
      <c r="G56" s="2"/>
    </row>
    <row r="57" spans="2:8">
      <c r="B57" s="40"/>
      <c r="C57" s="39"/>
      <c r="D57" s="39"/>
      <c r="E57" s="41">
        <f t="shared" si="1"/>
        <v>6844</v>
      </c>
      <c r="F57" s="31"/>
      <c r="G57" s="2"/>
    </row>
    <row r="58" spans="2:8">
      <c r="B58" s="40"/>
      <c r="C58" s="39"/>
      <c r="D58" s="39"/>
      <c r="E58" s="41">
        <f t="shared" si="1"/>
        <v>6844</v>
      </c>
      <c r="F58" s="31"/>
      <c r="G58" s="2"/>
    </row>
    <row r="59" spans="2:8">
      <c r="B59" s="40"/>
      <c r="C59" s="39"/>
      <c r="D59" s="39"/>
      <c r="E59" s="41">
        <f t="shared" si="1"/>
        <v>6844</v>
      </c>
      <c r="F59" s="31"/>
      <c r="G59" s="2"/>
    </row>
    <row r="60" spans="2:8">
      <c r="B60" s="40"/>
      <c r="C60" s="39"/>
      <c r="D60" s="39"/>
      <c r="E60" s="41">
        <f t="shared" si="1"/>
        <v>6844</v>
      </c>
      <c r="F60" s="31"/>
      <c r="G60" s="2"/>
    </row>
    <row r="61" spans="2:8">
      <c r="B61" s="40"/>
      <c r="C61" s="39"/>
      <c r="D61" s="39"/>
      <c r="E61" s="41">
        <f t="shared" si="1"/>
        <v>6844</v>
      </c>
      <c r="F61" s="31"/>
      <c r="G61" s="2"/>
    </row>
    <row r="62" spans="2:8">
      <c r="B62" s="40"/>
      <c r="C62" s="39"/>
      <c r="D62" s="39"/>
      <c r="E62" s="41">
        <f t="shared" si="1"/>
        <v>6844</v>
      </c>
      <c r="F62" s="31"/>
      <c r="G62" s="2"/>
    </row>
    <row r="63" spans="2:8">
      <c r="B63" s="40"/>
      <c r="C63" s="39"/>
      <c r="D63" s="39"/>
      <c r="E63" s="41">
        <f t="shared" si="1"/>
        <v>6844</v>
      </c>
      <c r="F63" s="31"/>
      <c r="G63" s="2"/>
    </row>
    <row r="64" spans="2:8">
      <c r="B64" s="40"/>
      <c r="C64" s="39"/>
      <c r="D64" s="39"/>
      <c r="E64" s="41">
        <f t="shared" si="1"/>
        <v>6844</v>
      </c>
      <c r="F64" s="31"/>
      <c r="G64" s="2"/>
    </row>
    <row r="65" spans="2:7">
      <c r="B65" s="40"/>
      <c r="C65" s="39"/>
      <c r="D65" s="39"/>
      <c r="E65" s="41">
        <f t="shared" si="1"/>
        <v>6844</v>
      </c>
      <c r="F65" s="31"/>
      <c r="G65" s="2"/>
    </row>
    <row r="66" spans="2:7">
      <c r="B66" s="40"/>
      <c r="C66" s="39"/>
      <c r="D66" s="39"/>
      <c r="E66" s="41">
        <f t="shared" si="1"/>
        <v>6844</v>
      </c>
      <c r="F66" s="31"/>
      <c r="G66" s="2"/>
    </row>
    <row r="67" spans="2:7">
      <c r="B67" s="40"/>
      <c r="C67" s="39"/>
      <c r="D67" s="39"/>
      <c r="E67" s="41">
        <f t="shared" si="1"/>
        <v>6844</v>
      </c>
      <c r="F67" s="31"/>
      <c r="G67" s="2"/>
    </row>
    <row r="68" spans="2:7">
      <c r="B68" s="40"/>
      <c r="C68" s="39"/>
      <c r="D68" s="39"/>
      <c r="E68" s="41">
        <f t="shared" si="1"/>
        <v>6844</v>
      </c>
      <c r="F68" s="31"/>
      <c r="G68" s="2"/>
    </row>
    <row r="69" spans="2:7">
      <c r="B69" s="40"/>
      <c r="C69" s="39"/>
      <c r="D69" s="39"/>
      <c r="E69" s="41">
        <f t="shared" si="1"/>
        <v>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6844</v>
      </c>
      <c r="F70" s="31"/>
      <c r="G70" s="2"/>
    </row>
    <row r="71" spans="2:7">
      <c r="B71" s="40"/>
      <c r="C71" s="39"/>
      <c r="D71" s="39"/>
      <c r="E71" s="41">
        <f t="shared" si="2"/>
        <v>6844</v>
      </c>
      <c r="F71" s="31"/>
      <c r="G71" s="2"/>
    </row>
    <row r="72" spans="2:7">
      <c r="B72" s="40"/>
      <c r="C72" s="39"/>
      <c r="D72" s="39"/>
      <c r="E72" s="41">
        <f t="shared" si="2"/>
        <v>6844</v>
      </c>
      <c r="F72" s="31"/>
      <c r="G72" s="2"/>
    </row>
    <row r="73" spans="2:7">
      <c r="B73" s="40"/>
      <c r="C73" s="39"/>
      <c r="D73" s="39"/>
      <c r="E73" s="41">
        <f t="shared" si="2"/>
        <v>6844</v>
      </c>
      <c r="F73" s="31"/>
      <c r="G73" s="2"/>
    </row>
    <row r="74" spans="2:7">
      <c r="B74" s="40"/>
      <c r="C74" s="39"/>
      <c r="D74" s="39"/>
      <c r="E74" s="41">
        <f t="shared" si="2"/>
        <v>6844</v>
      </c>
      <c r="F74" s="31"/>
      <c r="G74" s="2"/>
    </row>
    <row r="75" spans="2:7">
      <c r="B75" s="40"/>
      <c r="C75" s="39"/>
      <c r="D75" s="39"/>
      <c r="E75" s="41">
        <f t="shared" si="2"/>
        <v>6844</v>
      </c>
      <c r="F75" s="33"/>
      <c r="G75" s="2"/>
    </row>
    <row r="76" spans="2:7">
      <c r="B76" s="40"/>
      <c r="C76" s="39"/>
      <c r="D76" s="39"/>
      <c r="E76" s="41">
        <f t="shared" si="2"/>
        <v>6844</v>
      </c>
      <c r="F76" s="31"/>
      <c r="G76" s="2"/>
    </row>
    <row r="77" spans="2:7">
      <c r="B77" s="40"/>
      <c r="C77" s="39"/>
      <c r="D77" s="39"/>
      <c r="E77" s="41">
        <f t="shared" si="2"/>
        <v>6844</v>
      </c>
      <c r="F77" s="31"/>
      <c r="G77" s="2"/>
    </row>
    <row r="78" spans="2:7">
      <c r="B78" s="40"/>
      <c r="C78" s="39"/>
      <c r="D78" s="39"/>
      <c r="E78" s="41">
        <f t="shared" si="2"/>
        <v>6844</v>
      </c>
      <c r="F78" s="31"/>
      <c r="G78" s="2"/>
    </row>
    <row r="79" spans="2:7">
      <c r="B79" s="40"/>
      <c r="C79" s="39"/>
      <c r="D79" s="39"/>
      <c r="E79" s="41">
        <f t="shared" si="2"/>
        <v>6844</v>
      </c>
      <c r="F79" s="31"/>
      <c r="G79" s="2"/>
    </row>
    <row r="80" spans="2:7">
      <c r="B80" s="40"/>
      <c r="C80" s="39"/>
      <c r="D80" s="39"/>
      <c r="E80" s="41">
        <f t="shared" si="2"/>
        <v>6844</v>
      </c>
      <c r="F80" s="31"/>
      <c r="G80" s="2"/>
    </row>
    <row r="81" spans="2:7">
      <c r="B81" s="40"/>
      <c r="C81" s="39"/>
      <c r="D81" s="39"/>
      <c r="E81" s="41">
        <f t="shared" si="2"/>
        <v>6844</v>
      </c>
      <c r="F81" s="31"/>
      <c r="G81" s="2"/>
    </row>
    <row r="82" spans="2:7">
      <c r="B82" s="40"/>
      <c r="C82" s="39"/>
      <c r="D82" s="39"/>
      <c r="E82" s="41">
        <f t="shared" si="2"/>
        <v>6844</v>
      </c>
      <c r="F82" s="31"/>
      <c r="G82" s="2"/>
    </row>
    <row r="83" spans="2:7">
      <c r="B83" s="45"/>
      <c r="C83" s="41">
        <f>SUM(C5:C72)</f>
        <v>936844</v>
      </c>
      <c r="D83" s="41">
        <f>SUM(D5:D77)</f>
        <v>930000</v>
      </c>
      <c r="E83" s="66">
        <f>E71+C83-D83</f>
        <v>13688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topLeftCell="A7" workbookViewId="0">
      <selection activeCell="G20" sqref="G2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86" t="s">
        <v>17</v>
      </c>
      <c r="B1" s="287"/>
      <c r="C1" s="287"/>
      <c r="D1" s="287"/>
      <c r="E1" s="288"/>
      <c r="F1" s="5"/>
      <c r="G1" s="5"/>
    </row>
    <row r="2" spans="1:29" ht="23.25">
      <c r="A2" s="289" t="s">
        <v>182</v>
      </c>
      <c r="B2" s="290"/>
      <c r="C2" s="290"/>
      <c r="D2" s="290"/>
      <c r="E2" s="291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5007690.3158999998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21494.433299999997</v>
      </c>
      <c r="C5" s="71"/>
      <c r="D5" s="68" t="s">
        <v>23</v>
      </c>
      <c r="E5" s="72">
        <v>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8522235.4332999997</v>
      </c>
      <c r="C6" s="68"/>
      <c r="D6" s="68" t="s">
        <v>28</v>
      </c>
      <c r="E6" s="255">
        <v>601550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2386712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5830</v>
      </c>
      <c r="C8" s="70"/>
      <c r="D8" s="68" t="s">
        <v>33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30</v>
      </c>
      <c r="B9" s="74">
        <v>0</v>
      </c>
      <c r="C9" s="70"/>
      <c r="D9" s="70" t="s">
        <v>129</v>
      </c>
      <c r="E9" s="72">
        <v>62119</v>
      </c>
      <c r="F9" s="5"/>
      <c r="G9" s="55"/>
      <c r="H9" s="28" t="s">
        <v>144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15664.433299999997</v>
      </c>
      <c r="C10" s="70"/>
      <c r="D10" s="68" t="s">
        <v>29</v>
      </c>
      <c r="E10" s="73">
        <v>426750.11739999987</v>
      </c>
      <c r="F10" s="5" t="s">
        <v>144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31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154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8516405.4332999997</v>
      </c>
      <c r="C13" s="70"/>
      <c r="D13" s="70" t="s">
        <v>7</v>
      </c>
      <c r="E13" s="73">
        <f>E4+E5+E6+E7+E8+E9+E10</f>
        <v>8516405.4332999997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292" t="s">
        <v>16</v>
      </c>
      <c r="B15" s="293"/>
      <c r="C15" s="293"/>
      <c r="D15" s="293"/>
      <c r="E15" s="294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128</v>
      </c>
      <c r="B16" s="94">
        <v>37115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38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35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34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135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170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471606</v>
      </c>
      <c r="C22" s="16"/>
      <c r="D22" s="19" t="s">
        <v>36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37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11" zoomScale="120" zoomScaleNormal="120" workbookViewId="0">
      <selection activeCell="C115" sqref="C115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01" t="s">
        <v>17</v>
      </c>
      <c r="B1" s="301"/>
      <c r="C1" s="301"/>
      <c r="D1" s="301"/>
      <c r="E1" s="301"/>
      <c r="F1" s="30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02" t="s">
        <v>174</v>
      </c>
      <c r="B2" s="302"/>
      <c r="C2" s="302"/>
      <c r="D2" s="302"/>
      <c r="E2" s="302"/>
      <c r="F2" s="30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03" t="s">
        <v>39</v>
      </c>
      <c r="B3" s="303"/>
      <c r="C3" s="303"/>
      <c r="D3" s="303"/>
      <c r="E3" s="303"/>
      <c r="F3" s="30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40</v>
      </c>
      <c r="C4" s="281" t="s">
        <v>41</v>
      </c>
      <c r="D4" s="281" t="s">
        <v>42</v>
      </c>
      <c r="E4" s="281" t="s">
        <v>43</v>
      </c>
      <c r="F4" s="103" t="s">
        <v>1</v>
      </c>
      <c r="G4" s="263"/>
      <c r="H4" s="263"/>
      <c r="I4" s="102" t="s">
        <v>180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172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44</v>
      </c>
      <c r="I5" s="108">
        <v>200</v>
      </c>
      <c r="J5" s="107" t="s">
        <v>172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181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44</v>
      </c>
      <c r="I6" s="108"/>
      <c r="J6" s="107"/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/>
      <c r="B7" s="110"/>
      <c r="C7" s="110"/>
      <c r="D7" s="110"/>
      <c r="E7" s="110">
        <f t="shared" si="0"/>
        <v>0</v>
      </c>
      <c r="F7" s="111"/>
      <c r="G7" s="112"/>
      <c r="H7" s="113" t="s">
        <v>44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/>
      <c r="B8" s="110"/>
      <c r="C8" s="110"/>
      <c r="D8" s="110"/>
      <c r="E8" s="110">
        <f t="shared" si="0"/>
        <v>0</v>
      </c>
      <c r="F8" s="118"/>
      <c r="G8" s="102"/>
      <c r="H8" s="107" t="s">
        <v>44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/>
      <c r="B9" s="110"/>
      <c r="C9" s="110"/>
      <c r="D9" s="110"/>
      <c r="E9" s="110">
        <f t="shared" si="0"/>
        <v>0</v>
      </c>
      <c r="F9" s="119"/>
      <c r="G9" s="102"/>
      <c r="H9" s="107" t="s">
        <v>44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/>
      <c r="B10" s="110"/>
      <c r="C10" s="110"/>
      <c r="D10" s="110"/>
      <c r="E10" s="110">
        <f t="shared" si="0"/>
        <v>0</v>
      </c>
      <c r="F10" s="121"/>
      <c r="G10" s="102"/>
      <c r="H10" s="107" t="s">
        <v>44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44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44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44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44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44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44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44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44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44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44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44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44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44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44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44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44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44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44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44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44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44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880630</v>
      </c>
      <c r="C33" s="110">
        <f>SUM(C5:C32)</f>
        <v>982950</v>
      </c>
      <c r="D33" s="110">
        <f>SUM(D5:D32)</f>
        <v>5480</v>
      </c>
      <c r="E33" s="110">
        <f>SUM(E5:E32)</f>
        <v>988430</v>
      </c>
      <c r="F33" s="118">
        <f>B33-E33</f>
        <v>-107800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04" t="s">
        <v>45</v>
      </c>
      <c r="B35" s="305"/>
      <c r="C35" s="305"/>
      <c r="D35" s="30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46</v>
      </c>
      <c r="B36" s="137" t="s">
        <v>47</v>
      </c>
      <c r="C36" s="137" t="s">
        <v>48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122</v>
      </c>
      <c r="B37" s="103" t="s">
        <v>132</v>
      </c>
      <c r="C37" s="110">
        <v>20000</v>
      </c>
      <c r="D37" s="103" t="s">
        <v>172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49</v>
      </c>
      <c r="B38" s="141" t="s">
        <v>96</v>
      </c>
      <c r="C38" s="110">
        <v>6000</v>
      </c>
      <c r="D38" s="103" t="s">
        <v>167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130</v>
      </c>
      <c r="B39" s="103" t="s">
        <v>96</v>
      </c>
      <c r="C39" s="110">
        <v>7800</v>
      </c>
      <c r="D39" s="103" t="s">
        <v>172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51</v>
      </c>
      <c r="B40" s="103" t="s">
        <v>171</v>
      </c>
      <c r="C40" s="110">
        <v>5340</v>
      </c>
      <c r="D40" s="103" t="s">
        <v>177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176</v>
      </c>
      <c r="B41" s="103" t="s">
        <v>96</v>
      </c>
      <c r="C41" s="110">
        <v>3000</v>
      </c>
      <c r="D41" s="103" t="s">
        <v>172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179</v>
      </c>
      <c r="B42" s="268" t="s">
        <v>96</v>
      </c>
      <c r="C42" s="110">
        <v>4300</v>
      </c>
      <c r="D42" s="142" t="s">
        <v>172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4"/>
      <c r="B43" s="103"/>
      <c r="C43" s="110"/>
      <c r="D43" s="142"/>
      <c r="E43" s="116"/>
      <c r="F43" s="307" t="s">
        <v>55</v>
      </c>
      <c r="G43" s="307"/>
      <c r="H43" s="307"/>
      <c r="I43" s="307"/>
      <c r="J43" s="30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167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162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218875</v>
      </c>
      <c r="D48" s="155" t="s">
        <v>153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141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62000</v>
      </c>
      <c r="D50" s="153" t="s">
        <v>181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56</v>
      </c>
      <c r="B51" s="107"/>
      <c r="C51" s="157">
        <v>74410</v>
      </c>
      <c r="D51" s="161" t="s">
        <v>172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57</v>
      </c>
      <c r="B52" s="158"/>
      <c r="C52" s="163">
        <v>195000</v>
      </c>
      <c r="D52" s="153" t="s">
        <v>181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58</v>
      </c>
      <c r="B53" s="107"/>
      <c r="C53" s="157">
        <v>471356</v>
      </c>
      <c r="D53" s="164" t="s">
        <v>181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59</v>
      </c>
      <c r="B54" s="107"/>
      <c r="C54" s="157">
        <v>189625</v>
      </c>
      <c r="D54" s="153" t="s">
        <v>172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150</v>
      </c>
      <c r="B55" s="158"/>
      <c r="C55" s="157">
        <v>6000</v>
      </c>
      <c r="D55" s="164" t="s">
        <v>181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126</v>
      </c>
      <c r="B56" s="107"/>
      <c r="C56" s="157">
        <v>23000</v>
      </c>
      <c r="D56" s="161" t="s">
        <v>155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168</v>
      </c>
      <c r="B57" s="107"/>
      <c r="C57" s="157">
        <v>9300</v>
      </c>
      <c r="D57" s="161" t="s">
        <v>172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127</v>
      </c>
      <c r="B58" s="107"/>
      <c r="C58" s="157">
        <v>10000</v>
      </c>
      <c r="D58" s="161" t="s">
        <v>181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08" t="s">
        <v>32</v>
      </c>
      <c r="B62" s="309"/>
      <c r="C62" s="157"/>
      <c r="D62" s="164"/>
      <c r="E62" s="124"/>
      <c r="F62" s="295" t="s">
        <v>169</v>
      </c>
      <c r="G62" s="295"/>
      <c r="H62" s="262"/>
      <c r="I62" s="262"/>
      <c r="J62" s="165" t="s">
        <v>63</v>
      </c>
      <c r="K62" s="166" t="s">
        <v>64</v>
      </c>
      <c r="L62" s="167" t="s">
        <v>65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60</v>
      </c>
      <c r="B63" s="107"/>
      <c r="C63" s="157">
        <v>8000</v>
      </c>
      <c r="D63" s="164" t="s">
        <v>149</v>
      </c>
      <c r="E63" s="115"/>
      <c r="F63" s="168"/>
      <c r="G63" s="169" t="s">
        <v>122</v>
      </c>
      <c r="H63" s="169" t="s">
        <v>132</v>
      </c>
      <c r="I63" s="108">
        <v>19800</v>
      </c>
      <c r="J63" s="108" t="s">
        <v>167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66</v>
      </c>
      <c r="B64" s="158"/>
      <c r="C64" s="157">
        <v>50888</v>
      </c>
      <c r="D64" s="164" t="s">
        <v>151</v>
      </c>
      <c r="E64" s="115"/>
      <c r="F64" s="170"/>
      <c r="G64" s="175" t="s">
        <v>49</v>
      </c>
      <c r="H64" s="175" t="s">
        <v>96</v>
      </c>
      <c r="I64" s="108">
        <v>6000</v>
      </c>
      <c r="J64" s="107" t="s">
        <v>167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67</v>
      </c>
      <c r="B65" s="107"/>
      <c r="C65" s="157">
        <v>30848</v>
      </c>
      <c r="D65" s="158" t="s">
        <v>172</v>
      </c>
      <c r="E65" s="115"/>
      <c r="F65" s="168"/>
      <c r="G65" s="169" t="s">
        <v>130</v>
      </c>
      <c r="H65" s="169" t="s">
        <v>96</v>
      </c>
      <c r="I65" s="108">
        <v>6880</v>
      </c>
      <c r="J65" s="107" t="s">
        <v>167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70</v>
      </c>
      <c r="B66" s="158"/>
      <c r="C66" s="157">
        <v>43710</v>
      </c>
      <c r="D66" s="164" t="s">
        <v>125</v>
      </c>
      <c r="E66" s="115"/>
      <c r="F66" s="173"/>
      <c r="G66" s="171" t="s">
        <v>51</v>
      </c>
      <c r="H66" s="171" t="s">
        <v>171</v>
      </c>
      <c r="I66" s="172">
        <v>940</v>
      </c>
      <c r="J66" s="174" t="s">
        <v>167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71</v>
      </c>
      <c r="B67" s="107"/>
      <c r="C67" s="157">
        <v>25872</v>
      </c>
      <c r="D67" s="164" t="s">
        <v>152</v>
      </c>
      <c r="E67" s="115"/>
      <c r="F67" s="168"/>
      <c r="G67" s="169" t="s">
        <v>27</v>
      </c>
      <c r="H67" s="169"/>
      <c r="I67" s="108">
        <v>14450</v>
      </c>
      <c r="J67" s="159" t="s">
        <v>167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72</v>
      </c>
      <c r="B68" s="107"/>
      <c r="C68" s="157">
        <v>7060</v>
      </c>
      <c r="D68" s="164" t="s">
        <v>181</v>
      </c>
      <c r="E68" s="115"/>
      <c r="F68" s="168"/>
      <c r="G68" s="169" t="s">
        <v>18</v>
      </c>
      <c r="H68" s="169"/>
      <c r="I68" s="108">
        <v>100000</v>
      </c>
      <c r="J68" s="159" t="s">
        <v>162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73</v>
      </c>
      <c r="B69" s="107"/>
      <c r="C69" s="157">
        <v>26410</v>
      </c>
      <c r="D69" s="164" t="s">
        <v>172</v>
      </c>
      <c r="E69" s="263"/>
      <c r="F69" s="168"/>
      <c r="G69" s="169" t="s">
        <v>25</v>
      </c>
      <c r="H69" s="169"/>
      <c r="I69" s="108">
        <v>218875</v>
      </c>
      <c r="J69" s="107" t="s">
        <v>153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74</v>
      </c>
      <c r="B70" s="107"/>
      <c r="C70" s="157">
        <v>23800</v>
      </c>
      <c r="D70" s="158" t="s">
        <v>137</v>
      </c>
      <c r="E70" s="115"/>
      <c r="F70" s="173"/>
      <c r="G70" s="169" t="s">
        <v>20</v>
      </c>
      <c r="H70" s="169"/>
      <c r="I70" s="108">
        <v>267297</v>
      </c>
      <c r="J70" s="159" t="s">
        <v>141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78</v>
      </c>
      <c r="B71" s="107"/>
      <c r="C71" s="157">
        <v>24006</v>
      </c>
      <c r="D71" s="161" t="s">
        <v>123</v>
      </c>
      <c r="E71" s="116"/>
      <c r="F71" s="173"/>
      <c r="G71" s="169" t="s">
        <v>24</v>
      </c>
      <c r="H71" s="169"/>
      <c r="I71" s="108">
        <v>62000</v>
      </c>
      <c r="J71" s="159" t="s">
        <v>151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80</v>
      </c>
      <c r="B72" s="107"/>
      <c r="C72" s="157">
        <v>3500</v>
      </c>
      <c r="D72" s="161" t="s">
        <v>81</v>
      </c>
      <c r="E72" s="116"/>
      <c r="F72" s="173"/>
      <c r="G72" s="169" t="s">
        <v>56</v>
      </c>
      <c r="H72" s="169"/>
      <c r="I72" s="108">
        <v>76000</v>
      </c>
      <c r="J72" s="159" t="s">
        <v>167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82</v>
      </c>
      <c r="B73" s="107"/>
      <c r="C73" s="157">
        <v>14560</v>
      </c>
      <c r="D73" s="161" t="s">
        <v>61</v>
      </c>
      <c r="E73" s="116"/>
      <c r="F73" s="173"/>
      <c r="G73" s="169" t="s">
        <v>57</v>
      </c>
      <c r="H73" s="169"/>
      <c r="I73" s="108">
        <v>200000</v>
      </c>
      <c r="J73" s="108" t="s">
        <v>167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84</v>
      </c>
      <c r="B74" s="107"/>
      <c r="C74" s="157">
        <v>18800</v>
      </c>
      <c r="D74" s="164" t="s">
        <v>181</v>
      </c>
      <c r="E74" s="116"/>
      <c r="F74" s="173"/>
      <c r="G74" s="169" t="s">
        <v>58</v>
      </c>
      <c r="H74" s="169"/>
      <c r="I74" s="108">
        <v>560606</v>
      </c>
      <c r="J74" s="159" t="s">
        <v>167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85</v>
      </c>
      <c r="B75" s="107"/>
      <c r="C75" s="157">
        <v>8000</v>
      </c>
      <c r="D75" s="161" t="s">
        <v>156</v>
      </c>
      <c r="E75" s="115"/>
      <c r="F75" s="173"/>
      <c r="G75" s="171" t="s">
        <v>59</v>
      </c>
      <c r="H75" s="171"/>
      <c r="I75" s="172">
        <v>189550</v>
      </c>
      <c r="J75" s="174" t="s">
        <v>165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86</v>
      </c>
      <c r="B76" s="107"/>
      <c r="C76" s="157">
        <v>5000</v>
      </c>
      <c r="D76" s="161" t="s">
        <v>165</v>
      </c>
      <c r="E76" s="115"/>
      <c r="F76" s="173"/>
      <c r="G76" s="169" t="s">
        <v>150</v>
      </c>
      <c r="H76" s="169"/>
      <c r="I76" s="108">
        <v>10000</v>
      </c>
      <c r="J76" s="159" t="s">
        <v>165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164</v>
      </c>
      <c r="B77" s="107"/>
      <c r="C77" s="157">
        <v>17750</v>
      </c>
      <c r="D77" s="161" t="s">
        <v>181</v>
      </c>
      <c r="E77" s="115"/>
      <c r="F77" s="168"/>
      <c r="G77" s="169" t="s">
        <v>126</v>
      </c>
      <c r="H77" s="169"/>
      <c r="I77" s="108">
        <v>23000</v>
      </c>
      <c r="J77" s="108" t="s">
        <v>155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88</v>
      </c>
      <c r="B78" s="107"/>
      <c r="C78" s="253">
        <v>13000</v>
      </c>
      <c r="D78" s="161" t="s">
        <v>79</v>
      </c>
      <c r="E78" s="115"/>
      <c r="F78" s="173"/>
      <c r="G78" s="169" t="s">
        <v>168</v>
      </c>
      <c r="H78" s="169"/>
      <c r="I78" s="108">
        <v>17750</v>
      </c>
      <c r="J78" s="159" t="s">
        <v>167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89</v>
      </c>
      <c r="B79" s="107"/>
      <c r="C79" s="157">
        <v>5000</v>
      </c>
      <c r="D79" s="161" t="s">
        <v>50</v>
      </c>
      <c r="E79" s="115"/>
      <c r="F79" s="173"/>
      <c r="G79" s="169" t="s">
        <v>127</v>
      </c>
      <c r="H79" s="169"/>
      <c r="I79" s="108">
        <v>19000</v>
      </c>
      <c r="J79" s="159" t="s">
        <v>165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161</v>
      </c>
      <c r="B80" s="158"/>
      <c r="C80" s="157">
        <v>1000</v>
      </c>
      <c r="D80" s="164" t="s">
        <v>167</v>
      </c>
      <c r="E80" s="115"/>
      <c r="F80" s="173"/>
      <c r="G80" s="171" t="s">
        <v>60</v>
      </c>
      <c r="H80" s="171"/>
      <c r="I80" s="172">
        <v>8000</v>
      </c>
      <c r="J80" s="174" t="s">
        <v>149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138</v>
      </c>
      <c r="B81" s="107"/>
      <c r="C81" s="157">
        <v>10000</v>
      </c>
      <c r="D81" s="161" t="s">
        <v>167</v>
      </c>
      <c r="E81" s="115"/>
      <c r="F81" s="176"/>
      <c r="G81" s="169" t="s">
        <v>66</v>
      </c>
      <c r="H81" s="169"/>
      <c r="I81" s="108">
        <v>50888</v>
      </c>
      <c r="J81" s="159" t="s">
        <v>151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124</v>
      </c>
      <c r="B82" s="107"/>
      <c r="C82" s="157">
        <v>38000</v>
      </c>
      <c r="D82" s="161" t="s">
        <v>181</v>
      </c>
      <c r="E82" s="116"/>
      <c r="F82" s="177"/>
      <c r="G82" s="169" t="s">
        <v>67</v>
      </c>
      <c r="H82" s="169"/>
      <c r="I82" s="108">
        <v>34458</v>
      </c>
      <c r="J82" s="107" t="s">
        <v>167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140</v>
      </c>
      <c r="B83" s="164"/>
      <c r="C83" s="157">
        <v>2160</v>
      </c>
      <c r="D83" s="161" t="s">
        <v>147</v>
      </c>
      <c r="E83" s="116"/>
      <c r="F83" s="177"/>
      <c r="G83" s="169" t="s">
        <v>70</v>
      </c>
      <c r="H83" s="169"/>
      <c r="I83" s="108">
        <v>43710</v>
      </c>
      <c r="J83" s="108" t="s">
        <v>125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131</v>
      </c>
      <c r="B84" s="107"/>
      <c r="C84" s="157">
        <v>5480</v>
      </c>
      <c r="D84" s="161" t="s">
        <v>159</v>
      </c>
      <c r="E84" s="116"/>
      <c r="F84" s="176"/>
      <c r="G84" s="169" t="s">
        <v>71</v>
      </c>
      <c r="H84" s="169"/>
      <c r="I84" s="108">
        <v>25872</v>
      </c>
      <c r="J84" s="159" t="s">
        <v>152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37</v>
      </c>
      <c r="B85" s="107"/>
      <c r="C85" s="157">
        <v>129725</v>
      </c>
      <c r="D85" s="161" t="s">
        <v>90</v>
      </c>
      <c r="E85" s="116"/>
      <c r="F85" s="176"/>
      <c r="G85" s="169" t="s">
        <v>72</v>
      </c>
      <c r="H85" s="169"/>
      <c r="I85" s="108">
        <v>1000</v>
      </c>
      <c r="J85" s="159" t="s">
        <v>167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91</v>
      </c>
      <c r="B86" s="158"/>
      <c r="C86" s="157">
        <v>36640</v>
      </c>
      <c r="D86" s="158" t="s">
        <v>172</v>
      </c>
      <c r="E86" s="116"/>
      <c r="F86" s="173"/>
      <c r="G86" s="169" t="s">
        <v>73</v>
      </c>
      <c r="H86" s="169"/>
      <c r="I86" s="108">
        <v>38895</v>
      </c>
      <c r="J86" s="159" t="s">
        <v>142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143</v>
      </c>
      <c r="B87" s="107"/>
      <c r="C87" s="157">
        <v>500</v>
      </c>
      <c r="D87" s="161" t="s">
        <v>167</v>
      </c>
      <c r="E87" s="115"/>
      <c r="F87" s="173"/>
      <c r="G87" s="187" t="s">
        <v>74</v>
      </c>
      <c r="H87" s="187"/>
      <c r="I87" s="108">
        <v>23800</v>
      </c>
      <c r="J87" s="159" t="s">
        <v>137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93</v>
      </c>
      <c r="B88" s="158"/>
      <c r="C88" s="157">
        <v>1000</v>
      </c>
      <c r="D88" s="158" t="s">
        <v>181</v>
      </c>
      <c r="E88" s="115"/>
      <c r="F88" s="168"/>
      <c r="G88" s="169" t="s">
        <v>78</v>
      </c>
      <c r="H88" s="169"/>
      <c r="I88" s="108">
        <v>24006</v>
      </c>
      <c r="J88" s="159" t="s">
        <v>123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/>
      <c r="B89" s="107"/>
      <c r="C89" s="157"/>
      <c r="D89" s="164"/>
      <c r="E89" s="115"/>
      <c r="F89" s="173"/>
      <c r="G89" s="169" t="s">
        <v>80</v>
      </c>
      <c r="H89" s="169"/>
      <c r="I89" s="108">
        <v>3500</v>
      </c>
      <c r="J89" s="107" t="s">
        <v>81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120</v>
      </c>
      <c r="B90" s="107"/>
      <c r="C90" s="157">
        <v>37115</v>
      </c>
      <c r="D90" s="164" t="s">
        <v>167</v>
      </c>
      <c r="E90" s="115"/>
      <c r="F90" s="173"/>
      <c r="G90" s="169" t="s">
        <v>82</v>
      </c>
      <c r="H90" s="169"/>
      <c r="I90" s="108">
        <v>14560</v>
      </c>
      <c r="J90" s="159" t="s">
        <v>61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/>
      <c r="B91" s="158"/>
      <c r="C91" s="157"/>
      <c r="D91" s="158"/>
      <c r="E91" s="115"/>
      <c r="F91" s="173"/>
      <c r="G91" s="169" t="s">
        <v>84</v>
      </c>
      <c r="H91" s="169"/>
      <c r="I91" s="108">
        <v>19000</v>
      </c>
      <c r="J91" s="159" t="s">
        <v>148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85</v>
      </c>
      <c r="H92" s="169"/>
      <c r="I92" s="108">
        <v>8000</v>
      </c>
      <c r="J92" s="159" t="s">
        <v>156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86</v>
      </c>
      <c r="H93" s="171"/>
      <c r="I93" s="172">
        <v>5000</v>
      </c>
      <c r="J93" s="174" t="s">
        <v>165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164</v>
      </c>
      <c r="H94" s="169"/>
      <c r="I94" s="108">
        <v>11500</v>
      </c>
      <c r="J94" s="159" t="s">
        <v>167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88</v>
      </c>
      <c r="H95" s="169"/>
      <c r="I95" s="108">
        <v>13000</v>
      </c>
      <c r="J95" s="178" t="s">
        <v>79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89</v>
      </c>
      <c r="H96" s="171"/>
      <c r="I96" s="172">
        <v>5000</v>
      </c>
      <c r="J96" s="174" t="s">
        <v>50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184</v>
      </c>
      <c r="B97" s="164"/>
      <c r="C97" s="157">
        <v>1840</v>
      </c>
      <c r="D97" s="158" t="s">
        <v>181</v>
      </c>
      <c r="F97" s="177"/>
      <c r="G97" s="171" t="s">
        <v>161</v>
      </c>
      <c r="H97" s="171"/>
      <c r="I97" s="172">
        <v>1000</v>
      </c>
      <c r="J97" s="174" t="s">
        <v>167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183</v>
      </c>
      <c r="B98" s="158"/>
      <c r="C98" s="157">
        <v>1300</v>
      </c>
      <c r="D98" s="158" t="s">
        <v>181</v>
      </c>
      <c r="F98" s="177"/>
      <c r="G98" s="169" t="s">
        <v>138</v>
      </c>
      <c r="H98" s="169"/>
      <c r="I98" s="108">
        <v>10000</v>
      </c>
      <c r="J98" s="159" t="s">
        <v>167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157</v>
      </c>
      <c r="B99" s="107"/>
      <c r="C99" s="157">
        <v>5000</v>
      </c>
      <c r="D99" s="161" t="s">
        <v>165</v>
      </c>
      <c r="F99" s="177"/>
      <c r="G99" s="169" t="s">
        <v>124</v>
      </c>
      <c r="H99" s="169"/>
      <c r="I99" s="108">
        <v>40000</v>
      </c>
      <c r="J99" s="159" t="s">
        <v>165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68</v>
      </c>
      <c r="B100" s="158" t="s">
        <v>62</v>
      </c>
      <c r="C100" s="157">
        <v>1915</v>
      </c>
      <c r="D100" s="158" t="s">
        <v>69</v>
      </c>
      <c r="F100" s="177"/>
      <c r="G100" s="169" t="s">
        <v>140</v>
      </c>
      <c r="H100" s="169"/>
      <c r="I100" s="108">
        <v>2160</v>
      </c>
      <c r="J100" s="159" t="s">
        <v>147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87</v>
      </c>
      <c r="B101" s="158" t="s">
        <v>62</v>
      </c>
      <c r="C101" s="157">
        <v>1210</v>
      </c>
      <c r="D101" s="158" t="s">
        <v>54</v>
      </c>
      <c r="F101" s="177"/>
      <c r="G101" s="169" t="s">
        <v>131</v>
      </c>
      <c r="H101" s="169"/>
      <c r="I101" s="108">
        <v>5480</v>
      </c>
      <c r="J101" s="107" t="s">
        <v>159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75</v>
      </c>
      <c r="B102" s="107" t="s">
        <v>76</v>
      </c>
      <c r="C102" s="157">
        <v>7300</v>
      </c>
      <c r="D102" s="161" t="s">
        <v>153</v>
      </c>
      <c r="F102" s="177"/>
      <c r="G102" s="171" t="s">
        <v>37</v>
      </c>
      <c r="H102" s="171"/>
      <c r="I102" s="172">
        <v>129725</v>
      </c>
      <c r="J102" s="174" t="s">
        <v>90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77</v>
      </c>
      <c r="B103" s="158"/>
      <c r="C103" s="157">
        <v>800</v>
      </c>
      <c r="D103" s="158" t="s">
        <v>151</v>
      </c>
      <c r="F103" s="177"/>
      <c r="G103" s="169" t="s">
        <v>91</v>
      </c>
      <c r="H103" s="169"/>
      <c r="I103" s="108">
        <v>37000</v>
      </c>
      <c r="J103" s="159" t="s">
        <v>160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158</v>
      </c>
      <c r="B104" s="158"/>
      <c r="C104" s="157">
        <v>5000</v>
      </c>
      <c r="D104" s="158" t="s">
        <v>149</v>
      </c>
      <c r="F104" s="177"/>
      <c r="G104" s="171" t="s">
        <v>143</v>
      </c>
      <c r="H104" s="171"/>
      <c r="I104" s="172">
        <v>500</v>
      </c>
      <c r="J104" s="174" t="s">
        <v>167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83</v>
      </c>
      <c r="B105" s="179" t="s">
        <v>62</v>
      </c>
      <c r="C105" s="157">
        <v>2340</v>
      </c>
      <c r="D105" s="158" t="s">
        <v>139</v>
      </c>
      <c r="F105" s="177"/>
      <c r="G105" s="169" t="s">
        <v>93</v>
      </c>
      <c r="H105" s="169"/>
      <c r="I105" s="108">
        <v>1300</v>
      </c>
      <c r="J105" s="159" t="s">
        <v>163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121</v>
      </c>
      <c r="B106" s="158"/>
      <c r="C106" s="157">
        <v>17500</v>
      </c>
      <c r="D106" s="158" t="s">
        <v>136</v>
      </c>
      <c r="F106" s="177"/>
      <c r="G106" s="171" t="s">
        <v>166</v>
      </c>
      <c r="H106" s="171"/>
      <c r="I106" s="172">
        <v>2000</v>
      </c>
      <c r="J106" s="172" t="s">
        <v>165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92</v>
      </c>
      <c r="B107" s="158">
        <v>1763999686</v>
      </c>
      <c r="C107" s="157">
        <v>5340</v>
      </c>
      <c r="D107" s="158" t="s">
        <v>145</v>
      </c>
      <c r="F107" s="177"/>
      <c r="G107" s="169" t="s">
        <v>120</v>
      </c>
      <c r="H107" s="169"/>
      <c r="I107" s="108">
        <v>37115</v>
      </c>
      <c r="J107" s="108" t="s">
        <v>167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52</v>
      </c>
      <c r="B108" s="107" t="s">
        <v>53</v>
      </c>
      <c r="C108" s="157">
        <v>1190</v>
      </c>
      <c r="D108" s="161" t="s">
        <v>54</v>
      </c>
      <c r="F108" s="177"/>
      <c r="G108" s="169" t="s">
        <v>157</v>
      </c>
      <c r="H108" s="169"/>
      <c r="I108" s="108">
        <v>5000</v>
      </c>
      <c r="J108" s="159" t="s">
        <v>165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94</v>
      </c>
      <c r="B109" s="158">
        <v>1758900692</v>
      </c>
      <c r="C109" s="157">
        <v>30000</v>
      </c>
      <c r="D109" s="158" t="s">
        <v>133</v>
      </c>
      <c r="F109" s="177"/>
      <c r="G109" s="169" t="s">
        <v>68</v>
      </c>
      <c r="H109" s="169" t="s">
        <v>62</v>
      </c>
      <c r="I109" s="108">
        <v>1915</v>
      </c>
      <c r="J109" s="159" t="s">
        <v>69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97</v>
      </c>
      <c r="B110" s="158" t="s">
        <v>62</v>
      </c>
      <c r="C110" s="157">
        <v>6300</v>
      </c>
      <c r="D110" s="158" t="s">
        <v>95</v>
      </c>
      <c r="F110" s="177"/>
      <c r="G110" s="171" t="s">
        <v>87</v>
      </c>
      <c r="H110" s="171" t="s">
        <v>62</v>
      </c>
      <c r="I110" s="172">
        <v>1210</v>
      </c>
      <c r="J110" s="174" t="s">
        <v>54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178</v>
      </c>
      <c r="B111" s="158"/>
      <c r="C111" s="157">
        <v>2100</v>
      </c>
      <c r="D111" s="158" t="s">
        <v>172</v>
      </c>
      <c r="F111" s="177"/>
      <c r="G111" s="171" t="s">
        <v>75</v>
      </c>
      <c r="H111" s="171" t="s">
        <v>76</v>
      </c>
      <c r="I111" s="172">
        <v>7300</v>
      </c>
      <c r="J111" s="174" t="s">
        <v>153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146</v>
      </c>
      <c r="B112" s="158"/>
      <c r="C112" s="157">
        <v>22000</v>
      </c>
      <c r="D112" s="158" t="s">
        <v>167</v>
      </c>
      <c r="F112" s="177"/>
      <c r="G112" s="169" t="s">
        <v>77</v>
      </c>
      <c r="H112" s="169"/>
      <c r="I112" s="108">
        <v>800</v>
      </c>
      <c r="J112" s="107" t="s">
        <v>151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296" t="s">
        <v>98</v>
      </c>
      <c r="B113" s="297"/>
      <c r="C113" s="180">
        <f>SUM(C37:C112)</f>
        <v>2386712</v>
      </c>
      <c r="D113" s="181"/>
      <c r="F113" s="173"/>
      <c r="G113" s="169" t="s">
        <v>158</v>
      </c>
      <c r="H113" s="169"/>
      <c r="I113" s="108">
        <v>5000</v>
      </c>
      <c r="J113" s="159" t="s">
        <v>149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83</v>
      </c>
      <c r="H114" s="169" t="s">
        <v>62</v>
      </c>
      <c r="I114" s="108">
        <v>2340</v>
      </c>
      <c r="J114" s="159" t="s">
        <v>139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298" t="s">
        <v>99</v>
      </c>
      <c r="B115" s="299"/>
      <c r="C115" s="185">
        <f>C113+L136</f>
        <v>2386712</v>
      </c>
      <c r="D115" s="186"/>
      <c r="F115" s="168"/>
      <c r="G115" s="171" t="s">
        <v>121</v>
      </c>
      <c r="H115" s="171"/>
      <c r="I115" s="172">
        <v>17500</v>
      </c>
      <c r="J115" s="174" t="s">
        <v>136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92</v>
      </c>
      <c r="H116" s="171">
        <v>1763999686</v>
      </c>
      <c r="I116" s="172">
        <v>5340</v>
      </c>
      <c r="J116" s="174" t="s">
        <v>145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45</v>
      </c>
      <c r="F117" s="173"/>
      <c r="G117" s="171" t="s">
        <v>52</v>
      </c>
      <c r="H117" s="171" t="s">
        <v>53</v>
      </c>
      <c r="I117" s="172">
        <v>1190</v>
      </c>
      <c r="J117" s="174" t="s">
        <v>54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94</v>
      </c>
      <c r="H118" s="171">
        <v>1758900692</v>
      </c>
      <c r="I118" s="172">
        <v>30000</v>
      </c>
      <c r="J118" s="174" t="s">
        <v>133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97</v>
      </c>
      <c r="H119" s="171" t="s">
        <v>62</v>
      </c>
      <c r="I119" s="172">
        <v>6300</v>
      </c>
      <c r="J119" s="174" t="s">
        <v>95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146</v>
      </c>
      <c r="H121" s="187"/>
      <c r="I121" s="108">
        <v>22000</v>
      </c>
      <c r="J121" s="159" t="s">
        <v>167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00"/>
      <c r="G170" s="30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310" t="s">
        <v>17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</row>
    <row r="2" spans="1:26" s="204" customFormat="1" ht="18">
      <c r="A2" s="311" t="s">
        <v>100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1"/>
      <c r="R2" s="311"/>
      <c r="S2" s="311"/>
    </row>
    <row r="3" spans="1:26" s="205" customFormat="1" ht="16.5" thickBot="1">
      <c r="A3" s="312" t="s">
        <v>175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4"/>
      <c r="U3" s="116"/>
      <c r="V3" s="8"/>
      <c r="W3" s="8"/>
      <c r="X3" s="8"/>
      <c r="Y3" s="8"/>
      <c r="Z3" s="29"/>
    </row>
    <row r="4" spans="1:26" s="207" customFormat="1">
      <c r="A4" s="315" t="s">
        <v>101</v>
      </c>
      <c r="B4" s="317" t="s">
        <v>102</v>
      </c>
      <c r="C4" s="319" t="s">
        <v>103</v>
      </c>
      <c r="D4" s="319" t="s">
        <v>104</v>
      </c>
      <c r="E4" s="319" t="s">
        <v>105</v>
      </c>
      <c r="F4" s="319" t="s">
        <v>106</v>
      </c>
      <c r="G4" s="319" t="s">
        <v>107</v>
      </c>
      <c r="H4" s="319" t="s">
        <v>108</v>
      </c>
      <c r="I4" s="319" t="s">
        <v>134</v>
      </c>
      <c r="J4" s="319" t="s">
        <v>109</v>
      </c>
      <c r="K4" s="319" t="s">
        <v>110</v>
      </c>
      <c r="L4" s="319" t="s">
        <v>111</v>
      </c>
      <c r="M4" s="319" t="s">
        <v>112</v>
      </c>
      <c r="N4" s="319" t="s">
        <v>113</v>
      </c>
      <c r="O4" s="325" t="s">
        <v>114</v>
      </c>
      <c r="P4" s="327" t="s">
        <v>115</v>
      </c>
      <c r="Q4" s="323" t="s">
        <v>30</v>
      </c>
      <c r="R4" s="321" t="s">
        <v>116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316"/>
      <c r="B5" s="318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6"/>
      <c r="P5" s="328"/>
      <c r="Q5" s="324"/>
      <c r="R5" s="322"/>
      <c r="S5" s="211" t="s">
        <v>117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172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181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/>
      <c r="B8" s="223"/>
      <c r="C8" s="216"/>
      <c r="D8" s="224"/>
      <c r="E8" s="224"/>
      <c r="F8" s="224"/>
      <c r="G8" s="224"/>
      <c r="H8" s="224"/>
      <c r="I8" s="224"/>
      <c r="J8" s="225"/>
      <c r="K8" s="224"/>
      <c r="L8" s="224"/>
      <c r="M8" s="224"/>
      <c r="N8" s="258"/>
      <c r="O8" s="35"/>
      <c r="P8" s="224"/>
      <c r="Q8" s="224"/>
      <c r="R8" s="226"/>
      <c r="S8" s="220">
        <f>SUM(B8:R8)</f>
        <v>0</v>
      </c>
      <c r="T8" s="221"/>
      <c r="U8" s="10"/>
      <c r="V8" s="10"/>
      <c r="W8" s="5" t="s">
        <v>118</v>
      </c>
      <c r="X8" s="48"/>
      <c r="Y8" s="5"/>
    </row>
    <row r="9" spans="1:26" s="22" customFormat="1">
      <c r="A9" s="215"/>
      <c r="B9" s="223"/>
      <c r="C9" s="216"/>
      <c r="D9" s="224"/>
      <c r="E9" s="224"/>
      <c r="F9" s="224"/>
      <c r="G9" s="224"/>
      <c r="H9" s="224"/>
      <c r="I9" s="224"/>
      <c r="J9" s="225"/>
      <c r="K9" s="224"/>
      <c r="L9" s="224"/>
      <c r="M9" s="224"/>
      <c r="N9" s="258"/>
      <c r="O9" s="224"/>
      <c r="P9" s="224"/>
      <c r="Q9" s="224"/>
      <c r="R9" s="226"/>
      <c r="S9" s="220">
        <f t="shared" si="0"/>
        <v>0</v>
      </c>
      <c r="T9" s="221"/>
      <c r="U9" s="10"/>
      <c r="V9" s="10"/>
      <c r="W9" s="48"/>
      <c r="X9" s="48"/>
      <c r="Y9" s="48"/>
    </row>
    <row r="10" spans="1:26" s="22" customFormat="1">
      <c r="A10" s="215"/>
      <c r="B10" s="223"/>
      <c r="C10" s="216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58"/>
      <c r="O10" s="224"/>
      <c r="P10" s="224"/>
      <c r="Q10" s="224"/>
      <c r="R10" s="226"/>
      <c r="S10" s="220">
        <f t="shared" si="0"/>
        <v>0</v>
      </c>
      <c r="T10" s="221"/>
      <c r="U10" s="48"/>
      <c r="V10" s="48"/>
      <c r="W10" s="5"/>
      <c r="X10" s="48"/>
      <c r="Y10" s="5"/>
    </row>
    <row r="11" spans="1:26" s="22" customFormat="1">
      <c r="A11" s="215"/>
      <c r="B11" s="223"/>
      <c r="C11" s="216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58"/>
      <c r="O11" s="224"/>
      <c r="P11" s="224"/>
      <c r="Q11" s="224"/>
      <c r="R11" s="226"/>
      <c r="S11" s="220">
        <f t="shared" si="0"/>
        <v>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119</v>
      </c>
      <c r="B37" s="241">
        <f>SUM(B6:B36)</f>
        <v>1500</v>
      </c>
      <c r="C37" s="242">
        <f t="shared" ref="C37:R37" si="1">SUM(C6:C36)</f>
        <v>1170</v>
      </c>
      <c r="D37" s="242">
        <f t="shared" si="1"/>
        <v>725</v>
      </c>
      <c r="E37" s="242">
        <f t="shared" si="1"/>
        <v>90</v>
      </c>
      <c r="F37" s="242">
        <f t="shared" si="1"/>
        <v>0</v>
      </c>
      <c r="G37" s="242">
        <f>SUM(G6:G36)</f>
        <v>990</v>
      </c>
      <c r="H37" s="242">
        <f t="shared" si="1"/>
        <v>145</v>
      </c>
      <c r="I37" s="242">
        <f t="shared" si="1"/>
        <v>0</v>
      </c>
      <c r="J37" s="242">
        <f t="shared" si="1"/>
        <v>140</v>
      </c>
      <c r="K37" s="242">
        <f t="shared" si="1"/>
        <v>880</v>
      </c>
      <c r="L37" s="242">
        <f t="shared" si="1"/>
        <v>0</v>
      </c>
      <c r="M37" s="242">
        <f t="shared" si="1"/>
        <v>0</v>
      </c>
      <c r="N37" s="261">
        <f t="shared" si="1"/>
        <v>90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5830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2020-12-02T16:00:30Z</dcterms:modified>
</cp:coreProperties>
</file>