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Dec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<sst xmlns="http://schemas.openxmlformats.org/spreadsheetml/2006/main" count="415" uniqueCount="191">
  <si>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</si>
  <si>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</si>
  <si>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</si>
  <si>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</si>
  <si>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</si>
  <si>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</si>
  <si>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</si>
  <si>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</si>
  <si>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</si>
  <si>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</si>
  <si>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</si>
  <si>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</si>
  <si>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</si>
  <si>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</si>
  <si>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</si>
  <si>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</si>
  <si>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</si>
  <si>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</si>
  <si>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</si>
  <si>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</si>
  <si>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</si>
  <si>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</si>
  <si>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</si>
  <si>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</si>
  <si>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</si>
  <si>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</si>
  <si>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</si>
  <si>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</si>
  <si>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</si>
  <si>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</si>
  <si>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</si>
  <si>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</si>
  <si>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</si>
  <si>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</si>
  <si>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</si>
  <si>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</si>
  <si>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</si>
  <si>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</si>
  <si>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</si>
  <si>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</si>
  <si>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</si>
  <si>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</si>
  <si>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</si>
  <si>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</si>
  <si>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</si>
  <si>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</si>
  <si>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</si>
  <si>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</si>
  <si>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</si>
  <si>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</si>
  <si>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</si>
  <si>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</si>
  <si>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</si>
  <si>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</si>
  <si>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</si>
  <si>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</si>
  <si>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</si>
  <si>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</si>
  <si>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</si>
  <si>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</si>
  <si>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</si>
  <si>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</si>
  <si>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</si>
  <si>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</si>
  <si>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</si>
  <si>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</si>
  <si>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</si>
  <si>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</si>
  <si>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</si>
  <si>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</si>
  <si>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</si>
  <si>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</si>
  <si>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</si>
  <si>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</si>
  <si>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</si>
  <si>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</si>
  <si>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</si>
  <si>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</si>
  <si>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</si>
  <si>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</si>
  <si>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</si>
  <si>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</si>
  <si>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</si>
  <si>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</si>
  <si>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</si>
  <si>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</si>
  <si>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</si>
  <si>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</si>
  <si>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</si>
  <si>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</si>
  <si>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</si>
  <si>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</si>
  <si>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</si>
  <si>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</si>
  <si>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</si>
  <si>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</si>
  <si>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</si>
  <si>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</si>
  <si>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</si>
  <si>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</si>
  <si>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</si>
  <si>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</si>
  <si>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</si>
  <si>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</si>
  <si>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</si>
  <si>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</si>
  <si>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</si>
  <si>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</si>
  <si>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</si>
  <si>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</si>
  <si>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</si>
  <si>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</si>
  <si>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</si>
  <si>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</si>
  <si>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</si>
  <si>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</si>
  <si>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</si>
  <si>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</si>
  <si>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</si>
  <si>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</si>
  <si>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</si>
  <si>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</si>
  <si>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</si>
  <si>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</si>
  <si>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</si>
  <si>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</si>
  <si>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</si>
  <si>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</si>
  <si>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</si>
  <si>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</si>
  <si>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</si>
  <si>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</si>
  <si>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</si>
  <si>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</si>
  <si>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</si>
  <si>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</si>
  <si>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</si>
  <si>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</si>
  <si>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</si>
  <si>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</si>
  <si>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</si>
  <si>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</si>
  <si>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</si>
  <si>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</si>
  <si>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</si>
  <si>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</si>
  <si>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</si>
  <si>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</si>
  <si>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</si>
  <si>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</si>
  <si>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</si>
  <si>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</si>
  <si>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</si>
  <si>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</si>
  <si>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</si>
  <si>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</si>
  <si>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</si>
  <si>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</si>
  <si>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</si>
  <si>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</si>
  <si>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</si>
  <si>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</si>
  <si>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</si>
  <si>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</si>
  <si>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</si>
  <si>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</si>
  <si>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</si>
  <si>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</si>
  <si>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</si>
  <si>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</si>
  <si>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</si>
  <si>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</si>
  <si>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</si>
  <si>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</si>
  <si>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</si>
  <si>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</si>
  <si>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</si>
  <si>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</si>
  <si>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</si>
  <si>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</si>
  <si>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</si>
  <si>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</si>
  <si>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</si>
  <si>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S.a Mob</t>
  </si>
  <si>
    <t>B.M Mob</t>
  </si>
  <si>
    <t xml:space="preserve">Atik </t>
  </si>
  <si>
    <t>Ma Garments</t>
  </si>
  <si>
    <t>05.12.2020</t>
  </si>
  <si>
    <t>Date: 05.12.2020</t>
  </si>
  <si>
    <t>Mimi Electronics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</si>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</sst>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172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171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179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182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187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456844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456844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456844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456844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456844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456844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456844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456844</v>
      </c>
      <c r="F55" s="31"/>
      <c r="G55" s="2"/>
    </row>
    <row r="56" spans="2:8">
      <c r="B56" s="40"/>
      <c r="C56" s="39"/>
      <c r="D56" s="39"/>
      <c r="E56" s="41">
        <f t="shared" si="1"/>
        <v>456844</v>
      </c>
      <c r="F56" s="31"/>
      <c r="G56" s="2"/>
    </row>
    <row r="57" spans="2:8">
      <c r="B57" s="40"/>
      <c r="C57" s="39"/>
      <c r="D57" s="39"/>
      <c r="E57" s="41">
        <f t="shared" si="1"/>
        <v>456844</v>
      </c>
      <c r="F57" s="31"/>
      <c r="G57" s="2"/>
    </row>
    <row r="58" spans="2:8">
      <c r="B58" s="40"/>
      <c r="C58" s="39"/>
      <c r="D58" s="39"/>
      <c r="E58" s="41">
        <f t="shared" si="1"/>
        <v>456844</v>
      </c>
      <c r="F58" s="31"/>
      <c r="G58" s="2"/>
    </row>
    <row r="59" spans="2:8">
      <c r="B59" s="40"/>
      <c r="C59" s="39"/>
      <c r="D59" s="39"/>
      <c r="E59" s="41">
        <f t="shared" si="1"/>
        <v>456844</v>
      </c>
      <c r="F59" s="31"/>
      <c r="G59" s="2"/>
    </row>
    <row r="60" spans="2:8">
      <c r="B60" s="40"/>
      <c r="C60" s="39"/>
      <c r="D60" s="39"/>
      <c r="E60" s="41">
        <f t="shared" si="1"/>
        <v>456844</v>
      </c>
      <c r="F60" s="31"/>
      <c r="G60" s="2"/>
    </row>
    <row r="61" spans="2:8">
      <c r="B61" s="40"/>
      <c r="C61" s="39"/>
      <c r="D61" s="39"/>
      <c r="E61" s="41">
        <f t="shared" si="1"/>
        <v>456844</v>
      </c>
      <c r="F61" s="31"/>
      <c r="G61" s="2"/>
    </row>
    <row r="62" spans="2:8">
      <c r="B62" s="40"/>
      <c r="C62" s="39"/>
      <c r="D62" s="39"/>
      <c r="E62" s="41">
        <f t="shared" si="1"/>
        <v>456844</v>
      </c>
      <c r="F62" s="31"/>
      <c r="G62" s="2"/>
    </row>
    <row r="63" spans="2:8">
      <c r="B63" s="40"/>
      <c r="C63" s="39"/>
      <c r="D63" s="39"/>
      <c r="E63" s="41">
        <f t="shared" si="1"/>
        <v>456844</v>
      </c>
      <c r="F63" s="31"/>
      <c r="G63" s="2"/>
    </row>
    <row r="64" spans="2:8">
      <c r="B64" s="40"/>
      <c r="C64" s="39"/>
      <c r="D64" s="39"/>
      <c r="E64" s="41">
        <f t="shared" si="1"/>
        <v>456844</v>
      </c>
      <c r="F64" s="31"/>
      <c r="G64" s="2"/>
    </row>
    <row r="65" spans="2:7">
      <c r="B65" s="40"/>
      <c r="C65" s="39"/>
      <c r="D65" s="39"/>
      <c r="E65" s="41">
        <f t="shared" si="1"/>
        <v>456844</v>
      </c>
      <c r="F65" s="31"/>
      <c r="G65" s="2"/>
    </row>
    <row r="66" spans="2:7">
      <c r="B66" s="40"/>
      <c r="C66" s="39"/>
      <c r="D66" s="39"/>
      <c r="E66" s="41">
        <f t="shared" si="1"/>
        <v>456844</v>
      </c>
      <c r="F66" s="31"/>
      <c r="G66" s="2"/>
    </row>
    <row r="67" spans="2:7">
      <c r="B67" s="40"/>
      <c r="C67" s="39"/>
      <c r="D67" s="39"/>
      <c r="E67" s="41">
        <f t="shared" si="1"/>
        <v>456844</v>
      </c>
      <c r="F67" s="31"/>
      <c r="G67" s="2"/>
    </row>
    <row r="68" spans="2:7">
      <c r="B68" s="40"/>
      <c r="C68" s="39"/>
      <c r="D68" s="39"/>
      <c r="E68" s="41">
        <f t="shared" si="1"/>
        <v>456844</v>
      </c>
      <c r="F68" s="31"/>
      <c r="G68" s="2"/>
    </row>
    <row r="69" spans="2:7">
      <c r="B69" s="40"/>
      <c r="C69" s="39"/>
      <c r="D69" s="39"/>
      <c r="E69" s="41">
        <f t="shared" si="1"/>
        <v>456844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456844</v>
      </c>
      <c r="F70" s="31"/>
      <c r="G70" s="2"/>
    </row>
    <row r="71" spans="2:7">
      <c r="B71" s="40"/>
      <c r="C71" s="39"/>
      <c r="D71" s="39"/>
      <c r="E71" s="41">
        <f t="shared" si="2"/>
        <v>456844</v>
      </c>
      <c r="F71" s="31"/>
      <c r="G71" s="2"/>
    </row>
    <row r="72" spans="2:7">
      <c r="B72" s="40"/>
      <c r="C72" s="39"/>
      <c r="D72" s="39"/>
      <c r="E72" s="41">
        <f t="shared" si="2"/>
        <v>456844</v>
      </c>
      <c r="F72" s="31"/>
      <c r="G72" s="2"/>
    </row>
    <row r="73" spans="2:7">
      <c r="B73" s="40"/>
      <c r="C73" s="39"/>
      <c r="D73" s="39"/>
      <c r="E73" s="41">
        <f t="shared" si="2"/>
        <v>456844</v>
      </c>
      <c r="F73" s="31"/>
      <c r="G73" s="2"/>
    </row>
    <row r="74" spans="2:7">
      <c r="B74" s="40"/>
      <c r="C74" s="39"/>
      <c r="D74" s="39"/>
      <c r="E74" s="41">
        <f t="shared" si="2"/>
        <v>456844</v>
      </c>
      <c r="F74" s="31"/>
      <c r="G74" s="2"/>
    </row>
    <row r="75" spans="2:7">
      <c r="B75" s="40"/>
      <c r="C75" s="39"/>
      <c r="D75" s="39"/>
      <c r="E75" s="41">
        <f t="shared" si="2"/>
        <v>456844</v>
      </c>
      <c r="F75" s="33"/>
      <c r="G75" s="2"/>
    </row>
    <row r="76" spans="2:7">
      <c r="B76" s="40"/>
      <c r="C76" s="39"/>
      <c r="D76" s="39"/>
      <c r="E76" s="41">
        <f t="shared" si="2"/>
        <v>456844</v>
      </c>
      <c r="F76" s="31"/>
      <c r="G76" s="2"/>
    </row>
    <row r="77" spans="2:7">
      <c r="B77" s="40"/>
      <c r="C77" s="39"/>
      <c r="D77" s="39"/>
      <c r="E77" s="41">
        <f t="shared" si="2"/>
        <v>456844</v>
      </c>
      <c r="F77" s="31"/>
      <c r="G77" s="2"/>
    </row>
    <row r="78" spans="2:7">
      <c r="B78" s="40"/>
      <c r="C78" s="39"/>
      <c r="D78" s="39"/>
      <c r="E78" s="41">
        <f t="shared" si="2"/>
        <v>456844</v>
      </c>
      <c r="F78" s="31"/>
      <c r="G78" s="2"/>
    </row>
    <row r="79" spans="2:7">
      <c r="B79" s="40"/>
      <c r="C79" s="39"/>
      <c r="D79" s="39"/>
      <c r="E79" s="41">
        <f t="shared" si="2"/>
        <v>456844</v>
      </c>
      <c r="F79" s="31"/>
      <c r="G79" s="2"/>
    </row>
    <row r="80" spans="2:7">
      <c r="B80" s="40"/>
      <c r="C80" s="39"/>
      <c r="D80" s="39"/>
      <c r="E80" s="41">
        <f t="shared" si="2"/>
        <v>456844</v>
      </c>
      <c r="F80" s="31"/>
      <c r="G80" s="2"/>
    </row>
    <row r="81" spans="2:7">
      <c r="B81" s="40"/>
      <c r="C81" s="39"/>
      <c r="D81" s="39"/>
      <c r="E81" s="41">
        <f t="shared" si="2"/>
        <v>456844</v>
      </c>
      <c r="F81" s="31"/>
      <c r="G81" s="2"/>
    </row>
    <row r="82" spans="2:7">
      <c r="B82" s="40"/>
      <c r="C82" s="39"/>
      <c r="D82" s="39"/>
      <c r="E82" s="41">
        <f t="shared" si="2"/>
        <v>456844</v>
      </c>
      <c r="F82" s="31"/>
      <c r="G82" s="2"/>
    </row>
    <row r="83" spans="2:7">
      <c r="B83" s="45"/>
      <c r="C83" s="41">
        <f>SUM(C5:C72)</f>
        <v>1536844</v>
      </c>
      <c r="D83" s="41">
        <f>SUM(D5:D77)</f>
        <v>1080000</v>
      </c>
      <c r="E83" s="66">
        <f>E71+C83-D83</f>
        <v>913688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G22" sqref="G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6" t="s">
        <v>17</v>
      </c>
      <c r="B1" s="287"/>
      <c r="C1" s="287"/>
      <c r="D1" s="287"/>
      <c r="E1" s="288"/>
      <c r="F1" s="5"/>
      <c r="G1" s="5"/>
    </row>
    <row r="2" spans="1:29" ht="23.25">
      <c r="A2" s="289" t="s">
        <v>188</v>
      </c>
      <c r="B2" s="290"/>
      <c r="C2" s="290"/>
      <c r="D2" s="290"/>
      <c r="E2" s="29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4718428.34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43077.885099999992</v>
      </c>
      <c r="C5" s="71"/>
      <c r="D5" s="68" t="s">
        <v>23</v>
      </c>
      <c r="E5" s="72">
        <v>456844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8543818.8850999996</v>
      </c>
      <c r="C6" s="68"/>
      <c r="D6" s="68" t="s">
        <v>28</v>
      </c>
      <c r="E6" s="255">
        <v>880230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2388032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13680</v>
      </c>
      <c r="C8" s="70"/>
      <c r="D8" s="68" t="s">
        <v>32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29397.885099999992</v>
      </c>
      <c r="C10" s="70"/>
      <c r="D10" s="68" t="s">
        <v>190</v>
      </c>
      <c r="E10" s="73">
        <v>-254.45490000024438</v>
      </c>
      <c r="F10" s="5" t="s">
        <v>143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153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8530138.8850999996</v>
      </c>
      <c r="C13" s="70"/>
      <c r="D13" s="70" t="s">
        <v>7</v>
      </c>
      <c r="E13" s="73">
        <f>E4+E5+E6+E7+E8+E9+E10</f>
        <v>8530138.8850999996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2" t="s">
        <v>16</v>
      </c>
      <c r="B15" s="293"/>
      <c r="C15" s="293"/>
      <c r="D15" s="293"/>
      <c r="E15" s="29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213485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134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169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458506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1" t="s">
        <v>17</v>
      </c>
      <c r="B1" s="301"/>
      <c r="C1" s="301"/>
      <c r="D1" s="301"/>
      <c r="E1" s="301"/>
      <c r="F1" s="30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02" t="s">
        <v>173</v>
      </c>
      <c r="B2" s="302"/>
      <c r="C2" s="302"/>
      <c r="D2" s="302"/>
      <c r="E2" s="302"/>
      <c r="F2" s="30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03" t="s">
        <v>38</v>
      </c>
      <c r="B3" s="303"/>
      <c r="C3" s="303"/>
      <c r="D3" s="303"/>
      <c r="E3" s="303"/>
      <c r="F3" s="30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39</v>
      </c>
      <c r="C4" s="281" t="s">
        <v>40</v>
      </c>
      <c r="D4" s="281" t="s">
        <v>41</v>
      </c>
      <c r="E4" s="281" t="s">
        <v>42</v>
      </c>
      <c r="F4" s="103" t="s">
        <v>1</v>
      </c>
      <c r="G4" s="263"/>
      <c r="H4" s="263"/>
      <c r="I4" s="102" t="s">
        <v>178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171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171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179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179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182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187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1775590</v>
      </c>
      <c r="C33" s="110">
        <f>SUM(C5:C32)</f>
        <v>1868740</v>
      </c>
      <c r="D33" s="110">
        <f>SUM(D5:D32)</f>
        <v>13330</v>
      </c>
      <c r="E33" s="110">
        <f>SUM(E5:E32)</f>
        <v>1882070</v>
      </c>
      <c r="F33" s="118">
        <f>B33-E33</f>
        <v>-106480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04" t="s">
        <v>44</v>
      </c>
      <c r="B35" s="305"/>
      <c r="C35" s="305"/>
      <c r="D35" s="30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182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166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7800</v>
      </c>
      <c r="D39" s="103" t="s">
        <v>171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170</v>
      </c>
      <c r="C40" s="110">
        <v>14400</v>
      </c>
      <c r="D40" s="103" t="s">
        <v>182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175</v>
      </c>
      <c r="B41" s="103" t="s">
        <v>95</v>
      </c>
      <c r="C41" s="110">
        <v>3000</v>
      </c>
      <c r="D41" s="103" t="s">
        <v>171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177</v>
      </c>
      <c r="B42" s="268" t="s">
        <v>95</v>
      </c>
      <c r="C42" s="110">
        <v>4300</v>
      </c>
      <c r="D42" s="142" t="s">
        <v>171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 t="s">
        <v>185</v>
      </c>
      <c r="B43" s="268" t="s">
        <v>95</v>
      </c>
      <c r="C43" s="110">
        <v>500</v>
      </c>
      <c r="D43" s="142" t="s">
        <v>182</v>
      </c>
      <c r="E43" s="116"/>
      <c r="F43" s="307" t="s">
        <v>54</v>
      </c>
      <c r="G43" s="307"/>
      <c r="H43" s="307"/>
      <c r="I43" s="307"/>
      <c r="J43" s="30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166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161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213875</v>
      </c>
      <c r="D48" s="155" t="s">
        <v>182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140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179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76525</v>
      </c>
      <c r="D51" s="161" t="s">
        <v>187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195000</v>
      </c>
      <c r="D52" s="153" t="s">
        <v>179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458506</v>
      </c>
      <c r="D53" s="164" t="s">
        <v>187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189625</v>
      </c>
      <c r="D54" s="153" t="s">
        <v>171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149</v>
      </c>
      <c r="B55" s="158"/>
      <c r="C55" s="157">
        <v>6000</v>
      </c>
      <c r="D55" s="164" t="s">
        <v>179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187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/>
      <c r="B57" s="107"/>
      <c r="C57" s="157"/>
      <c r="D57" s="161"/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126</v>
      </c>
      <c r="B58" s="107"/>
      <c r="C58" s="157">
        <v>8000</v>
      </c>
      <c r="D58" s="161" t="s">
        <v>187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 t="s">
        <v>183</v>
      </c>
      <c r="B60" s="107"/>
      <c r="C60" s="157">
        <v>10000</v>
      </c>
      <c r="D60" s="164" t="s">
        <v>182</v>
      </c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 t="s">
        <v>184</v>
      </c>
      <c r="B61" s="107"/>
      <c r="C61" s="157">
        <v>5205</v>
      </c>
      <c r="D61" s="164" t="s">
        <v>182</v>
      </c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08" t="s">
        <v>31</v>
      </c>
      <c r="B62" s="309"/>
      <c r="C62" s="157"/>
      <c r="D62" s="164"/>
      <c r="E62" s="124"/>
      <c r="F62" s="295" t="s">
        <v>168</v>
      </c>
      <c r="G62" s="29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148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166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150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166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171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166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170</v>
      </c>
      <c r="I66" s="172">
        <v>940</v>
      </c>
      <c r="J66" s="174" t="s">
        <v>166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151</v>
      </c>
      <c r="E67" s="115"/>
      <c r="F67" s="168"/>
      <c r="G67" s="169" t="s">
        <v>27</v>
      </c>
      <c r="H67" s="169"/>
      <c r="I67" s="108">
        <v>14450</v>
      </c>
      <c r="J67" s="159" t="s">
        <v>166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5060</v>
      </c>
      <c r="D68" s="164" t="s">
        <v>187</v>
      </c>
      <c r="E68" s="115"/>
      <c r="F68" s="168"/>
      <c r="G68" s="169" t="s">
        <v>18</v>
      </c>
      <c r="H68" s="169"/>
      <c r="I68" s="108">
        <v>100000</v>
      </c>
      <c r="J68" s="159" t="s">
        <v>161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26410</v>
      </c>
      <c r="D69" s="164" t="s">
        <v>171</v>
      </c>
      <c r="E69" s="263"/>
      <c r="F69" s="168"/>
      <c r="G69" s="169" t="s">
        <v>25</v>
      </c>
      <c r="H69" s="169"/>
      <c r="I69" s="108">
        <v>218875</v>
      </c>
      <c r="J69" s="107" t="s">
        <v>152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136</v>
      </c>
      <c r="E70" s="115"/>
      <c r="F70" s="173"/>
      <c r="G70" s="169" t="s">
        <v>20</v>
      </c>
      <c r="H70" s="169"/>
      <c r="I70" s="108">
        <v>267297</v>
      </c>
      <c r="J70" s="159" t="s">
        <v>140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187</v>
      </c>
      <c r="E71" s="116"/>
      <c r="F71" s="173"/>
      <c r="G71" s="169" t="s">
        <v>24</v>
      </c>
      <c r="H71" s="169"/>
      <c r="I71" s="108">
        <v>62000</v>
      </c>
      <c r="J71" s="159" t="s">
        <v>150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166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166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18800</v>
      </c>
      <c r="D74" s="164" t="s">
        <v>179</v>
      </c>
      <c r="E74" s="116"/>
      <c r="F74" s="173"/>
      <c r="G74" s="169" t="s">
        <v>57</v>
      </c>
      <c r="H74" s="169"/>
      <c r="I74" s="108">
        <v>560606</v>
      </c>
      <c r="J74" s="159" t="s">
        <v>166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187</v>
      </c>
      <c r="E75" s="115"/>
      <c r="F75" s="173"/>
      <c r="G75" s="171" t="s">
        <v>58</v>
      </c>
      <c r="H75" s="171"/>
      <c r="I75" s="172">
        <v>189550</v>
      </c>
      <c r="J75" s="174" t="s">
        <v>164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164</v>
      </c>
      <c r="E76" s="115"/>
      <c r="F76" s="173"/>
      <c r="G76" s="169" t="s">
        <v>149</v>
      </c>
      <c r="H76" s="169"/>
      <c r="I76" s="108">
        <v>10000</v>
      </c>
      <c r="J76" s="159" t="s">
        <v>164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163</v>
      </c>
      <c r="B77" s="107"/>
      <c r="C77" s="157">
        <v>13000</v>
      </c>
      <c r="D77" s="161" t="s">
        <v>187</v>
      </c>
      <c r="E77" s="115"/>
      <c r="F77" s="168"/>
      <c r="G77" s="169" t="s">
        <v>125</v>
      </c>
      <c r="H77" s="169"/>
      <c r="I77" s="108">
        <v>23000</v>
      </c>
      <c r="J77" s="108" t="s">
        <v>154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167</v>
      </c>
      <c r="H78" s="169"/>
      <c r="I78" s="108">
        <v>17750</v>
      </c>
      <c r="J78" s="159" t="s">
        <v>166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164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160</v>
      </c>
      <c r="B80" s="158"/>
      <c r="C80" s="157">
        <v>1000</v>
      </c>
      <c r="D80" s="164" t="s">
        <v>166</v>
      </c>
      <c r="E80" s="115"/>
      <c r="F80" s="173"/>
      <c r="G80" s="171" t="s">
        <v>59</v>
      </c>
      <c r="H80" s="171"/>
      <c r="I80" s="172">
        <v>8000</v>
      </c>
      <c r="J80" s="174" t="s">
        <v>148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137</v>
      </c>
      <c r="B81" s="107"/>
      <c r="C81" s="157">
        <v>10000</v>
      </c>
      <c r="D81" s="161" t="s">
        <v>166</v>
      </c>
      <c r="E81" s="115"/>
      <c r="F81" s="176"/>
      <c r="G81" s="169" t="s">
        <v>65</v>
      </c>
      <c r="H81" s="169"/>
      <c r="I81" s="108">
        <v>50888</v>
      </c>
      <c r="J81" s="159" t="s">
        <v>150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38000</v>
      </c>
      <c r="D82" s="161" t="s">
        <v>179</v>
      </c>
      <c r="E82" s="116"/>
      <c r="F82" s="177"/>
      <c r="G82" s="169" t="s">
        <v>66</v>
      </c>
      <c r="H82" s="169"/>
      <c r="I82" s="108">
        <v>34458</v>
      </c>
      <c r="J82" s="107" t="s">
        <v>166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139</v>
      </c>
      <c r="B83" s="164"/>
      <c r="C83" s="157">
        <v>2160</v>
      </c>
      <c r="D83" s="161" t="s">
        <v>146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158</v>
      </c>
      <c r="E84" s="116"/>
      <c r="F84" s="176"/>
      <c r="G84" s="169" t="s">
        <v>70</v>
      </c>
      <c r="H84" s="169"/>
      <c r="I84" s="108">
        <v>25872</v>
      </c>
      <c r="J84" s="159" t="s">
        <v>151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166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171</v>
      </c>
      <c r="E86" s="116"/>
      <c r="F86" s="173"/>
      <c r="G86" s="169" t="s">
        <v>72</v>
      </c>
      <c r="H86" s="169"/>
      <c r="I86" s="108">
        <v>38895</v>
      </c>
      <c r="J86" s="159" t="s">
        <v>141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142</v>
      </c>
      <c r="B87" s="107"/>
      <c r="C87" s="157">
        <v>500</v>
      </c>
      <c r="D87" s="161" t="s">
        <v>166</v>
      </c>
      <c r="E87" s="115"/>
      <c r="F87" s="173"/>
      <c r="G87" s="187" t="s">
        <v>73</v>
      </c>
      <c r="H87" s="187"/>
      <c r="I87" s="108">
        <v>23800</v>
      </c>
      <c r="J87" s="159" t="s">
        <v>136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179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189</v>
      </c>
      <c r="B89" s="107"/>
      <c r="C89" s="157">
        <v>10000</v>
      </c>
      <c r="D89" s="164" t="s">
        <v>187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37115</v>
      </c>
      <c r="D90" s="164" t="s">
        <v>166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186</v>
      </c>
      <c r="B91" s="158"/>
      <c r="C91" s="157">
        <v>5940</v>
      </c>
      <c r="D91" s="158" t="s">
        <v>182</v>
      </c>
      <c r="E91" s="115"/>
      <c r="F91" s="173"/>
      <c r="G91" s="169" t="s">
        <v>83</v>
      </c>
      <c r="H91" s="169"/>
      <c r="I91" s="108">
        <v>19000</v>
      </c>
      <c r="J91" s="159" t="s">
        <v>147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84</v>
      </c>
      <c r="H92" s="169"/>
      <c r="I92" s="108">
        <v>8000</v>
      </c>
      <c r="J92" s="159" t="s">
        <v>155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164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163</v>
      </c>
      <c r="H94" s="169"/>
      <c r="I94" s="108">
        <v>11500</v>
      </c>
      <c r="J94" s="159" t="s">
        <v>166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181</v>
      </c>
      <c r="B97" s="164"/>
      <c r="C97" s="157">
        <v>1840</v>
      </c>
      <c r="D97" s="158" t="s">
        <v>179</v>
      </c>
      <c r="F97" s="177"/>
      <c r="G97" s="171" t="s">
        <v>160</v>
      </c>
      <c r="H97" s="171"/>
      <c r="I97" s="172">
        <v>1000</v>
      </c>
      <c r="J97" s="174" t="s">
        <v>166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180</v>
      </c>
      <c r="B98" s="158"/>
      <c r="C98" s="157">
        <v>1300</v>
      </c>
      <c r="D98" s="158" t="s">
        <v>179</v>
      </c>
      <c r="F98" s="177"/>
      <c r="G98" s="169" t="s">
        <v>137</v>
      </c>
      <c r="H98" s="169"/>
      <c r="I98" s="108">
        <v>10000</v>
      </c>
      <c r="J98" s="159" t="s">
        <v>166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156</v>
      </c>
      <c r="B99" s="107"/>
      <c r="C99" s="157">
        <v>5000</v>
      </c>
      <c r="D99" s="161" t="s">
        <v>164</v>
      </c>
      <c r="F99" s="177"/>
      <c r="G99" s="169" t="s">
        <v>123</v>
      </c>
      <c r="H99" s="169"/>
      <c r="I99" s="108">
        <v>40000</v>
      </c>
      <c r="J99" s="159" t="s">
        <v>164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139</v>
      </c>
      <c r="H100" s="169"/>
      <c r="I100" s="108">
        <v>2160</v>
      </c>
      <c r="J100" s="159" t="s">
        <v>146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158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152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150</v>
      </c>
      <c r="F103" s="177"/>
      <c r="G103" s="169" t="s">
        <v>90</v>
      </c>
      <c r="H103" s="169"/>
      <c r="I103" s="108">
        <v>37000</v>
      </c>
      <c r="J103" s="159" t="s">
        <v>159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157</v>
      </c>
      <c r="B104" s="158"/>
      <c r="C104" s="157">
        <v>5000</v>
      </c>
      <c r="D104" s="158" t="s">
        <v>148</v>
      </c>
      <c r="F104" s="177"/>
      <c r="G104" s="171" t="s">
        <v>142</v>
      </c>
      <c r="H104" s="171"/>
      <c r="I104" s="172">
        <v>500</v>
      </c>
      <c r="J104" s="174" t="s">
        <v>166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138</v>
      </c>
      <c r="F105" s="177"/>
      <c r="G105" s="169" t="s">
        <v>92</v>
      </c>
      <c r="H105" s="169"/>
      <c r="I105" s="108">
        <v>1300</v>
      </c>
      <c r="J105" s="159" t="s">
        <v>162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135</v>
      </c>
      <c r="F106" s="177"/>
      <c r="G106" s="171" t="s">
        <v>165</v>
      </c>
      <c r="H106" s="171"/>
      <c r="I106" s="172">
        <v>2000</v>
      </c>
      <c r="J106" s="172" t="s">
        <v>164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144</v>
      </c>
      <c r="F107" s="177"/>
      <c r="G107" s="169" t="s">
        <v>119</v>
      </c>
      <c r="H107" s="169"/>
      <c r="I107" s="108">
        <v>37115</v>
      </c>
      <c r="J107" s="108" t="s">
        <v>166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156</v>
      </c>
      <c r="H108" s="169"/>
      <c r="I108" s="108">
        <v>5000</v>
      </c>
      <c r="J108" s="159" t="s">
        <v>164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176</v>
      </c>
      <c r="B111" s="158"/>
      <c r="C111" s="157">
        <v>2100</v>
      </c>
      <c r="D111" s="158" t="s">
        <v>171</v>
      </c>
      <c r="F111" s="177"/>
      <c r="G111" s="171" t="s">
        <v>74</v>
      </c>
      <c r="H111" s="171" t="s">
        <v>75</v>
      </c>
      <c r="I111" s="172">
        <v>7300</v>
      </c>
      <c r="J111" s="174" t="s">
        <v>152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145</v>
      </c>
      <c r="B112" s="158"/>
      <c r="C112" s="157">
        <v>22000</v>
      </c>
      <c r="D112" s="158" t="s">
        <v>166</v>
      </c>
      <c r="F112" s="177"/>
      <c r="G112" s="169" t="s">
        <v>76</v>
      </c>
      <c r="H112" s="169"/>
      <c r="I112" s="108">
        <v>800</v>
      </c>
      <c r="J112" s="107" t="s">
        <v>150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296" t="s">
        <v>97</v>
      </c>
      <c r="B113" s="297"/>
      <c r="C113" s="180">
        <f>SUM(C37:C112)</f>
        <v>2388032</v>
      </c>
      <c r="D113" s="181"/>
      <c r="F113" s="173"/>
      <c r="G113" s="169" t="s">
        <v>157</v>
      </c>
      <c r="H113" s="169"/>
      <c r="I113" s="108">
        <v>5000</v>
      </c>
      <c r="J113" s="159" t="s">
        <v>148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138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298" t="s">
        <v>98</v>
      </c>
      <c r="B115" s="299"/>
      <c r="C115" s="185">
        <f>C113+L136</f>
        <v>2388032</v>
      </c>
      <c r="D115" s="186"/>
      <c r="F115" s="168"/>
      <c r="G115" s="171" t="s">
        <v>120</v>
      </c>
      <c r="H115" s="171"/>
      <c r="I115" s="172">
        <v>17500</v>
      </c>
      <c r="J115" s="174" t="s">
        <v>135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144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145</v>
      </c>
      <c r="H121" s="187"/>
      <c r="I121" s="108">
        <v>22000</v>
      </c>
      <c r="J121" s="159" t="s">
        <v>166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00"/>
      <c r="G170" s="30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46" sqref="S46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0" t="s">
        <v>17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</row>
    <row r="2" spans="1:26" s="204" customFormat="1" ht="18">
      <c r="A2" s="311" t="s">
        <v>99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26" s="205" customFormat="1" ht="16.5" thickBot="1">
      <c r="A3" s="312" t="s">
        <v>174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U3" s="116"/>
      <c r="V3" s="8"/>
      <c r="W3" s="8"/>
      <c r="X3" s="8"/>
      <c r="Y3" s="8"/>
      <c r="Z3" s="29"/>
    </row>
    <row r="4" spans="1:26" s="207" customFormat="1">
      <c r="A4" s="315" t="s">
        <v>100</v>
      </c>
      <c r="B4" s="317" t="s">
        <v>101</v>
      </c>
      <c r="C4" s="319" t="s">
        <v>102</v>
      </c>
      <c r="D4" s="319" t="s">
        <v>103</v>
      </c>
      <c r="E4" s="319" t="s">
        <v>104</v>
      </c>
      <c r="F4" s="319" t="s">
        <v>105</v>
      </c>
      <c r="G4" s="319" t="s">
        <v>106</v>
      </c>
      <c r="H4" s="319" t="s">
        <v>107</v>
      </c>
      <c r="I4" s="319" t="s">
        <v>133</v>
      </c>
      <c r="J4" s="319" t="s">
        <v>108</v>
      </c>
      <c r="K4" s="319" t="s">
        <v>109</v>
      </c>
      <c r="L4" s="319" t="s">
        <v>110</v>
      </c>
      <c r="M4" s="319" t="s">
        <v>111</v>
      </c>
      <c r="N4" s="319" t="s">
        <v>112</v>
      </c>
      <c r="O4" s="325" t="s">
        <v>113</v>
      </c>
      <c r="P4" s="327" t="s">
        <v>114</v>
      </c>
      <c r="Q4" s="323" t="s">
        <v>29</v>
      </c>
      <c r="R4" s="321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316"/>
      <c r="B5" s="318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6"/>
      <c r="P5" s="328"/>
      <c r="Q5" s="324"/>
      <c r="R5" s="322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171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179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182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187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/>
      <c r="B10" s="223"/>
      <c r="C10" s="216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58"/>
      <c r="O10" s="224"/>
      <c r="P10" s="224"/>
      <c r="Q10" s="224"/>
      <c r="R10" s="226"/>
      <c r="S10" s="220">
        <f t="shared" si="0"/>
        <v>0</v>
      </c>
      <c r="T10" s="221"/>
      <c r="U10" s="48"/>
      <c r="V10" s="48"/>
      <c r="W10" s="5"/>
      <c r="X10" s="48"/>
      <c r="Y10" s="5"/>
    </row>
    <row r="11" spans="1:26" s="22" customFormat="1">
      <c r="A11" s="215"/>
      <c r="B11" s="223"/>
      <c r="C11" s="21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58"/>
      <c r="O11" s="224"/>
      <c r="P11" s="224"/>
      <c r="Q11" s="224"/>
      <c r="R11" s="226"/>
      <c r="S11" s="220">
        <f t="shared" si="0"/>
        <v>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4000</v>
      </c>
      <c r="C37" s="242">
        <f t="shared" ref="C37:R37" si="1">SUM(C6:C36)</f>
        <v>1170</v>
      </c>
      <c r="D37" s="242">
        <f t="shared" si="1"/>
        <v>725</v>
      </c>
      <c r="E37" s="242">
        <f t="shared" si="1"/>
        <v>2520</v>
      </c>
      <c r="F37" s="242">
        <f t="shared" si="1"/>
        <v>480</v>
      </c>
      <c r="G37" s="242">
        <f>SUM(G6:G36)</f>
        <v>1980</v>
      </c>
      <c r="H37" s="242">
        <f t="shared" si="1"/>
        <v>445</v>
      </c>
      <c r="I37" s="242">
        <f t="shared" si="1"/>
        <v>0</v>
      </c>
      <c r="J37" s="242">
        <f t="shared" si="1"/>
        <v>290</v>
      </c>
      <c r="K37" s="242">
        <f t="shared" si="1"/>
        <v>1840</v>
      </c>
      <c r="L37" s="242">
        <f t="shared" si="1"/>
        <v>0</v>
      </c>
      <c r="M37" s="242">
        <f t="shared" si="1"/>
        <v>0</v>
      </c>
      <c r="N37" s="261">
        <f t="shared" si="1"/>
        <v>130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13680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2020-12-05T16:10:59Z</dcterms:modified>
</cp:coreProperties>
</file>