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activeTab="4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Primary'!$A$3:$AJ$21</definedName>
    <definedName name="_xlnm._FilterDatabase" localSheetId="1" hidden="1">'Distributor Secondary'!$A$3:$AJ$21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5"/>
  <c r="G102"/>
  <c r="G103"/>
  <c r="G104"/>
  <c r="G105"/>
  <c r="G106"/>
  <c r="G107"/>
  <c r="G96"/>
  <c r="G97"/>
  <c r="G98"/>
  <c r="G100"/>
  <c r="G95"/>
  <c r="F96"/>
  <c r="F97"/>
  <c r="F98"/>
  <c r="F101"/>
  <c r="F102"/>
  <c r="F103"/>
  <c r="F104"/>
  <c r="F105"/>
  <c r="F106"/>
  <c r="F107"/>
  <c r="F100"/>
  <c r="F95"/>
  <c r="G91"/>
  <c r="G92"/>
  <c r="G93"/>
  <c r="G90"/>
  <c r="F91"/>
  <c r="F92"/>
  <c r="F93"/>
  <c r="F90"/>
  <c r="G82"/>
  <c r="G83"/>
  <c r="G84"/>
  <c r="G85"/>
  <c r="G86"/>
  <c r="G87"/>
  <c r="G88"/>
  <c r="G81"/>
  <c r="F82"/>
  <c r="F83"/>
  <c r="F84"/>
  <c r="F85"/>
  <c r="F86"/>
  <c r="F87"/>
  <c r="F88"/>
  <c r="F81"/>
  <c r="G75"/>
  <c r="G76"/>
  <c r="G77"/>
  <c r="G78"/>
  <c r="G79"/>
  <c r="G74"/>
  <c r="F75"/>
  <c r="F76"/>
  <c r="F77"/>
  <c r="F78"/>
  <c r="F79"/>
  <c r="F74"/>
  <c r="G69"/>
  <c r="G70"/>
  <c r="G71"/>
  <c r="G72"/>
  <c r="G68"/>
  <c r="F69"/>
  <c r="F70"/>
  <c r="F71"/>
  <c r="F72"/>
  <c r="F68"/>
  <c r="G61"/>
  <c r="G62"/>
  <c r="G63"/>
  <c r="G64"/>
  <c r="G65"/>
  <c r="G66"/>
  <c r="G60"/>
  <c r="F61"/>
  <c r="F62"/>
  <c r="F63"/>
  <c r="F64"/>
  <c r="F65"/>
  <c r="F66"/>
  <c r="F60"/>
  <c r="G56"/>
  <c r="G57"/>
  <c r="G58"/>
  <c r="G55"/>
  <c r="F56"/>
  <c r="F57"/>
  <c r="F58"/>
  <c r="F55"/>
  <c r="G51"/>
  <c r="G52"/>
  <c r="G53"/>
  <c r="G50"/>
  <c r="F51"/>
  <c r="F52"/>
  <c r="F53"/>
  <c r="F50"/>
  <c r="G44"/>
  <c r="G45"/>
  <c r="G46"/>
  <c r="G47"/>
  <c r="G48"/>
  <c r="G43"/>
  <c r="F44"/>
  <c r="F45"/>
  <c r="F46"/>
  <c r="F47"/>
  <c r="F48"/>
  <c r="F43"/>
  <c r="G39"/>
  <c r="G40"/>
  <c r="G41"/>
  <c r="G38"/>
  <c r="F39"/>
  <c r="F40"/>
  <c r="F41"/>
  <c r="F38"/>
  <c r="G35"/>
  <c r="G36"/>
  <c r="G34"/>
  <c r="F35"/>
  <c r="F36"/>
  <c r="F34"/>
  <c r="G29"/>
  <c r="G30"/>
  <c r="G31"/>
  <c r="G32"/>
  <c r="G28"/>
  <c r="F29"/>
  <c r="F30"/>
  <c r="F31"/>
  <c r="F32"/>
  <c r="F28"/>
  <c r="G23"/>
  <c r="G24"/>
  <c r="G25"/>
  <c r="G26"/>
  <c r="G22"/>
  <c r="F23"/>
  <c r="F24"/>
  <c r="F25"/>
  <c r="F26"/>
  <c r="F22"/>
  <c r="G19"/>
  <c r="G20"/>
  <c r="G18"/>
  <c r="F19"/>
  <c r="F20"/>
  <c r="F18"/>
  <c r="G7"/>
  <c r="G8"/>
  <c r="G9"/>
  <c r="G10"/>
  <c r="G11"/>
  <c r="G12"/>
  <c r="G13"/>
  <c r="G14"/>
  <c r="G15"/>
  <c r="G16"/>
  <c r="G6"/>
  <c r="F7"/>
  <c r="F8"/>
  <c r="F9"/>
  <c r="F10"/>
  <c r="F11"/>
  <c r="F12"/>
  <c r="F13"/>
  <c r="F14"/>
  <c r="F15"/>
  <c r="F16"/>
  <c r="F6"/>
  <c r="G4"/>
  <c r="G3"/>
  <c r="F4"/>
  <c r="F3"/>
  <c r="AN3"/>
  <c r="AN5" s="1"/>
  <c r="AN4"/>
  <c r="AN6"/>
  <c r="AN17" s="1"/>
  <c r="AN7"/>
  <c r="AN8"/>
  <c r="AN9"/>
  <c r="AN10"/>
  <c r="AN11"/>
  <c r="AN12"/>
  <c r="AN13"/>
  <c r="AN14"/>
  <c r="AN15"/>
  <c r="AN16"/>
  <c r="AN18"/>
  <c r="AN21" s="1"/>
  <c r="AN19"/>
  <c r="AN20"/>
  <c r="AN22"/>
  <c r="AN27" s="1"/>
  <c r="AN23"/>
  <c r="AN24"/>
  <c r="AN25"/>
  <c r="AN26"/>
  <c r="AN28"/>
  <c r="AN29"/>
  <c r="AN30"/>
  <c r="AN33" s="1"/>
  <c r="AN31"/>
  <c r="AN32"/>
  <c r="AN34"/>
  <c r="AN37" s="1"/>
  <c r="AN35"/>
  <c r="AN36"/>
  <c r="AN38"/>
  <c r="AN39"/>
  <c r="AN40"/>
  <c r="AN41"/>
  <c r="AN42"/>
  <c r="AN43"/>
  <c r="AN49" s="1"/>
  <c r="AN44"/>
  <c r="AN45"/>
  <c r="AN46"/>
  <c r="AN47"/>
  <c r="AN48"/>
  <c r="AN50"/>
  <c r="AN51"/>
  <c r="AN52"/>
  <c r="AN53"/>
  <c r="AN54"/>
  <c r="AN55"/>
  <c r="AN56"/>
  <c r="AN57"/>
  <c r="AN58"/>
  <c r="AN59" s="1"/>
  <c r="AN60"/>
  <c r="AN61"/>
  <c r="AN62"/>
  <c r="AN67" s="1"/>
  <c r="AN63"/>
  <c r="AN64"/>
  <c r="AN65"/>
  <c r="AN66"/>
  <c r="AN68"/>
  <c r="AN69"/>
  <c r="AN70"/>
  <c r="AN73" s="1"/>
  <c r="AN71"/>
  <c r="AN72"/>
  <c r="AN74"/>
  <c r="AN80" s="1"/>
  <c r="AN75"/>
  <c r="AN76"/>
  <c r="AN77"/>
  <c r="AN78"/>
  <c r="AN79"/>
  <c r="AN81"/>
  <c r="AN82"/>
  <c r="AN89" s="1"/>
  <c r="AN83"/>
  <c r="AN84"/>
  <c r="AN85"/>
  <c r="AN86"/>
  <c r="AN87"/>
  <c r="AN88"/>
  <c r="AN90"/>
  <c r="AN91"/>
  <c r="AN92"/>
  <c r="AN93"/>
  <c r="AN94"/>
  <c r="AN95"/>
  <c r="AN96"/>
  <c r="AN97"/>
  <c r="AN98"/>
  <c r="AN99" s="1"/>
  <c r="AN100"/>
  <c r="AN101"/>
  <c r="AN102"/>
  <c r="AN108" s="1"/>
  <c r="AN103"/>
  <c r="AN104"/>
  <c r="AN105"/>
  <c r="AN106"/>
  <c r="AN107"/>
  <c r="AN108" i="4"/>
  <c r="AN99"/>
  <c r="AN94"/>
  <c r="AN89"/>
  <c r="AN80"/>
  <c r="AN73"/>
  <c r="AN67"/>
  <c r="AN59"/>
  <c r="AN54"/>
  <c r="AN49"/>
  <c r="AN42"/>
  <c r="AN37"/>
  <c r="AN33"/>
  <c r="AN27"/>
  <c r="AN21"/>
  <c r="AN17"/>
  <c r="AN5"/>
  <c r="C21" i="2"/>
  <c r="D5" i="6"/>
  <c r="D6"/>
  <c r="D7"/>
  <c r="D8"/>
  <c r="D9"/>
  <c r="D4"/>
  <c r="C10"/>
  <c r="C5"/>
  <c r="C6"/>
  <c r="C7"/>
  <c r="C8"/>
  <c r="C9"/>
  <c r="C4"/>
  <c r="AK10"/>
  <c r="AK9"/>
  <c r="AK8"/>
  <c r="AK7"/>
  <c r="AK6"/>
  <c r="AK5"/>
  <c r="AK4"/>
  <c r="D5" i="2"/>
  <c r="D6"/>
  <c r="D7"/>
  <c r="D8"/>
  <c r="D9"/>
  <c r="D10"/>
  <c r="D11"/>
  <c r="D12"/>
  <c r="D13"/>
  <c r="D14"/>
  <c r="D15"/>
  <c r="D16"/>
  <c r="D17"/>
  <c r="D18"/>
  <c r="D19"/>
  <c r="D20"/>
  <c r="D4"/>
  <c r="C5"/>
  <c r="C6"/>
  <c r="C7"/>
  <c r="C8"/>
  <c r="C9"/>
  <c r="C10"/>
  <c r="C11"/>
  <c r="C12"/>
  <c r="C13"/>
  <c r="C14"/>
  <c r="C15"/>
  <c r="C16"/>
  <c r="C17"/>
  <c r="C18"/>
  <c r="C19"/>
  <c r="C20"/>
  <c r="C4"/>
  <c r="AK21"/>
  <c r="C21" i="1"/>
  <c r="D5"/>
  <c r="D6"/>
  <c r="D7"/>
  <c r="D8"/>
  <c r="D9"/>
  <c r="D10"/>
  <c r="D11"/>
  <c r="D12"/>
  <c r="D13"/>
  <c r="D14"/>
  <c r="D15"/>
  <c r="D16"/>
  <c r="D17"/>
  <c r="D18"/>
  <c r="D19"/>
  <c r="D20"/>
  <c r="D4"/>
  <c r="C5"/>
  <c r="C6"/>
  <c r="C7"/>
  <c r="C8"/>
  <c r="C9"/>
  <c r="C10"/>
  <c r="C11"/>
  <c r="C12"/>
  <c r="C13"/>
  <c r="C14"/>
  <c r="C15"/>
  <c r="C16"/>
  <c r="C17"/>
  <c r="C18"/>
  <c r="C19"/>
  <c r="C20"/>
  <c r="C4"/>
  <c r="AK21"/>
  <c r="AN109" i="5" l="1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I63"/>
  <c r="I67" s="1"/>
  <c r="J63"/>
  <c r="K63"/>
  <c r="L63"/>
  <c r="M63"/>
  <c r="M67" s="1"/>
  <c r="N63"/>
  <c r="O63"/>
  <c r="P63"/>
  <c r="Q63"/>
  <c r="Q67" s="1"/>
  <c r="R63"/>
  <c r="S63"/>
  <c r="T63"/>
  <c r="U63"/>
  <c r="V63"/>
  <c r="W63"/>
  <c r="X63"/>
  <c r="Y63"/>
  <c r="Y67" s="1"/>
  <c r="Z63"/>
  <c r="AA63"/>
  <c r="AB63"/>
  <c r="AC63"/>
  <c r="AC67" s="1"/>
  <c r="AD63"/>
  <c r="AE63"/>
  <c r="AF63"/>
  <c r="AG63"/>
  <c r="AG67" s="1"/>
  <c r="AH63"/>
  <c r="AI63"/>
  <c r="AJ63"/>
  <c r="AK63"/>
  <c r="AL63"/>
  <c r="AM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U67"/>
  <c r="AK67"/>
  <c r="H66"/>
  <c r="H65"/>
  <c r="H64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E6"/>
  <c r="I67" i="4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H67"/>
  <c r="AM67" i="5" l="1"/>
  <c r="AI67"/>
  <c r="AE67"/>
  <c r="AA67"/>
  <c r="W67"/>
  <c r="S67"/>
  <c r="O67"/>
  <c r="K67"/>
  <c r="AL67"/>
  <c r="AH67"/>
  <c r="AD67"/>
  <c r="Z67"/>
  <c r="V67"/>
  <c r="R67"/>
  <c r="N67"/>
  <c r="J67"/>
  <c r="AJ67"/>
  <c r="AF67"/>
  <c r="AB67"/>
  <c r="X67"/>
  <c r="T67"/>
  <c r="P67"/>
  <c r="L67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E9"/>
  <c r="E8"/>
  <c r="E7"/>
  <c r="E5"/>
  <c r="E4"/>
  <c r="X10" l="1"/>
  <c r="H10"/>
  <c r="AD10"/>
  <c r="Z10"/>
  <c r="R10"/>
  <c r="J10"/>
  <c r="AI10"/>
  <c r="AA10"/>
  <c r="W10"/>
  <c r="O10"/>
  <c r="K10"/>
  <c r="G10"/>
  <c r="AB10"/>
  <c r="L10"/>
  <c r="AJ10"/>
  <c r="AF10"/>
  <c r="T10"/>
  <c r="P10"/>
  <c r="AH10"/>
  <c r="V10"/>
  <c r="N10"/>
  <c r="F10"/>
  <c r="AE10"/>
  <c r="S10"/>
  <c r="AG10"/>
  <c r="AC10"/>
  <c r="Y10"/>
  <c r="U10"/>
  <c r="Q10"/>
  <c r="M10"/>
  <c r="I10"/>
  <c r="E10"/>
  <c r="I100" i="5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H107"/>
  <c r="H106"/>
  <c r="H105"/>
  <c r="H104"/>
  <c r="H103"/>
  <c r="H102"/>
  <c r="H101"/>
  <c r="H100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H98"/>
  <c r="H97"/>
  <c r="H96"/>
  <c r="H95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H93"/>
  <c r="H92"/>
  <c r="H91"/>
  <c r="H9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H88"/>
  <c r="H87"/>
  <c r="H86"/>
  <c r="H85"/>
  <c r="H84"/>
  <c r="H83"/>
  <c r="H82"/>
  <c r="H81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H79"/>
  <c r="H78"/>
  <c r="H77"/>
  <c r="H76"/>
  <c r="H75"/>
  <c r="H74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H72"/>
  <c r="H71"/>
  <c r="H70"/>
  <c r="H69"/>
  <c r="H68"/>
  <c r="H63"/>
  <c r="H62"/>
  <c r="H61"/>
  <c r="H60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H58"/>
  <c r="H57"/>
  <c r="H56"/>
  <c r="H55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H53"/>
  <c r="H52"/>
  <c r="H51"/>
  <c r="H50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H48"/>
  <c r="H47"/>
  <c r="H46"/>
  <c r="H45"/>
  <c r="H44"/>
  <c r="H43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H41"/>
  <c r="H40"/>
  <c r="H39"/>
  <c r="H38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H36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H20"/>
  <c r="H19"/>
  <c r="H18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H16"/>
  <c r="H15"/>
  <c r="H14"/>
  <c r="H13"/>
  <c r="H12"/>
  <c r="H11"/>
  <c r="H10"/>
  <c r="H9"/>
  <c r="H8"/>
  <c r="H7"/>
  <c r="H6"/>
  <c r="I3"/>
  <c r="J3"/>
  <c r="K3"/>
  <c r="L3"/>
  <c r="M3"/>
  <c r="N3"/>
  <c r="O3"/>
  <c r="P3"/>
  <c r="Q3"/>
  <c r="Q5" s="1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H4"/>
  <c r="H3"/>
  <c r="I108" i="4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H10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H99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H94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H89"/>
  <c r="L80"/>
  <c r="P80"/>
  <c r="T80"/>
  <c r="X80"/>
  <c r="AB80"/>
  <c r="AF80"/>
  <c r="AJ80"/>
  <c r="K80"/>
  <c r="O80"/>
  <c r="S80"/>
  <c r="W80"/>
  <c r="AA80"/>
  <c r="AE80"/>
  <c r="AI80"/>
  <c r="AM80"/>
  <c r="I80"/>
  <c r="M80"/>
  <c r="Q80"/>
  <c r="U80"/>
  <c r="Y80"/>
  <c r="AC80"/>
  <c r="AG80"/>
  <c r="AK80"/>
  <c r="J80"/>
  <c r="N80"/>
  <c r="R80"/>
  <c r="V80"/>
  <c r="Z80"/>
  <c r="AD80"/>
  <c r="AH80"/>
  <c r="AL80"/>
  <c r="H80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H73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H59"/>
  <c r="K54"/>
  <c r="O54"/>
  <c r="S54"/>
  <c r="W54"/>
  <c r="AA54"/>
  <c r="AE54"/>
  <c r="AI54"/>
  <c r="AM54"/>
  <c r="J54"/>
  <c r="N54"/>
  <c r="R54"/>
  <c r="V54"/>
  <c r="Z54"/>
  <c r="AD54"/>
  <c r="AH54"/>
  <c r="AL54"/>
  <c r="I54"/>
  <c r="M54"/>
  <c r="Q54"/>
  <c r="U54"/>
  <c r="Y54"/>
  <c r="AC54"/>
  <c r="AG54"/>
  <c r="AK54"/>
  <c r="L54"/>
  <c r="P54"/>
  <c r="T54"/>
  <c r="X54"/>
  <c r="AB54"/>
  <c r="AF54"/>
  <c r="AJ54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H37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H33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H27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H21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H1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H5"/>
  <c r="AL5" i="5" l="1"/>
  <c r="AD5"/>
  <c r="V5"/>
  <c r="H67"/>
  <c r="Z5"/>
  <c r="N5"/>
  <c r="AG37"/>
  <c r="AC37"/>
  <c r="Y37"/>
  <c r="Q37"/>
  <c r="M37"/>
  <c r="I37"/>
  <c r="AE42"/>
  <c r="AE54"/>
  <c r="X59"/>
  <c r="L59"/>
  <c r="AM73"/>
  <c r="AI73"/>
  <c r="AE73"/>
  <c r="AA73"/>
  <c r="W73"/>
  <c r="S73"/>
  <c r="O73"/>
  <c r="K73"/>
  <c r="AL73"/>
  <c r="AH73"/>
  <c r="AD73"/>
  <c r="Z73"/>
  <c r="V73"/>
  <c r="R73"/>
  <c r="N73"/>
  <c r="J73"/>
  <c r="O80"/>
  <c r="I94"/>
  <c r="Q73"/>
  <c r="AF89"/>
  <c r="AG73"/>
  <c r="AK73"/>
  <c r="U73"/>
  <c r="P89"/>
  <c r="Y73"/>
  <c r="M73"/>
  <c r="AC73"/>
  <c r="I73"/>
  <c r="H80"/>
  <c r="H89"/>
  <c r="AJ89"/>
  <c r="AB89"/>
  <c r="X89"/>
  <c r="T89"/>
  <c r="L89"/>
  <c r="J99"/>
  <c r="L108"/>
  <c r="K5"/>
  <c r="AG21"/>
  <c r="Q21"/>
  <c r="AC33"/>
  <c r="AI42"/>
  <c r="AK49"/>
  <c r="Q49"/>
  <c r="H54"/>
  <c r="AM54"/>
  <c r="AI54"/>
  <c r="AA54"/>
  <c r="W54"/>
  <c r="S54"/>
  <c r="O54"/>
  <c r="K54"/>
  <c r="H73"/>
  <c r="AE80"/>
  <c r="AA80"/>
  <c r="K80"/>
  <c r="AK94"/>
  <c r="D10" i="6"/>
  <c r="AM80" i="5"/>
  <c r="S80"/>
  <c r="AI80"/>
  <c r="W80"/>
  <c r="T17"/>
  <c r="Z27"/>
  <c r="AK37"/>
  <c r="U37"/>
  <c r="N99"/>
  <c r="AB108"/>
  <c r="P108"/>
  <c r="Y33"/>
  <c r="H99"/>
  <c r="AH5"/>
  <c r="R5"/>
  <c r="J5"/>
  <c r="H21"/>
  <c r="AL21"/>
  <c r="AH21"/>
  <c r="AD21"/>
  <c r="Z21"/>
  <c r="V21"/>
  <c r="R21"/>
  <c r="N21"/>
  <c r="J21"/>
  <c r="AK27"/>
  <c r="AC27"/>
  <c r="Y27"/>
  <c r="U27"/>
  <c r="Q27"/>
  <c r="M27"/>
  <c r="V27"/>
  <c r="AM27"/>
  <c r="AI27"/>
  <c r="AE27"/>
  <c r="AA27"/>
  <c r="W27"/>
  <c r="S27"/>
  <c r="O27"/>
  <c r="K27"/>
  <c r="M33"/>
  <c r="I33"/>
  <c r="H37"/>
  <c r="AL37"/>
  <c r="AH37"/>
  <c r="AD37"/>
  <c r="Z37"/>
  <c r="V37"/>
  <c r="R37"/>
  <c r="N37"/>
  <c r="J37"/>
  <c r="AM37"/>
  <c r="AI37"/>
  <c r="AE37"/>
  <c r="AA37"/>
  <c r="W37"/>
  <c r="S37"/>
  <c r="O37"/>
  <c r="K37"/>
  <c r="AM42"/>
  <c r="AA42"/>
  <c r="AG49"/>
  <c r="AC49"/>
  <c r="H94"/>
  <c r="AG94"/>
  <c r="AC94"/>
  <c r="Y94"/>
  <c r="U94"/>
  <c r="Q94"/>
  <c r="M94"/>
  <c r="AK99"/>
  <c r="AG99"/>
  <c r="AC99"/>
  <c r="Y99"/>
  <c r="U99"/>
  <c r="Q99"/>
  <c r="M99"/>
  <c r="I99"/>
  <c r="AL99"/>
  <c r="AH99"/>
  <c r="AD99"/>
  <c r="Z99"/>
  <c r="V99"/>
  <c r="R99"/>
  <c r="AM99"/>
  <c r="AI99"/>
  <c r="AE99"/>
  <c r="AA99"/>
  <c r="W99"/>
  <c r="S99"/>
  <c r="O99"/>
  <c r="K99"/>
  <c r="AJ99"/>
  <c r="AF99"/>
  <c r="AB99"/>
  <c r="X99"/>
  <c r="T99"/>
  <c r="P99"/>
  <c r="L99"/>
  <c r="AJ17"/>
  <c r="AF17"/>
  <c r="P17"/>
  <c r="AJ37"/>
  <c r="AF37"/>
  <c r="AB37"/>
  <c r="X37"/>
  <c r="T37"/>
  <c r="P37"/>
  <c r="H42"/>
  <c r="W42"/>
  <c r="S42"/>
  <c r="O42"/>
  <c r="K42"/>
  <c r="Y49"/>
  <c r="U49"/>
  <c r="M49"/>
  <c r="I49"/>
  <c r="AJ59"/>
  <c r="AF59"/>
  <c r="AB59"/>
  <c r="T59"/>
  <c r="P59"/>
  <c r="AL108"/>
  <c r="AH108"/>
  <c r="AD108"/>
  <c r="Z108"/>
  <c r="V108"/>
  <c r="R108"/>
  <c r="N108"/>
  <c r="J108"/>
  <c r="AF108"/>
  <c r="AK5"/>
  <c r="AG5"/>
  <c r="AC5"/>
  <c r="Y5"/>
  <c r="U5"/>
  <c r="M5"/>
  <c r="I5"/>
  <c r="Y21"/>
  <c r="I21"/>
  <c r="AL27"/>
  <c r="J27"/>
  <c r="AM5"/>
  <c r="AI5"/>
  <c r="AE5"/>
  <c r="AA5"/>
  <c r="W5"/>
  <c r="S5"/>
  <c r="O5"/>
  <c r="AK17"/>
  <c r="Y17"/>
  <c r="M17"/>
  <c r="AH17"/>
  <c r="V17"/>
  <c r="X17"/>
  <c r="AJ27"/>
  <c r="X27"/>
  <c r="T27"/>
  <c r="AC21"/>
  <c r="M21"/>
  <c r="AH27"/>
  <c r="R27"/>
  <c r="AK108"/>
  <c r="AG108"/>
  <c r="AC108"/>
  <c r="Y108"/>
  <c r="U108"/>
  <c r="Q108"/>
  <c r="M108"/>
  <c r="I108"/>
  <c r="AM108"/>
  <c r="AI108"/>
  <c r="AE108"/>
  <c r="AA108"/>
  <c r="W108"/>
  <c r="S108"/>
  <c r="O108"/>
  <c r="K108"/>
  <c r="AJ108"/>
  <c r="X108"/>
  <c r="T108"/>
  <c r="AC17"/>
  <c r="Q17"/>
  <c r="AL17"/>
  <c r="Z17"/>
  <c r="N17"/>
  <c r="AM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AK21"/>
  <c r="U21"/>
  <c r="AG27"/>
  <c r="H33"/>
  <c r="AK33"/>
  <c r="U33"/>
  <c r="AM21"/>
  <c r="AI21"/>
  <c r="AE21"/>
  <c r="AA21"/>
  <c r="W21"/>
  <c r="S21"/>
  <c r="O21"/>
  <c r="K21"/>
  <c r="AJ21"/>
  <c r="AF21"/>
  <c r="AB21"/>
  <c r="X21"/>
  <c r="T21"/>
  <c r="P21"/>
  <c r="L21"/>
  <c r="AL33"/>
  <c r="AH33"/>
  <c r="AD33"/>
  <c r="Z33"/>
  <c r="V33"/>
  <c r="R33"/>
  <c r="N33"/>
  <c r="J33"/>
  <c r="AM33"/>
  <c r="AI33"/>
  <c r="AE33"/>
  <c r="AA33"/>
  <c r="W33"/>
  <c r="S33"/>
  <c r="O33"/>
  <c r="AJ33"/>
  <c r="AF33"/>
  <c r="AB33"/>
  <c r="X33"/>
  <c r="T33"/>
  <c r="P33"/>
  <c r="L33"/>
  <c r="AK42"/>
  <c r="AG42"/>
  <c r="AC42"/>
  <c r="Y42"/>
  <c r="U42"/>
  <c r="Q42"/>
  <c r="M42"/>
  <c r="AL42"/>
  <c r="AH42"/>
  <c r="AD42"/>
  <c r="Z42"/>
  <c r="V42"/>
  <c r="R42"/>
  <c r="N42"/>
  <c r="AJ42"/>
  <c r="AF42"/>
  <c r="AB42"/>
  <c r="X42"/>
  <c r="T42"/>
  <c r="P42"/>
  <c r="L42"/>
  <c r="AL49"/>
  <c r="AH49"/>
  <c r="AD49"/>
  <c r="H59"/>
  <c r="AJ73"/>
  <c r="AF73"/>
  <c r="AB73"/>
  <c r="X73"/>
  <c r="T73"/>
  <c r="P73"/>
  <c r="Z49"/>
  <c r="V49"/>
  <c r="R49"/>
  <c r="N49"/>
  <c r="J49"/>
  <c r="AM49"/>
  <c r="AI49"/>
  <c r="AE49"/>
  <c r="AA49"/>
  <c r="W49"/>
  <c r="S49"/>
  <c r="O49"/>
  <c r="AJ49"/>
  <c r="AF49"/>
  <c r="AB49"/>
  <c r="X49"/>
  <c r="T49"/>
  <c r="P49"/>
  <c r="AK54"/>
  <c r="AG54"/>
  <c r="AC54"/>
  <c r="Y54"/>
  <c r="U54"/>
  <c r="Q54"/>
  <c r="M54"/>
  <c r="I54"/>
  <c r="AL54"/>
  <c r="AH54"/>
  <c r="AD54"/>
  <c r="Z54"/>
  <c r="V54"/>
  <c r="R54"/>
  <c r="N54"/>
  <c r="AJ54"/>
  <c r="AF54"/>
  <c r="AB54"/>
  <c r="X54"/>
  <c r="T54"/>
  <c r="P54"/>
  <c r="L54"/>
  <c r="AK80"/>
  <c r="AG80"/>
  <c r="AC80"/>
  <c r="Y80"/>
  <c r="U80"/>
  <c r="Q80"/>
  <c r="M80"/>
  <c r="AL80"/>
  <c r="AH80"/>
  <c r="AD80"/>
  <c r="Z80"/>
  <c r="V80"/>
  <c r="R80"/>
  <c r="N80"/>
  <c r="AJ80"/>
  <c r="AF80"/>
  <c r="AB80"/>
  <c r="X80"/>
  <c r="T80"/>
  <c r="P80"/>
  <c r="L80"/>
  <c r="H49"/>
  <c r="AM59"/>
  <c r="AI59"/>
  <c r="AE59"/>
  <c r="AA59"/>
  <c r="W59"/>
  <c r="S59"/>
  <c r="O59"/>
  <c r="K59"/>
  <c r="AK89"/>
  <c r="AG89"/>
  <c r="AC89"/>
  <c r="Y89"/>
  <c r="U89"/>
  <c r="Q89"/>
  <c r="M89"/>
  <c r="I89"/>
  <c r="AL89"/>
  <c r="AH89"/>
  <c r="AD89"/>
  <c r="Z89"/>
  <c r="V89"/>
  <c r="R89"/>
  <c r="N89"/>
  <c r="AM89"/>
  <c r="AI89"/>
  <c r="AE89"/>
  <c r="AA89"/>
  <c r="W89"/>
  <c r="S89"/>
  <c r="O89"/>
  <c r="K89"/>
  <c r="AK59"/>
  <c r="AG59"/>
  <c r="AC59"/>
  <c r="Y59"/>
  <c r="U59"/>
  <c r="Q59"/>
  <c r="M59"/>
  <c r="I59"/>
  <c r="AL59"/>
  <c r="AH59"/>
  <c r="AD59"/>
  <c r="Z59"/>
  <c r="V59"/>
  <c r="R59"/>
  <c r="N59"/>
  <c r="J59"/>
  <c r="AL94"/>
  <c r="AH94"/>
  <c r="AD94"/>
  <c r="Z94"/>
  <c r="V94"/>
  <c r="R94"/>
  <c r="N94"/>
  <c r="J94"/>
  <c r="AM94"/>
  <c r="AI94"/>
  <c r="AE94"/>
  <c r="AA94"/>
  <c r="W94"/>
  <c r="S94"/>
  <c r="O94"/>
  <c r="AJ94"/>
  <c r="AF94"/>
  <c r="AB94"/>
  <c r="X94"/>
  <c r="T94"/>
  <c r="P94"/>
  <c r="H108"/>
  <c r="L94"/>
  <c r="K94"/>
  <c r="J89"/>
  <c r="J80"/>
  <c r="I80"/>
  <c r="L73"/>
  <c r="J54"/>
  <c r="L49"/>
  <c r="K49"/>
  <c r="J42"/>
  <c r="I42"/>
  <c r="L37"/>
  <c r="K33"/>
  <c r="L27"/>
  <c r="I27"/>
  <c r="H27"/>
  <c r="K17"/>
  <c r="H17"/>
  <c r="H5"/>
  <c r="H49" i="4"/>
  <c r="AJ21" i="2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J21" i="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F67" i="5" l="1"/>
  <c r="G67"/>
  <c r="AG109"/>
  <c r="T109"/>
  <c r="W109"/>
  <c r="AL109"/>
  <c r="Q109"/>
  <c r="G99"/>
  <c r="X109"/>
  <c r="AA109"/>
  <c r="J109"/>
  <c r="Z109"/>
  <c r="U109"/>
  <c r="AJ109"/>
  <c r="V109"/>
  <c r="AK109"/>
  <c r="L109"/>
  <c r="AB109"/>
  <c r="O109"/>
  <c r="AE109"/>
  <c r="N109"/>
  <c r="AD109"/>
  <c r="H109"/>
  <c r="I109"/>
  <c r="Y109"/>
  <c r="AM109"/>
  <c r="K109"/>
  <c r="P109"/>
  <c r="AF109"/>
  <c r="S109"/>
  <c r="AI109"/>
  <c r="R109"/>
  <c r="AH109"/>
  <c r="M109"/>
  <c r="AC109"/>
  <c r="G80"/>
  <c r="G42"/>
  <c r="G21"/>
  <c r="F42"/>
  <c r="F73"/>
  <c r="G5"/>
  <c r="G54"/>
  <c r="G73"/>
  <c r="G37"/>
  <c r="F5"/>
  <c r="F49"/>
  <c r="F108"/>
  <c r="G49"/>
  <c r="F37"/>
  <c r="D21" i="1"/>
  <c r="D21" i="2"/>
  <c r="G108" i="5"/>
  <c r="G27"/>
  <c r="G33"/>
  <c r="F27"/>
  <c r="F99"/>
  <c r="G94"/>
  <c r="G89"/>
  <c r="G59"/>
  <c r="G17"/>
  <c r="F21"/>
  <c r="F33"/>
  <c r="F59"/>
  <c r="F89"/>
  <c r="F94"/>
  <c r="F17"/>
  <c r="F54"/>
  <c r="F80"/>
  <c r="G109" l="1"/>
  <c r="F109"/>
</calcChain>
</file>

<file path=xl/sharedStrings.xml><?xml version="1.0" encoding="utf-8"?>
<sst xmlns="http://schemas.openxmlformats.org/spreadsheetml/2006/main" count="1171" uniqueCount="257">
  <si>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</si>
  <si>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</si>
  <si>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</si>
  <si>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</si>
  <si>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</si>
  <si>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</si>
  <si>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</si>
  <si>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</si>
  <si>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</si>
  <si>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</si>
  <si>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</si>
  <si>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</si>
  <si>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D92</t>
  </si>
  <si>
    <t>L25i</t>
  </si>
  <si>
    <t>L42</t>
  </si>
  <si>
    <t>L250i</t>
  </si>
  <si>
    <t>G10_SKD</t>
  </si>
  <si>
    <t>i74_SKD</t>
  </si>
  <si>
    <t>i95_SKD</t>
  </si>
  <si>
    <t>Z25_SKD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</si>
  <si>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</si>
  <si>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</si>
  <si>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</si>
  <si>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</si>
  <si>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</si>
  <si>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</si>
  <si>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</si>
  <si>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</si>
  <si>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</si>
  <si>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</si>
  <si>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</si>
  <si>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</si>
  <si>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</si>
  <si>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</si>
  <si>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</si>
  <si>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</si>
  <si>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</si>
  <si>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</si>
  <si>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</si>
  <si>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</si>
  <si>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</si>
  <si>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</si>
  <si>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</si>
  <si>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</si>
  <si>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</si>
  <si>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</si>
  <si>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</si>
  <si>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</si>
  <si>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</si>
  <si>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</si>
  <si>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</si>
  <si>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</si>
  <si>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</si>
  <si>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</si>
  <si>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</si>
  <si>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</si>
  <si>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</si>
  <si>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</si>
  <si>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</si>
  <si>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</si>
  <si>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</si>
  <si>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</si>
  <si>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</si>
  <si>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DSR-0146</t>
  </si>
  <si>
    <t>Sourab Hossain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</si>
  <si>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</si>
  <si>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</si>
  <si>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</si>
  <si>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</si>
  <si>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</si>
  <si>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</si>
  <si>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</si>
  <si>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</si>
  <si>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</si>
  <si>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</si>
  <si>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</si>
  <si>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</si>
  <si>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</si>
  <si>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</si>
  <si>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</si>
  <si>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</si>
  <si>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</si>
  <si>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</si>
  <si>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</si>
  <si>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</si>
  <si>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</si>
  <si>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</si>
  <si>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</si>
  <si>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</si>
  <si>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</si>
  <si>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</si>
  <si>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</si>
  <si>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</si>
  <si>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</si>
  <si>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</si>
  <si>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</si>
  <si>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</si>
  <si>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</si>
  <si>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</si>
  <si>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</si>
  <si>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</si>
  <si>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</si>
  <si>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</si>
  <si>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</si>
  <si>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</si>
  <si>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</si>
  <si>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</si>
  <si>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</si>
  <si>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</si>
  <si>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</si>
  <si>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</si>
  <si>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</si>
  <si>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</si>
  <si>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Imran Nazir</t>
  </si>
  <si>
    <t>DSR-0350</t>
  </si>
  <si>
    <t>Rabiul Islam</t>
  </si>
  <si>
    <t>DSR-0351</t>
  </si>
  <si>
    <t>Shoel Rana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</si>
  <si>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</si>
  <si>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</si>
  <si>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</si>
  <si>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</si>
  <si>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</si>
  <si>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</si>
  <si>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</si>
  <si>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</si>
  <si>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</si>
  <si>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</si>
  <si>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</si>
  <si>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</si>
  <si>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</si>
  <si>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</si>
  <si>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</si>
  <si>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</si>
  <si>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</si>
  <si>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</si>
  <si>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</si>
  <si>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</si>
  <si>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</si>
  <si>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</si>
  <si>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</si>
  <si>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</si>
  <si>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</si>
  <si>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</si>
  <si>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</si>
  <si>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</si>
  <si>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</si>
  <si>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</si>
  <si>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</si>
  <si>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</si>
  <si>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</si>
  <si>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</si>
  <si>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</si>
  <si>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</si>
  <si>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</si>
  <si>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</si>
  <si>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</si>
  <si>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</si>
  <si>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</si>
  <si>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</si>
  <si>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</si>
  <si>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</si>
  <si>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</si>
  <si>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</si>
  <si>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</si>
  <si>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</si>
  <si>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</si>
  <si>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</si>
  <si>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</si>
  <si>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</si>
  <si>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</si>
  <si>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</si>
  <si>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</si>
  <si>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</si>
  <si>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</si>
  <si>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</si>
  <si>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</si>
  <si>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</si>
  <si>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</si>
  <si>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</si>
  <si>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</si>
  <si>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</si>
  <si>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</si>
  <si>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</si>
  <si>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</si>
  <si>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</si>
  <si>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</si>
  <si>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</si>
  <si>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</si>
  <si>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</si>
  <si>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</si>
  <si>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</si>
  <si>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</si>
  <si>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</si>
  <si>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</si>
  <si>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</si>
  <si>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</si>
  <si>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</si>
  <si>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</si>
  <si>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</si>
  <si>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</si>
  <si>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</si>
  <si>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</si>
  <si>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</si>
  <si>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</si>
  <si>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</si>
  <si>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</si>
  <si>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</si>
  <si>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</si>
  <si>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</si>
  <si>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</si>
  <si>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</si>
  <si>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</si>
  <si>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</si>
  <si>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</si>
  <si>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</si>
  <si>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</si>
  <si>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</si>
  <si>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</si>
  <si>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</si>
  <si>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</si>
  <si>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</si>
  <si>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</si>
  <si>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</si>
  <si>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</si>
  <si>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</si>
  <si>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</si>
  <si>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</si>
  <si>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</si>
  <si>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</si>
  <si>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</si>
  <si>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</si>
  <si>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</si>
  <si>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</si>
  <si>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</si>
  <si>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</si>
  <si>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</si>
  <si>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</si>
  <si>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L45</t>
  </si>
  <si>
    <t>L95</t>
  </si>
  <si>
    <t>i12_SKD</t>
  </si>
  <si>
    <t>i99_SKD</t>
  </si>
  <si>
    <t>Z16_SKD</t>
  </si>
  <si>
    <t>D54+_SKD</t>
  </si>
  <si>
    <t>V99plus_SKD</t>
  </si>
  <si>
    <t>i98_SKD</t>
  </si>
  <si>
    <t>Target Sep'20</t>
  </si>
  <si>
    <t>Primary Target October'20</t>
  </si>
  <si>
    <t>Secondary Target October'20</t>
  </si>
  <si>
    <t>BL96</t>
  </si>
  <si>
    <t>D74</t>
  </si>
  <si>
    <t>L135</t>
  </si>
  <si>
    <t>i30_SKD</t>
  </si>
  <si>
    <t>Z12_SKD</t>
  </si>
  <si>
    <t>Z20_SKD</t>
  </si>
  <si>
    <t>Z50_SKD</t>
  </si>
  <si>
    <t>RP</t>
  </si>
</sst>
</file>

<file path=xl/styles.xml><?xml version="1.0" encoding="utf-8"?>
<styleSheet xmlns="http://schemas.openxmlformats.org/spreadsheetml/2006/main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;\-0.0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10"/>
      <color theme="1"/>
      <name val="Bahnschrift"/>
      <family val="2"/>
    </font>
    <font>
      <sz val="10"/>
      <color theme="0"/>
      <name val="Bahnschrift"/>
      <family val="2"/>
    </font>
    <font>
      <sz val="10"/>
      <name val="Bahnschrift"/>
      <family val="2"/>
    </font>
    <font>
      <sz val="10"/>
      <color theme="1"/>
      <name val="Bahnschrift"/>
      <family val="2"/>
    </font>
    <font>
      <sz val="10"/>
      <color indexed="8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6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0" borderId="3" xfId="4" applyFont="1" applyFill="1" applyBorder="1" applyAlignment="1" applyProtection="1">
      <alignment horizontal="right" vertical="center" wrapText="1"/>
      <protection locked="0"/>
    </xf>
    <xf numFmtId="0" fontId="9" fillId="0" borderId="3" xfId="3" applyFont="1" applyBorder="1"/>
    <xf numFmtId="0" fontId="9" fillId="2" borderId="3" xfId="5" applyFont="1" applyFill="1" applyBorder="1" applyAlignment="1">
      <alignment horizontal="center"/>
    </xf>
    <xf numFmtId="0" fontId="9" fillId="0" borderId="3" xfId="4" applyFont="1" applyBorder="1" applyAlignment="1">
      <alignment horizontal="center"/>
    </xf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7" applyNumberFormat="1" applyFont="1" applyFill="1" applyBorder="1" applyAlignment="1">
      <alignment horizontal="center"/>
    </xf>
    <xf numFmtId="0" fontId="10" fillId="2" borderId="3" xfId="3" applyFont="1" applyFill="1" applyBorder="1"/>
    <xf numFmtId="0" fontId="9" fillId="0" borderId="3" xfId="4" applyFont="1" applyBorder="1" applyAlignment="1">
      <alignment horizontal="left"/>
    </xf>
    <xf numFmtId="0" fontId="9" fillId="0" borderId="3" xfId="4" applyFont="1" applyBorder="1"/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166" fontId="10" fillId="7" borderId="3" xfId="1" applyNumberFormat="1" applyFont="1" applyFill="1" applyBorder="1"/>
    <xf numFmtId="0" fontId="9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0" borderId="3" xfId="4" applyFont="1" applyBorder="1" applyAlignment="1"/>
    <xf numFmtId="166" fontId="10" fillId="2" borderId="3" xfId="1" applyNumberFormat="1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166" fontId="10" fillId="0" borderId="3" xfId="1" applyNumberFormat="1" applyFont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0" fontId="10" fillId="2" borderId="7" xfId="3" applyFont="1" applyFill="1" applyBorder="1"/>
    <xf numFmtId="0" fontId="9" fillId="8" borderId="3" xfId="4" applyFont="1" applyFill="1" applyBorder="1" applyAlignment="1">
      <alignment horizontal="center"/>
    </xf>
    <xf numFmtId="0" fontId="9" fillId="8" borderId="3" xfId="5" applyFont="1" applyFill="1" applyBorder="1" applyAlignment="1">
      <alignment horizontal="center"/>
    </xf>
    <xf numFmtId="0" fontId="9" fillId="8" borderId="3" xfId="4" applyFont="1" applyFill="1" applyBorder="1" applyAlignment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 applyAlignment="1">
      <alignment horizontal="center"/>
    </xf>
    <xf numFmtId="0" fontId="0" fillId="8" borderId="0" xfId="0" applyFill="1"/>
    <xf numFmtId="0" fontId="9" fillId="8" borderId="6" xfId="4" applyFont="1" applyFill="1" applyBorder="1" applyAlignment="1">
      <alignment horizontal="center"/>
    </xf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1" applyNumberFormat="1" applyFont="1" applyFill="1" applyBorder="1"/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9" fillId="8" borderId="3" xfId="4" applyFont="1" applyFill="1" applyBorder="1" applyAlignment="1">
      <alignment horizontal="left"/>
    </xf>
    <xf numFmtId="0" fontId="9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9" fillId="8" borderId="3" xfId="3" applyFont="1" applyFill="1" applyBorder="1"/>
    <xf numFmtId="0" fontId="9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/>
    </xf>
    <xf numFmtId="9" fontId="10" fillId="0" borderId="3" xfId="2" applyFont="1" applyBorder="1"/>
    <xf numFmtId="9" fontId="10" fillId="8" borderId="3" xfId="2" applyFont="1" applyFill="1" applyBorder="1"/>
    <xf numFmtId="9" fontId="0" fillId="8" borderId="0" xfId="2" applyFont="1" applyFill="1"/>
    <xf numFmtId="0" fontId="14" fillId="2" borderId="0" xfId="0" applyFont="1" applyFill="1"/>
    <xf numFmtId="0" fontId="14" fillId="0" borderId="0" xfId="0" applyFont="1"/>
    <xf numFmtId="0" fontId="13" fillId="0" borderId="3" xfId="4" applyFont="1" applyBorder="1" applyAlignment="1">
      <alignment horizontal="center"/>
    </xf>
    <xf numFmtId="0" fontId="13" fillId="2" borderId="3" xfId="5" applyFont="1" applyFill="1" applyBorder="1" applyAlignment="1">
      <alignment horizontal="center"/>
    </xf>
    <xf numFmtId="0" fontId="13" fillId="0" borderId="3" xfId="4" applyFont="1" applyBorder="1" applyAlignment="1"/>
    <xf numFmtId="166" fontId="15" fillId="2" borderId="3" xfId="6" applyNumberFormat="1" applyFont="1" applyFill="1" applyBorder="1" applyAlignment="1">
      <alignment horizontal="center" vertical="center"/>
    </xf>
    <xf numFmtId="166" fontId="15" fillId="2" borderId="3" xfId="1" applyNumberFormat="1" applyFont="1" applyFill="1" applyBorder="1" applyAlignment="1">
      <alignment horizontal="center"/>
    </xf>
    <xf numFmtId="1" fontId="15" fillId="0" borderId="3" xfId="0" applyNumberFormat="1" applyFont="1" applyBorder="1"/>
    <xf numFmtId="0" fontId="13" fillId="8" borderId="3" xfId="4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/>
    </xf>
    <xf numFmtId="0" fontId="13" fillId="8" borderId="3" xfId="4" applyFont="1" applyFill="1" applyBorder="1" applyAlignment="1"/>
    <xf numFmtId="1" fontId="15" fillId="8" borderId="3" xfId="0" applyNumberFormat="1" applyFont="1" applyFill="1" applyBorder="1"/>
    <xf numFmtId="166" fontId="15" fillId="8" borderId="3" xfId="1" applyNumberFormat="1" applyFont="1" applyFill="1" applyBorder="1" applyAlignment="1">
      <alignment horizontal="center"/>
    </xf>
    <xf numFmtId="0" fontId="14" fillId="8" borderId="0" xfId="0" applyFont="1" applyFill="1"/>
    <xf numFmtId="0" fontId="13" fillId="8" borderId="6" xfId="4" applyFont="1" applyFill="1" applyBorder="1" applyAlignment="1">
      <alignment horizontal="center"/>
    </xf>
    <xf numFmtId="0" fontId="15" fillId="2" borderId="6" xfId="3" applyFont="1" applyFill="1" applyBorder="1"/>
    <xf numFmtId="0" fontId="15" fillId="2" borderId="3" xfId="3" applyNumberFormat="1" applyFont="1" applyFill="1" applyBorder="1" applyAlignment="1">
      <alignment horizontal="left"/>
    </xf>
    <xf numFmtId="0" fontId="15" fillId="2" borderId="3" xfId="3" applyNumberFormat="1" applyFont="1" applyFill="1" applyBorder="1" applyAlignment="1">
      <alignment horizontal="left" vertical="center"/>
    </xf>
    <xf numFmtId="0" fontId="15" fillId="2" borderId="3" xfId="3" applyFont="1" applyFill="1" applyBorder="1"/>
    <xf numFmtId="0" fontId="15" fillId="8" borderId="6" xfId="3" applyFont="1" applyFill="1" applyBorder="1"/>
    <xf numFmtId="0" fontId="15" fillId="8" borderId="3" xfId="3" applyNumberFormat="1" applyFont="1" applyFill="1" applyBorder="1" applyAlignment="1">
      <alignment horizontal="left"/>
    </xf>
    <xf numFmtId="0" fontId="15" fillId="8" borderId="3" xfId="3" applyNumberFormat="1" applyFont="1" applyFill="1" applyBorder="1" applyAlignment="1">
      <alignment horizontal="left" vertical="center"/>
    </xf>
    <xf numFmtId="0" fontId="15" fillId="8" borderId="3" xfId="3" applyFont="1" applyFill="1" applyBorder="1"/>
    <xf numFmtId="166" fontId="15" fillId="8" borderId="3" xfId="6" applyNumberFormat="1" applyFont="1" applyFill="1" applyBorder="1" applyAlignment="1">
      <alignment horizontal="center" vertical="center"/>
    </xf>
    <xf numFmtId="166" fontId="15" fillId="8" borderId="3" xfId="1" applyNumberFormat="1" applyFont="1" applyFill="1" applyBorder="1"/>
    <xf numFmtId="0" fontId="15" fillId="2" borderId="7" xfId="3" applyFont="1" applyFill="1" applyBorder="1"/>
    <xf numFmtId="166" fontId="15" fillId="2" borderId="3" xfId="6" applyNumberFormat="1" applyFont="1" applyFill="1" applyBorder="1" applyAlignment="1">
      <alignment vertical="center"/>
    </xf>
    <xf numFmtId="166" fontId="15" fillId="2" borderId="3" xfId="6" applyNumberFormat="1" applyFont="1" applyFill="1" applyBorder="1" applyAlignment="1"/>
    <xf numFmtId="0" fontId="15" fillId="2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>
      <alignment vertical="center"/>
    </xf>
    <xf numFmtId="0" fontId="15" fillId="8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/>
    <xf numFmtId="0" fontId="13" fillId="0" borderId="3" xfId="4" applyFont="1" applyBorder="1" applyAlignment="1">
      <alignment horizontal="left"/>
    </xf>
    <xf numFmtId="0" fontId="13" fillId="0" borderId="3" xfId="4" applyFont="1" applyBorder="1"/>
    <xf numFmtId="0" fontId="13" fillId="8" borderId="3" xfId="4" applyFont="1" applyFill="1" applyBorder="1" applyAlignment="1">
      <alignment horizontal="left"/>
    </xf>
    <xf numFmtId="0" fontId="13" fillId="8" borderId="3" xfId="4" applyFont="1" applyFill="1" applyBorder="1"/>
    <xf numFmtId="166" fontId="15" fillId="8" borderId="3" xfId="7" applyNumberFormat="1" applyFont="1" applyFill="1" applyBorder="1" applyAlignment="1">
      <alignment horizontal="center"/>
    </xf>
    <xf numFmtId="0" fontId="13" fillId="0" borderId="3" xfId="3" applyFont="1" applyBorder="1"/>
    <xf numFmtId="0" fontId="13" fillId="8" borderId="3" xfId="3" applyFont="1" applyFill="1" applyBorder="1"/>
    <xf numFmtId="0" fontId="13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horizontal="left"/>
    </xf>
    <xf numFmtId="0" fontId="13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1" fontId="15" fillId="0" borderId="4" xfId="0" applyNumberFormat="1" applyFont="1" applyBorder="1"/>
    <xf numFmtId="0" fontId="14" fillId="8" borderId="3" xfId="0" applyFont="1" applyFill="1" applyBorder="1"/>
    <xf numFmtId="1" fontId="14" fillId="8" borderId="3" xfId="0" applyNumberFormat="1" applyFont="1" applyFill="1" applyBorder="1"/>
    <xf numFmtId="0" fontId="17" fillId="9" borderId="3" xfId="0" applyFont="1" applyFill="1" applyBorder="1" applyAlignment="1">
      <alignment vertical="center"/>
    </xf>
    <xf numFmtId="0" fontId="18" fillId="9" borderId="3" xfId="0" applyFont="1" applyFill="1" applyBorder="1"/>
    <xf numFmtId="165" fontId="18" fillId="9" borderId="3" xfId="0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168" fontId="0" fillId="10" borderId="3" xfId="0" applyNumberFormat="1" applyFill="1" applyBorder="1"/>
    <xf numFmtId="168" fontId="0" fillId="11" borderId="3" xfId="0" applyNumberFormat="1" applyFill="1" applyBorder="1"/>
    <xf numFmtId="168" fontId="0" fillId="6" borderId="3" xfId="0" applyNumberFormat="1" applyFill="1" applyBorder="1"/>
    <xf numFmtId="168" fontId="0" fillId="12" borderId="3" xfId="0" applyNumberFormat="1" applyFill="1" applyBorder="1"/>
    <xf numFmtId="168" fontId="0" fillId="9" borderId="3" xfId="0" applyNumberFormat="1" applyFill="1" applyBorder="1"/>
    <xf numFmtId="166" fontId="4" fillId="3" borderId="8" xfId="1" applyNumberFormat="1" applyFont="1" applyFill="1" applyBorder="1" applyAlignment="1">
      <alignment horizontal="center" vertical="center"/>
    </xf>
    <xf numFmtId="168" fontId="0" fillId="9" borderId="9" xfId="0" applyNumberFormat="1" applyFill="1" applyBorder="1"/>
    <xf numFmtId="167" fontId="3" fillId="0" borderId="9" xfId="1" applyNumberFormat="1" applyFont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/>
    </xf>
    <xf numFmtId="9" fontId="10" fillId="0" borderId="9" xfId="2" applyFont="1" applyBorder="1"/>
    <xf numFmtId="9" fontId="10" fillId="8" borderId="9" xfId="2" applyFont="1" applyFill="1" applyBorder="1"/>
    <xf numFmtId="0" fontId="0" fillId="0" borderId="3" xfId="0" applyBorder="1"/>
    <xf numFmtId="9" fontId="0" fillId="8" borderId="3" xfId="2" applyFont="1" applyFill="1" applyBorder="1"/>
    <xf numFmtId="1" fontId="15" fillId="0" borderId="9" xfId="0" applyNumberFormat="1" applyFont="1" applyBorder="1"/>
    <xf numFmtId="1" fontId="15" fillId="8" borderId="9" xfId="0" applyNumberFormat="1" applyFont="1" applyFill="1" applyBorder="1"/>
    <xf numFmtId="166" fontId="15" fillId="8" borderId="9" xfId="6" applyNumberFormat="1" applyFont="1" applyFill="1" applyBorder="1" applyAlignment="1">
      <alignment horizontal="center" vertical="center"/>
    </xf>
    <xf numFmtId="1" fontId="15" fillId="0" borderId="10" xfId="0" applyNumberFormat="1" applyFont="1" applyBorder="1"/>
    <xf numFmtId="1" fontId="14" fillId="8" borderId="9" xfId="0" applyNumberFormat="1" applyFont="1" applyFill="1" applyBorder="1"/>
    <xf numFmtId="165" fontId="18" fillId="9" borderId="9" xfId="0" applyNumberFormat="1" applyFont="1" applyFill="1" applyBorder="1"/>
    <xf numFmtId="0" fontId="14" fillId="2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167" fontId="3" fillId="8" borderId="3" xfId="1" applyNumberFormat="1" applyFont="1" applyFill="1" applyBorder="1" applyAlignment="1">
      <alignment horizontal="center" vertical="center"/>
    </xf>
    <xf numFmtId="167" fontId="3" fillId="8" borderId="9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6" borderId="4" xfId="3" applyFont="1" applyFill="1" applyBorder="1" applyAlignment="1">
      <alignment horizontal="center" vertical="center"/>
    </xf>
    <xf numFmtId="0" fontId="12" fillId="6" borderId="5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K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F25" sqref="F25"/>
    </sheetView>
  </sheetViews>
  <sheetFormatPr defaultColWidth="9.140625" defaultRowHeight="12.75"/>
  <cols>
    <col min="1" max="1" width="32" style="2" bestFit="1" customWidth="1"/>
    <col min="2" max="2" width="17.85546875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2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35" width="9" style="3" bestFit="1" customWidth="1"/>
    <col min="36" max="36" width="8.140625" style="3" bestFit="1" customWidth="1"/>
    <col min="37" max="37" width="8.7109375" style="4" bestFit="1" customWidth="1"/>
    <col min="38" max="16384" width="9.140625" style="4"/>
  </cols>
  <sheetData>
    <row r="1" spans="1:37" ht="14.25">
      <c r="A1" s="1" t="s">
        <v>247</v>
      </c>
    </row>
    <row r="2" spans="1:37" s="2" customFormat="1">
      <c r="C2" s="3"/>
      <c r="D2" s="5" t="s">
        <v>0</v>
      </c>
      <c r="E2" s="6">
        <v>760.89750000000004</v>
      </c>
      <c r="F2" s="6">
        <v>740.84749999999997</v>
      </c>
      <c r="G2" s="6">
        <v>721.8</v>
      </c>
      <c r="H2" s="6">
        <v>896.23500000000001</v>
      </c>
      <c r="I2" s="6">
        <v>788.13</v>
      </c>
      <c r="J2" s="6">
        <v>897.23749999999995</v>
      </c>
      <c r="K2" s="6">
        <v>827.05</v>
      </c>
      <c r="L2" s="6">
        <v>907.26250000000005</v>
      </c>
      <c r="M2" s="6">
        <v>916.28499999999997</v>
      </c>
      <c r="N2" s="6">
        <v>994.48</v>
      </c>
      <c r="O2" s="6">
        <v>985.45749999999998</v>
      </c>
      <c r="P2" s="6">
        <v>945.35749999999996</v>
      </c>
      <c r="Q2" s="6">
        <v>937.33749999999998</v>
      </c>
      <c r="R2" s="6">
        <v>1140.845</v>
      </c>
      <c r="S2" s="6">
        <v>1052.625</v>
      </c>
      <c r="T2" s="6">
        <v>1000</v>
      </c>
      <c r="U2" s="6">
        <v>1130.82</v>
      </c>
      <c r="V2" s="6">
        <v>1188.9649999999999</v>
      </c>
      <c r="W2" s="6">
        <v>3548.43</v>
      </c>
      <c r="X2" s="6">
        <v>3947.38</v>
      </c>
      <c r="Y2" s="6">
        <v>4044.61</v>
      </c>
      <c r="Z2" s="6">
        <v>5046.9880999999996</v>
      </c>
      <c r="AA2" s="6">
        <v>5793.4475000000002</v>
      </c>
      <c r="AB2" s="6">
        <v>5708.5595000000003</v>
      </c>
      <c r="AC2" s="6">
        <v>5382.7857000000004</v>
      </c>
      <c r="AD2" s="6">
        <v>6405.2142857142853</v>
      </c>
      <c r="AE2" s="6">
        <v>7165.87</v>
      </c>
      <c r="AF2" s="6">
        <v>7593.0357000000004</v>
      </c>
      <c r="AG2" s="6">
        <v>8102.2049999999999</v>
      </c>
      <c r="AH2" s="6">
        <v>8102.2049999999999</v>
      </c>
      <c r="AI2" s="141">
        <v>8239.57</v>
      </c>
      <c r="AJ2" s="145">
        <v>9066.5400000000009</v>
      </c>
      <c r="AK2" s="11">
        <v>10133.069</v>
      </c>
    </row>
    <row r="3" spans="1:37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136" t="s">
        <v>5</v>
      </c>
      <c r="F3" s="136" t="s">
        <v>6</v>
      </c>
      <c r="G3" s="136" t="s">
        <v>7</v>
      </c>
      <c r="H3" s="136" t="s">
        <v>8</v>
      </c>
      <c r="I3" s="136" t="s">
        <v>249</v>
      </c>
      <c r="J3" s="136" t="s">
        <v>9</v>
      </c>
      <c r="K3" s="136" t="s">
        <v>250</v>
      </c>
      <c r="L3" s="136" t="s">
        <v>10</v>
      </c>
      <c r="M3" s="136" t="s">
        <v>11</v>
      </c>
      <c r="N3" s="136" t="s">
        <v>12</v>
      </c>
      <c r="O3" s="136" t="s">
        <v>13</v>
      </c>
      <c r="P3" s="136" t="s">
        <v>14</v>
      </c>
      <c r="Q3" s="136" t="s">
        <v>238</v>
      </c>
      <c r="R3" s="137" t="s">
        <v>243</v>
      </c>
      <c r="S3" s="137" t="s">
        <v>239</v>
      </c>
      <c r="T3" s="137" t="s">
        <v>251</v>
      </c>
      <c r="U3" s="137" t="s">
        <v>15</v>
      </c>
      <c r="V3" s="137" t="s">
        <v>47</v>
      </c>
      <c r="W3" s="138" t="s">
        <v>244</v>
      </c>
      <c r="X3" s="138" t="s">
        <v>16</v>
      </c>
      <c r="Y3" s="138" t="s">
        <v>240</v>
      </c>
      <c r="Z3" s="138" t="s">
        <v>252</v>
      </c>
      <c r="AA3" s="138" t="s">
        <v>17</v>
      </c>
      <c r="AB3" s="138" t="s">
        <v>245</v>
      </c>
      <c r="AC3" s="138" t="s">
        <v>18</v>
      </c>
      <c r="AD3" s="139" t="s">
        <v>241</v>
      </c>
      <c r="AE3" s="139" t="s">
        <v>253</v>
      </c>
      <c r="AF3" s="139" t="s">
        <v>242</v>
      </c>
      <c r="AG3" s="140" t="s">
        <v>254</v>
      </c>
      <c r="AH3" s="140" t="s">
        <v>19</v>
      </c>
      <c r="AI3" s="142" t="s">
        <v>20</v>
      </c>
      <c r="AJ3" s="140" t="s">
        <v>21</v>
      </c>
      <c r="AK3" s="140" t="s">
        <v>255</v>
      </c>
    </row>
    <row r="4" spans="1:37">
      <c r="A4" s="13" t="s">
        <v>22</v>
      </c>
      <c r="B4" s="11" t="s">
        <v>23</v>
      </c>
      <c r="C4" s="12">
        <f>SUMPRODUCT($E$2:$AK$2,E4:AK4)</f>
        <v>5877970.9479000019</v>
      </c>
      <c r="D4" s="12">
        <f>SUM(E4:AK4)</f>
        <v>3865</v>
      </c>
      <c r="E4" s="135">
        <v>339</v>
      </c>
      <c r="F4" s="135">
        <v>290</v>
      </c>
      <c r="G4" s="135">
        <v>266</v>
      </c>
      <c r="H4" s="135">
        <v>155</v>
      </c>
      <c r="I4" s="135">
        <v>242</v>
      </c>
      <c r="J4" s="135">
        <v>87</v>
      </c>
      <c r="K4" s="135">
        <v>194</v>
      </c>
      <c r="L4" s="135">
        <v>290</v>
      </c>
      <c r="M4" s="135">
        <v>266</v>
      </c>
      <c r="N4" s="135">
        <v>48</v>
      </c>
      <c r="O4" s="135">
        <v>194</v>
      </c>
      <c r="P4" s="135">
        <v>228</v>
      </c>
      <c r="Q4" s="135">
        <v>145</v>
      </c>
      <c r="R4" s="135">
        <v>287</v>
      </c>
      <c r="S4" s="135">
        <v>144</v>
      </c>
      <c r="T4" s="135">
        <v>95</v>
      </c>
      <c r="U4" s="135">
        <v>95</v>
      </c>
      <c r="V4" s="135">
        <v>48</v>
      </c>
      <c r="W4" s="135">
        <v>40</v>
      </c>
      <c r="X4" s="135">
        <v>40</v>
      </c>
      <c r="Y4" s="135">
        <v>20</v>
      </c>
      <c r="Z4" s="135">
        <v>40</v>
      </c>
      <c r="AA4" s="135">
        <v>32</v>
      </c>
      <c r="AB4" s="135">
        <v>49</v>
      </c>
      <c r="AC4" s="135">
        <v>20</v>
      </c>
      <c r="AD4" s="135">
        <v>63</v>
      </c>
      <c r="AE4" s="135">
        <v>6</v>
      </c>
      <c r="AF4" s="135">
        <v>17</v>
      </c>
      <c r="AG4" s="135">
        <v>5</v>
      </c>
      <c r="AH4" s="135">
        <v>30</v>
      </c>
      <c r="AI4" s="143">
        <v>45</v>
      </c>
      <c r="AJ4" s="135">
        <v>30</v>
      </c>
      <c r="AK4" s="13">
        <v>15</v>
      </c>
    </row>
    <row r="5" spans="1:37">
      <c r="A5" s="13" t="s">
        <v>24</v>
      </c>
      <c r="B5" s="11" t="s">
        <v>23</v>
      </c>
      <c r="C5" s="12">
        <f t="shared" ref="C5:C20" si="0">SUMPRODUCT($E$2:$AK$2,E5:AK5)</f>
        <v>20606276.67482857</v>
      </c>
      <c r="D5" s="12">
        <f t="shared" ref="D5:D20" si="1">SUM(E5:AK5)</f>
        <v>11237</v>
      </c>
      <c r="E5" s="135">
        <v>920</v>
      </c>
      <c r="F5" s="135">
        <v>787</v>
      </c>
      <c r="G5" s="135">
        <v>723</v>
      </c>
      <c r="H5" s="135">
        <v>420</v>
      </c>
      <c r="I5" s="135">
        <v>657</v>
      </c>
      <c r="J5" s="135">
        <v>236</v>
      </c>
      <c r="K5" s="135">
        <v>526</v>
      </c>
      <c r="L5" s="135">
        <v>787</v>
      </c>
      <c r="M5" s="135">
        <v>723</v>
      </c>
      <c r="N5" s="135">
        <v>131</v>
      </c>
      <c r="O5" s="135">
        <v>526</v>
      </c>
      <c r="P5" s="135">
        <v>618</v>
      </c>
      <c r="Q5" s="135">
        <v>394</v>
      </c>
      <c r="R5" s="135">
        <v>778</v>
      </c>
      <c r="S5" s="135">
        <v>390</v>
      </c>
      <c r="T5" s="135">
        <v>259</v>
      </c>
      <c r="U5" s="135">
        <v>259</v>
      </c>
      <c r="V5" s="135">
        <v>130</v>
      </c>
      <c r="W5" s="135">
        <v>174</v>
      </c>
      <c r="X5" s="135">
        <v>174</v>
      </c>
      <c r="Y5" s="135">
        <v>88</v>
      </c>
      <c r="Z5" s="135">
        <v>174</v>
      </c>
      <c r="AA5" s="135">
        <v>140</v>
      </c>
      <c r="AB5" s="135">
        <v>211</v>
      </c>
      <c r="AC5" s="135">
        <v>88</v>
      </c>
      <c r="AD5" s="135">
        <v>271</v>
      </c>
      <c r="AE5" s="135">
        <v>27</v>
      </c>
      <c r="AF5" s="135">
        <v>77</v>
      </c>
      <c r="AG5" s="135">
        <v>24</v>
      </c>
      <c r="AH5" s="135">
        <v>131</v>
      </c>
      <c r="AI5" s="143">
        <v>197</v>
      </c>
      <c r="AJ5" s="135">
        <v>131</v>
      </c>
      <c r="AK5" s="13">
        <v>66</v>
      </c>
    </row>
    <row r="6" spans="1:37">
      <c r="A6" s="13" t="s">
        <v>25</v>
      </c>
      <c r="B6" s="11" t="s">
        <v>23</v>
      </c>
      <c r="C6" s="12">
        <f t="shared" si="0"/>
        <v>6291606.2551142862</v>
      </c>
      <c r="D6" s="12">
        <f t="shared" si="1"/>
        <v>3082</v>
      </c>
      <c r="E6" s="135">
        <v>242</v>
      </c>
      <c r="F6" s="135">
        <v>207</v>
      </c>
      <c r="G6" s="135">
        <v>190</v>
      </c>
      <c r="H6" s="135">
        <v>110</v>
      </c>
      <c r="I6" s="135">
        <v>173</v>
      </c>
      <c r="J6" s="135">
        <v>62</v>
      </c>
      <c r="K6" s="135">
        <v>138</v>
      </c>
      <c r="L6" s="135">
        <v>207</v>
      </c>
      <c r="M6" s="135">
        <v>190</v>
      </c>
      <c r="N6" s="135">
        <v>34</v>
      </c>
      <c r="O6" s="135">
        <v>138</v>
      </c>
      <c r="P6" s="135">
        <v>163</v>
      </c>
      <c r="Q6" s="135">
        <v>104</v>
      </c>
      <c r="R6" s="135">
        <v>205</v>
      </c>
      <c r="S6" s="135">
        <v>103</v>
      </c>
      <c r="T6" s="135">
        <v>68</v>
      </c>
      <c r="U6" s="135">
        <v>68</v>
      </c>
      <c r="V6" s="135">
        <v>34</v>
      </c>
      <c r="W6" s="135">
        <v>54</v>
      </c>
      <c r="X6" s="135">
        <v>54</v>
      </c>
      <c r="Y6" s="135">
        <v>27</v>
      </c>
      <c r="Z6" s="135">
        <v>54</v>
      </c>
      <c r="AA6" s="135">
        <v>43</v>
      </c>
      <c r="AB6" s="135">
        <v>65</v>
      </c>
      <c r="AC6" s="135">
        <v>27</v>
      </c>
      <c r="AD6" s="135">
        <v>83</v>
      </c>
      <c r="AE6" s="135">
        <v>10</v>
      </c>
      <c r="AF6" s="135">
        <v>28</v>
      </c>
      <c r="AG6" s="135">
        <v>9</v>
      </c>
      <c r="AH6" s="135">
        <v>48</v>
      </c>
      <c r="AI6" s="143">
        <v>72</v>
      </c>
      <c r="AJ6" s="135">
        <v>48</v>
      </c>
      <c r="AK6" s="13">
        <v>24</v>
      </c>
    </row>
    <row r="7" spans="1:37">
      <c r="A7" s="13" t="s">
        <v>26</v>
      </c>
      <c r="B7" s="11" t="s">
        <v>23</v>
      </c>
      <c r="C7" s="12">
        <f t="shared" si="0"/>
        <v>11126503.491857143</v>
      </c>
      <c r="D7" s="12">
        <f t="shared" si="1"/>
        <v>5921</v>
      </c>
      <c r="E7" s="135">
        <v>484</v>
      </c>
      <c r="F7" s="135">
        <v>414</v>
      </c>
      <c r="G7" s="135">
        <v>381</v>
      </c>
      <c r="H7" s="135">
        <v>221</v>
      </c>
      <c r="I7" s="135">
        <v>346</v>
      </c>
      <c r="J7" s="135">
        <v>124</v>
      </c>
      <c r="K7" s="135">
        <v>277</v>
      </c>
      <c r="L7" s="135">
        <v>414</v>
      </c>
      <c r="M7" s="135">
        <v>381</v>
      </c>
      <c r="N7" s="135">
        <v>69</v>
      </c>
      <c r="O7" s="135">
        <v>277</v>
      </c>
      <c r="P7" s="135">
        <v>325</v>
      </c>
      <c r="Q7" s="135">
        <v>207</v>
      </c>
      <c r="R7" s="135">
        <v>410</v>
      </c>
      <c r="S7" s="135">
        <v>205</v>
      </c>
      <c r="T7" s="135">
        <v>136</v>
      </c>
      <c r="U7" s="135">
        <v>136</v>
      </c>
      <c r="V7" s="135">
        <v>68</v>
      </c>
      <c r="W7" s="135">
        <v>83</v>
      </c>
      <c r="X7" s="135">
        <v>83</v>
      </c>
      <c r="Y7" s="135">
        <v>42</v>
      </c>
      <c r="Z7" s="135">
        <v>83</v>
      </c>
      <c r="AA7" s="135">
        <v>67</v>
      </c>
      <c r="AB7" s="135">
        <v>100</v>
      </c>
      <c r="AC7" s="135">
        <v>42</v>
      </c>
      <c r="AD7" s="135">
        <v>129</v>
      </c>
      <c r="AE7" s="135">
        <v>17</v>
      </c>
      <c r="AF7" s="135">
        <v>49</v>
      </c>
      <c r="AG7" s="135">
        <v>15</v>
      </c>
      <c r="AH7" s="135">
        <v>84</v>
      </c>
      <c r="AI7" s="143">
        <v>126</v>
      </c>
      <c r="AJ7" s="135">
        <v>84</v>
      </c>
      <c r="AK7" s="13">
        <v>42</v>
      </c>
    </row>
    <row r="8" spans="1:37">
      <c r="A8" s="13" t="s">
        <v>27</v>
      </c>
      <c r="B8" s="11" t="s">
        <v>23</v>
      </c>
      <c r="C8" s="12">
        <f t="shared" si="0"/>
        <v>14038583.209114285</v>
      </c>
      <c r="D8" s="12">
        <f t="shared" si="1"/>
        <v>8080</v>
      </c>
      <c r="E8" s="135">
        <v>678</v>
      </c>
      <c r="F8" s="135">
        <v>580</v>
      </c>
      <c r="G8" s="135">
        <v>533</v>
      </c>
      <c r="H8" s="135">
        <v>309</v>
      </c>
      <c r="I8" s="135">
        <v>484</v>
      </c>
      <c r="J8" s="135">
        <v>174</v>
      </c>
      <c r="K8" s="135">
        <v>388</v>
      </c>
      <c r="L8" s="135">
        <v>580</v>
      </c>
      <c r="M8" s="135">
        <v>533</v>
      </c>
      <c r="N8" s="135">
        <v>96</v>
      </c>
      <c r="O8" s="135">
        <v>388</v>
      </c>
      <c r="P8" s="135">
        <v>455</v>
      </c>
      <c r="Q8" s="135">
        <v>290</v>
      </c>
      <c r="R8" s="135">
        <v>573</v>
      </c>
      <c r="S8" s="135">
        <v>287</v>
      </c>
      <c r="T8" s="135">
        <v>191</v>
      </c>
      <c r="U8" s="135">
        <v>191</v>
      </c>
      <c r="V8" s="135">
        <v>95</v>
      </c>
      <c r="W8" s="135">
        <v>107</v>
      </c>
      <c r="X8" s="135">
        <v>107</v>
      </c>
      <c r="Y8" s="135">
        <v>54</v>
      </c>
      <c r="Z8" s="135">
        <v>107</v>
      </c>
      <c r="AA8" s="135">
        <v>86</v>
      </c>
      <c r="AB8" s="135">
        <v>130</v>
      </c>
      <c r="AC8" s="135">
        <v>54</v>
      </c>
      <c r="AD8" s="135">
        <v>167</v>
      </c>
      <c r="AE8" s="135">
        <v>18</v>
      </c>
      <c r="AF8" s="135">
        <v>52</v>
      </c>
      <c r="AG8" s="135">
        <v>16</v>
      </c>
      <c r="AH8" s="135">
        <v>89</v>
      </c>
      <c r="AI8" s="143">
        <v>134</v>
      </c>
      <c r="AJ8" s="135">
        <v>89</v>
      </c>
      <c r="AK8" s="13">
        <v>45</v>
      </c>
    </row>
    <row r="9" spans="1:37">
      <c r="A9" s="13" t="s">
        <v>28</v>
      </c>
      <c r="B9" s="11" t="s">
        <v>23</v>
      </c>
      <c r="C9" s="12">
        <f t="shared" si="0"/>
        <v>3393318.3313000007</v>
      </c>
      <c r="D9" s="12">
        <f t="shared" si="1"/>
        <v>3054</v>
      </c>
      <c r="E9" s="135">
        <v>290</v>
      </c>
      <c r="F9" s="135">
        <v>249</v>
      </c>
      <c r="G9" s="135">
        <v>228</v>
      </c>
      <c r="H9" s="135">
        <v>133</v>
      </c>
      <c r="I9" s="135">
        <v>207</v>
      </c>
      <c r="J9" s="135">
        <v>74</v>
      </c>
      <c r="K9" s="135">
        <v>166</v>
      </c>
      <c r="L9" s="135">
        <v>249</v>
      </c>
      <c r="M9" s="135">
        <v>228</v>
      </c>
      <c r="N9" s="135">
        <v>41</v>
      </c>
      <c r="O9" s="135">
        <v>166</v>
      </c>
      <c r="P9" s="135">
        <v>195</v>
      </c>
      <c r="Q9" s="135">
        <v>124</v>
      </c>
      <c r="R9" s="135">
        <v>246</v>
      </c>
      <c r="S9" s="135">
        <v>123</v>
      </c>
      <c r="T9" s="135">
        <v>82</v>
      </c>
      <c r="U9" s="135">
        <v>82</v>
      </c>
      <c r="V9" s="135">
        <v>41</v>
      </c>
      <c r="W9" s="135">
        <v>13</v>
      </c>
      <c r="X9" s="135">
        <v>13</v>
      </c>
      <c r="Y9" s="135">
        <v>7</v>
      </c>
      <c r="Z9" s="135">
        <v>13</v>
      </c>
      <c r="AA9" s="135">
        <v>11</v>
      </c>
      <c r="AB9" s="135">
        <v>16</v>
      </c>
      <c r="AC9" s="135">
        <v>7</v>
      </c>
      <c r="AD9" s="135">
        <v>21</v>
      </c>
      <c r="AE9" s="135">
        <v>1</v>
      </c>
      <c r="AF9" s="135">
        <v>3</v>
      </c>
      <c r="AG9" s="135">
        <v>1</v>
      </c>
      <c r="AH9" s="135">
        <v>6</v>
      </c>
      <c r="AI9" s="143">
        <v>9</v>
      </c>
      <c r="AJ9" s="135">
        <v>6</v>
      </c>
      <c r="AK9" s="13">
        <v>3</v>
      </c>
    </row>
    <row r="10" spans="1:37">
      <c r="A10" s="13" t="s">
        <v>29</v>
      </c>
      <c r="B10" s="11" t="s">
        <v>23</v>
      </c>
      <c r="C10" s="12">
        <f t="shared" si="0"/>
        <v>8852909.170157142</v>
      </c>
      <c r="D10" s="12">
        <f t="shared" si="1"/>
        <v>6416</v>
      </c>
      <c r="E10" s="135">
        <v>581</v>
      </c>
      <c r="F10" s="135">
        <v>497</v>
      </c>
      <c r="G10" s="135">
        <v>457</v>
      </c>
      <c r="H10" s="135">
        <v>265</v>
      </c>
      <c r="I10" s="135">
        <v>415</v>
      </c>
      <c r="J10" s="135">
        <v>149</v>
      </c>
      <c r="K10" s="135">
        <v>332</v>
      </c>
      <c r="L10" s="135">
        <v>497</v>
      </c>
      <c r="M10" s="135">
        <v>457</v>
      </c>
      <c r="N10" s="135">
        <v>83</v>
      </c>
      <c r="O10" s="135">
        <v>332</v>
      </c>
      <c r="P10" s="135">
        <v>390</v>
      </c>
      <c r="Q10" s="135">
        <v>249</v>
      </c>
      <c r="R10" s="135">
        <v>492</v>
      </c>
      <c r="S10" s="135">
        <v>246</v>
      </c>
      <c r="T10" s="135">
        <v>163</v>
      </c>
      <c r="U10" s="135">
        <v>163</v>
      </c>
      <c r="V10" s="135">
        <v>82</v>
      </c>
      <c r="W10" s="135">
        <v>47</v>
      </c>
      <c r="X10" s="135">
        <v>47</v>
      </c>
      <c r="Y10" s="135">
        <v>24</v>
      </c>
      <c r="Z10" s="135">
        <v>47</v>
      </c>
      <c r="AA10" s="135">
        <v>38</v>
      </c>
      <c r="AB10" s="135">
        <v>57</v>
      </c>
      <c r="AC10" s="135">
        <v>24</v>
      </c>
      <c r="AD10" s="135">
        <v>73</v>
      </c>
      <c r="AE10" s="135">
        <v>9</v>
      </c>
      <c r="AF10" s="135">
        <v>24</v>
      </c>
      <c r="AG10" s="135">
        <v>8</v>
      </c>
      <c r="AH10" s="135">
        <v>42</v>
      </c>
      <c r="AI10" s="143">
        <v>63</v>
      </c>
      <c r="AJ10" s="135">
        <v>42</v>
      </c>
      <c r="AK10" s="13">
        <v>21</v>
      </c>
    </row>
    <row r="11" spans="1:37">
      <c r="A11" s="13" t="s">
        <v>30</v>
      </c>
      <c r="B11" s="11" t="s">
        <v>23</v>
      </c>
      <c r="C11" s="12">
        <f t="shared" si="0"/>
        <v>8283807.2837571418</v>
      </c>
      <c r="D11" s="12">
        <f t="shared" si="1"/>
        <v>8009</v>
      </c>
      <c r="E11" s="135">
        <v>775</v>
      </c>
      <c r="F11" s="135">
        <v>663</v>
      </c>
      <c r="G11" s="135">
        <v>609</v>
      </c>
      <c r="H11" s="135">
        <v>353</v>
      </c>
      <c r="I11" s="135">
        <v>553</v>
      </c>
      <c r="J11" s="135">
        <v>198</v>
      </c>
      <c r="K11" s="135">
        <v>443</v>
      </c>
      <c r="L11" s="135">
        <v>663</v>
      </c>
      <c r="M11" s="135">
        <v>609</v>
      </c>
      <c r="N11" s="135">
        <v>110</v>
      </c>
      <c r="O11" s="135">
        <v>443</v>
      </c>
      <c r="P11" s="135">
        <v>520</v>
      </c>
      <c r="Q11" s="135">
        <v>332</v>
      </c>
      <c r="R11" s="135">
        <v>655</v>
      </c>
      <c r="S11" s="135">
        <v>328</v>
      </c>
      <c r="T11" s="135">
        <v>218</v>
      </c>
      <c r="U11" s="135">
        <v>218</v>
      </c>
      <c r="V11" s="135">
        <v>109</v>
      </c>
      <c r="W11" s="135">
        <v>20</v>
      </c>
      <c r="X11" s="135">
        <v>20</v>
      </c>
      <c r="Y11" s="135">
        <v>10</v>
      </c>
      <c r="Z11" s="135">
        <v>20</v>
      </c>
      <c r="AA11" s="135">
        <v>16</v>
      </c>
      <c r="AB11" s="135">
        <v>24</v>
      </c>
      <c r="AC11" s="135">
        <v>10</v>
      </c>
      <c r="AD11" s="135">
        <v>31</v>
      </c>
      <c r="AE11" s="135">
        <v>2</v>
      </c>
      <c r="AF11" s="135">
        <v>7</v>
      </c>
      <c r="AG11" s="135">
        <v>2</v>
      </c>
      <c r="AH11" s="135">
        <v>12</v>
      </c>
      <c r="AI11" s="143">
        <v>18</v>
      </c>
      <c r="AJ11" s="135">
        <v>12</v>
      </c>
      <c r="AK11" s="13">
        <v>6</v>
      </c>
    </row>
    <row r="12" spans="1:37">
      <c r="A12" s="13" t="s">
        <v>31</v>
      </c>
      <c r="B12" s="11" t="s">
        <v>23</v>
      </c>
      <c r="C12" s="12">
        <f t="shared" si="0"/>
        <v>9501679.8537142873</v>
      </c>
      <c r="D12" s="12">
        <f t="shared" si="1"/>
        <v>5681</v>
      </c>
      <c r="E12" s="135">
        <v>484</v>
      </c>
      <c r="F12" s="135">
        <v>414</v>
      </c>
      <c r="G12" s="135">
        <v>381</v>
      </c>
      <c r="H12" s="135">
        <v>221</v>
      </c>
      <c r="I12" s="135">
        <v>346</v>
      </c>
      <c r="J12" s="135">
        <v>124</v>
      </c>
      <c r="K12" s="135">
        <v>277</v>
      </c>
      <c r="L12" s="135">
        <v>414</v>
      </c>
      <c r="M12" s="135">
        <v>381</v>
      </c>
      <c r="N12" s="135">
        <v>69</v>
      </c>
      <c r="O12" s="135">
        <v>277</v>
      </c>
      <c r="P12" s="135">
        <v>325</v>
      </c>
      <c r="Q12" s="135">
        <v>207</v>
      </c>
      <c r="R12" s="135">
        <v>410</v>
      </c>
      <c r="S12" s="135">
        <v>205</v>
      </c>
      <c r="T12" s="135">
        <v>136</v>
      </c>
      <c r="U12" s="135">
        <v>136</v>
      </c>
      <c r="V12" s="135">
        <v>68</v>
      </c>
      <c r="W12" s="135">
        <v>67</v>
      </c>
      <c r="X12" s="135">
        <v>67</v>
      </c>
      <c r="Y12" s="135">
        <v>34</v>
      </c>
      <c r="Z12" s="135">
        <v>67</v>
      </c>
      <c r="AA12" s="135">
        <v>54</v>
      </c>
      <c r="AB12" s="135">
        <v>81</v>
      </c>
      <c r="AC12" s="135">
        <v>34</v>
      </c>
      <c r="AD12" s="135">
        <v>104</v>
      </c>
      <c r="AE12" s="135">
        <v>12</v>
      </c>
      <c r="AF12" s="135">
        <v>35</v>
      </c>
      <c r="AG12" s="135">
        <v>11</v>
      </c>
      <c r="AH12" s="135">
        <v>60</v>
      </c>
      <c r="AI12" s="143">
        <v>90</v>
      </c>
      <c r="AJ12" s="135">
        <v>60</v>
      </c>
      <c r="AK12" s="13">
        <v>30</v>
      </c>
    </row>
    <row r="13" spans="1:37">
      <c r="A13" s="13" t="s">
        <v>32</v>
      </c>
      <c r="B13" s="11" t="s">
        <v>23</v>
      </c>
      <c r="C13" s="12">
        <f t="shared" si="0"/>
        <v>10329503.003914285</v>
      </c>
      <c r="D13" s="12">
        <f t="shared" si="1"/>
        <v>5384</v>
      </c>
      <c r="E13" s="135">
        <v>436</v>
      </c>
      <c r="F13" s="135">
        <v>373</v>
      </c>
      <c r="G13" s="135">
        <v>342</v>
      </c>
      <c r="H13" s="135">
        <v>199</v>
      </c>
      <c r="I13" s="135">
        <v>311</v>
      </c>
      <c r="J13" s="135">
        <v>112</v>
      </c>
      <c r="K13" s="135">
        <v>249</v>
      </c>
      <c r="L13" s="135">
        <v>373</v>
      </c>
      <c r="M13" s="135">
        <v>342</v>
      </c>
      <c r="N13" s="135">
        <v>62</v>
      </c>
      <c r="O13" s="135">
        <v>249</v>
      </c>
      <c r="P13" s="135">
        <v>293</v>
      </c>
      <c r="Q13" s="135">
        <v>187</v>
      </c>
      <c r="R13" s="135">
        <v>369</v>
      </c>
      <c r="S13" s="135">
        <v>185</v>
      </c>
      <c r="T13" s="135">
        <v>123</v>
      </c>
      <c r="U13" s="135">
        <v>123</v>
      </c>
      <c r="V13" s="135">
        <v>61</v>
      </c>
      <c r="W13" s="135">
        <v>80</v>
      </c>
      <c r="X13" s="135">
        <v>80</v>
      </c>
      <c r="Y13" s="135">
        <v>41</v>
      </c>
      <c r="Z13" s="135">
        <v>80</v>
      </c>
      <c r="AA13" s="135">
        <v>64</v>
      </c>
      <c r="AB13" s="135">
        <v>97</v>
      </c>
      <c r="AC13" s="135">
        <v>41</v>
      </c>
      <c r="AD13" s="135">
        <v>125</v>
      </c>
      <c r="AE13" s="135">
        <v>16</v>
      </c>
      <c r="AF13" s="135">
        <v>45</v>
      </c>
      <c r="AG13" s="135">
        <v>14</v>
      </c>
      <c r="AH13" s="135">
        <v>78</v>
      </c>
      <c r="AI13" s="143">
        <v>117</v>
      </c>
      <c r="AJ13" s="135">
        <v>78</v>
      </c>
      <c r="AK13" s="13">
        <v>39</v>
      </c>
    </row>
    <row r="14" spans="1:37" s="166" customFormat="1">
      <c r="A14" s="161" t="s">
        <v>33</v>
      </c>
      <c r="B14" s="162" t="s">
        <v>23</v>
      </c>
      <c r="C14" s="163">
        <f t="shared" si="0"/>
        <v>17929632.99617143</v>
      </c>
      <c r="D14" s="163">
        <f t="shared" si="1"/>
        <v>10303</v>
      </c>
      <c r="E14" s="164">
        <v>871</v>
      </c>
      <c r="F14" s="164">
        <v>746</v>
      </c>
      <c r="G14" s="164">
        <v>685</v>
      </c>
      <c r="H14" s="164">
        <v>398</v>
      </c>
      <c r="I14" s="164">
        <v>622</v>
      </c>
      <c r="J14" s="164">
        <v>223</v>
      </c>
      <c r="K14" s="164">
        <v>498</v>
      </c>
      <c r="L14" s="164">
        <v>746</v>
      </c>
      <c r="M14" s="164">
        <v>685</v>
      </c>
      <c r="N14" s="164">
        <v>124</v>
      </c>
      <c r="O14" s="164">
        <v>498</v>
      </c>
      <c r="P14" s="164">
        <v>586</v>
      </c>
      <c r="Q14" s="164">
        <v>373</v>
      </c>
      <c r="R14" s="164">
        <v>737</v>
      </c>
      <c r="S14" s="164">
        <v>369</v>
      </c>
      <c r="T14" s="164">
        <v>245</v>
      </c>
      <c r="U14" s="164">
        <v>245</v>
      </c>
      <c r="V14" s="164">
        <v>123</v>
      </c>
      <c r="W14" s="164">
        <v>114</v>
      </c>
      <c r="X14" s="164">
        <v>114</v>
      </c>
      <c r="Y14" s="164">
        <v>58</v>
      </c>
      <c r="Z14" s="164">
        <v>114</v>
      </c>
      <c r="AA14" s="164">
        <v>91</v>
      </c>
      <c r="AB14" s="164">
        <v>138</v>
      </c>
      <c r="AC14" s="164">
        <v>58</v>
      </c>
      <c r="AD14" s="164">
        <v>177</v>
      </c>
      <c r="AE14" s="164">
        <v>27</v>
      </c>
      <c r="AF14" s="164">
        <v>78</v>
      </c>
      <c r="AG14" s="164">
        <v>24</v>
      </c>
      <c r="AH14" s="164">
        <v>134</v>
      </c>
      <c r="AI14" s="165">
        <v>201</v>
      </c>
      <c r="AJ14" s="164">
        <v>134</v>
      </c>
      <c r="AK14" s="161">
        <v>67</v>
      </c>
    </row>
    <row r="15" spans="1:37">
      <c r="A15" s="13" t="s">
        <v>34</v>
      </c>
      <c r="B15" s="11" t="s">
        <v>23</v>
      </c>
      <c r="C15" s="12">
        <f t="shared" si="0"/>
        <v>11208924.503314286</v>
      </c>
      <c r="D15" s="12">
        <f t="shared" si="1"/>
        <v>7162</v>
      </c>
      <c r="E15" s="135">
        <v>629</v>
      </c>
      <c r="F15" s="135">
        <v>539</v>
      </c>
      <c r="G15" s="135">
        <v>495</v>
      </c>
      <c r="H15" s="135">
        <v>287</v>
      </c>
      <c r="I15" s="135">
        <v>449</v>
      </c>
      <c r="J15" s="135">
        <v>161</v>
      </c>
      <c r="K15" s="135">
        <v>360</v>
      </c>
      <c r="L15" s="135">
        <v>539</v>
      </c>
      <c r="M15" s="135">
        <v>495</v>
      </c>
      <c r="N15" s="135">
        <v>89</v>
      </c>
      <c r="O15" s="135">
        <v>360</v>
      </c>
      <c r="P15" s="135">
        <v>423</v>
      </c>
      <c r="Q15" s="135">
        <v>269</v>
      </c>
      <c r="R15" s="135">
        <v>532</v>
      </c>
      <c r="S15" s="135">
        <v>267</v>
      </c>
      <c r="T15" s="135">
        <v>177</v>
      </c>
      <c r="U15" s="135">
        <v>177</v>
      </c>
      <c r="V15" s="135">
        <v>89</v>
      </c>
      <c r="W15" s="135">
        <v>58</v>
      </c>
      <c r="X15" s="135">
        <v>58</v>
      </c>
      <c r="Y15" s="135">
        <v>29</v>
      </c>
      <c r="Z15" s="135">
        <v>58</v>
      </c>
      <c r="AA15" s="135">
        <v>46</v>
      </c>
      <c r="AB15" s="135">
        <v>70</v>
      </c>
      <c r="AC15" s="135">
        <v>29</v>
      </c>
      <c r="AD15" s="135">
        <v>90</v>
      </c>
      <c r="AE15" s="135">
        <v>16</v>
      </c>
      <c r="AF15" s="135">
        <v>45</v>
      </c>
      <c r="AG15" s="135">
        <v>14</v>
      </c>
      <c r="AH15" s="135">
        <v>78</v>
      </c>
      <c r="AI15" s="143">
        <v>117</v>
      </c>
      <c r="AJ15" s="135">
        <v>78</v>
      </c>
      <c r="AK15" s="13">
        <v>39</v>
      </c>
    </row>
    <row r="16" spans="1:37">
      <c r="A16" s="13" t="s">
        <v>35</v>
      </c>
      <c r="B16" s="11" t="s">
        <v>23</v>
      </c>
      <c r="C16" s="12">
        <f t="shared" si="0"/>
        <v>9673348.1078571435</v>
      </c>
      <c r="D16" s="12">
        <f t="shared" si="1"/>
        <v>6119</v>
      </c>
      <c r="E16" s="135">
        <v>533</v>
      </c>
      <c r="F16" s="135">
        <v>456</v>
      </c>
      <c r="G16" s="135">
        <v>419</v>
      </c>
      <c r="H16" s="135">
        <v>243</v>
      </c>
      <c r="I16" s="135">
        <v>380</v>
      </c>
      <c r="J16" s="135">
        <v>136</v>
      </c>
      <c r="K16" s="135">
        <v>305</v>
      </c>
      <c r="L16" s="135">
        <v>456</v>
      </c>
      <c r="M16" s="135">
        <v>419</v>
      </c>
      <c r="N16" s="135">
        <v>76</v>
      </c>
      <c r="O16" s="135">
        <v>305</v>
      </c>
      <c r="P16" s="135">
        <v>358</v>
      </c>
      <c r="Q16" s="135">
        <v>228</v>
      </c>
      <c r="R16" s="135">
        <v>451</v>
      </c>
      <c r="S16" s="135">
        <v>226</v>
      </c>
      <c r="T16" s="135">
        <v>150</v>
      </c>
      <c r="U16" s="135">
        <v>150</v>
      </c>
      <c r="V16" s="135">
        <v>75</v>
      </c>
      <c r="W16" s="135">
        <v>60</v>
      </c>
      <c r="X16" s="135">
        <v>60</v>
      </c>
      <c r="Y16" s="135">
        <v>30</v>
      </c>
      <c r="Z16" s="135">
        <v>60</v>
      </c>
      <c r="AA16" s="135">
        <v>48</v>
      </c>
      <c r="AB16" s="135">
        <v>73</v>
      </c>
      <c r="AC16" s="135">
        <v>30</v>
      </c>
      <c r="AD16" s="135">
        <v>94</v>
      </c>
      <c r="AE16" s="135">
        <v>12</v>
      </c>
      <c r="AF16" s="135">
        <v>35</v>
      </c>
      <c r="AG16" s="135">
        <v>11</v>
      </c>
      <c r="AH16" s="135">
        <v>60</v>
      </c>
      <c r="AI16" s="143">
        <v>90</v>
      </c>
      <c r="AJ16" s="135">
        <v>60</v>
      </c>
      <c r="AK16" s="13">
        <v>30</v>
      </c>
    </row>
    <row r="17" spans="1:37">
      <c r="A17" s="13" t="s">
        <v>36</v>
      </c>
      <c r="B17" s="11" t="s">
        <v>23</v>
      </c>
      <c r="C17" s="12">
        <f t="shared" si="0"/>
        <v>14830005.147414284</v>
      </c>
      <c r="D17" s="12">
        <f t="shared" si="1"/>
        <v>9441</v>
      </c>
      <c r="E17" s="135">
        <v>823</v>
      </c>
      <c r="F17" s="135">
        <v>704</v>
      </c>
      <c r="G17" s="135">
        <v>647</v>
      </c>
      <c r="H17" s="135">
        <v>375</v>
      </c>
      <c r="I17" s="135">
        <v>588</v>
      </c>
      <c r="J17" s="135">
        <v>211</v>
      </c>
      <c r="K17" s="135">
        <v>471</v>
      </c>
      <c r="L17" s="135">
        <v>704</v>
      </c>
      <c r="M17" s="135">
        <v>647</v>
      </c>
      <c r="N17" s="135">
        <v>117</v>
      </c>
      <c r="O17" s="135">
        <v>471</v>
      </c>
      <c r="P17" s="135">
        <v>553</v>
      </c>
      <c r="Q17" s="135">
        <v>352</v>
      </c>
      <c r="R17" s="135">
        <v>696</v>
      </c>
      <c r="S17" s="135">
        <v>349</v>
      </c>
      <c r="T17" s="135">
        <v>232</v>
      </c>
      <c r="U17" s="135">
        <v>232</v>
      </c>
      <c r="V17" s="135">
        <v>116</v>
      </c>
      <c r="W17" s="135">
        <v>94</v>
      </c>
      <c r="X17" s="135">
        <v>94</v>
      </c>
      <c r="Y17" s="135">
        <v>47</v>
      </c>
      <c r="Z17" s="135">
        <v>94</v>
      </c>
      <c r="AA17" s="135">
        <v>75</v>
      </c>
      <c r="AB17" s="135">
        <v>113</v>
      </c>
      <c r="AC17" s="135">
        <v>47</v>
      </c>
      <c r="AD17" s="135">
        <v>146</v>
      </c>
      <c r="AE17" s="135">
        <v>18</v>
      </c>
      <c r="AF17" s="135">
        <v>52</v>
      </c>
      <c r="AG17" s="135">
        <v>16</v>
      </c>
      <c r="AH17" s="135">
        <v>89</v>
      </c>
      <c r="AI17" s="143">
        <v>134</v>
      </c>
      <c r="AJ17" s="135">
        <v>89</v>
      </c>
      <c r="AK17" s="13">
        <v>45</v>
      </c>
    </row>
    <row r="18" spans="1:37">
      <c r="A18" s="13" t="s">
        <v>37</v>
      </c>
      <c r="B18" s="11" t="s">
        <v>23</v>
      </c>
      <c r="C18" s="12">
        <f t="shared" si="0"/>
        <v>7824775.7988571413</v>
      </c>
      <c r="D18" s="12">
        <f t="shared" si="1"/>
        <v>4196</v>
      </c>
      <c r="E18" s="135">
        <v>339</v>
      </c>
      <c r="F18" s="135">
        <v>290</v>
      </c>
      <c r="G18" s="135">
        <v>266</v>
      </c>
      <c r="H18" s="135">
        <v>155</v>
      </c>
      <c r="I18" s="135">
        <v>242</v>
      </c>
      <c r="J18" s="135">
        <v>87</v>
      </c>
      <c r="K18" s="135">
        <v>194</v>
      </c>
      <c r="L18" s="135">
        <v>290</v>
      </c>
      <c r="M18" s="135">
        <v>266</v>
      </c>
      <c r="N18" s="135">
        <v>48</v>
      </c>
      <c r="O18" s="135">
        <v>194</v>
      </c>
      <c r="P18" s="135">
        <v>228</v>
      </c>
      <c r="Q18" s="135">
        <v>145</v>
      </c>
      <c r="R18" s="135">
        <v>287</v>
      </c>
      <c r="S18" s="135">
        <v>144</v>
      </c>
      <c r="T18" s="135">
        <v>95</v>
      </c>
      <c r="U18" s="135">
        <v>95</v>
      </c>
      <c r="V18" s="135">
        <v>48</v>
      </c>
      <c r="W18" s="135">
        <v>74</v>
      </c>
      <c r="X18" s="135">
        <v>74</v>
      </c>
      <c r="Y18" s="135">
        <v>37</v>
      </c>
      <c r="Z18" s="135">
        <v>74</v>
      </c>
      <c r="AA18" s="135">
        <v>59</v>
      </c>
      <c r="AB18" s="135">
        <v>89</v>
      </c>
      <c r="AC18" s="135">
        <v>37</v>
      </c>
      <c r="AD18" s="135">
        <v>115</v>
      </c>
      <c r="AE18" s="135">
        <v>9</v>
      </c>
      <c r="AF18" s="135">
        <v>26</v>
      </c>
      <c r="AG18" s="135">
        <v>8</v>
      </c>
      <c r="AH18" s="135">
        <v>45</v>
      </c>
      <c r="AI18" s="143">
        <v>68</v>
      </c>
      <c r="AJ18" s="135">
        <v>45</v>
      </c>
      <c r="AK18" s="13">
        <v>23</v>
      </c>
    </row>
    <row r="19" spans="1:37">
      <c r="A19" s="13" t="s">
        <v>38</v>
      </c>
      <c r="B19" s="11" t="s">
        <v>23</v>
      </c>
      <c r="C19" s="12">
        <f t="shared" si="0"/>
        <v>8373955.6514142863</v>
      </c>
      <c r="D19" s="12">
        <f t="shared" si="1"/>
        <v>4678</v>
      </c>
      <c r="E19" s="135">
        <v>387</v>
      </c>
      <c r="F19" s="135">
        <v>332</v>
      </c>
      <c r="G19" s="135">
        <v>304</v>
      </c>
      <c r="H19" s="135">
        <v>177</v>
      </c>
      <c r="I19" s="135">
        <v>277</v>
      </c>
      <c r="J19" s="135">
        <v>99</v>
      </c>
      <c r="K19" s="135">
        <v>222</v>
      </c>
      <c r="L19" s="135">
        <v>332</v>
      </c>
      <c r="M19" s="135">
        <v>304</v>
      </c>
      <c r="N19" s="135">
        <v>55</v>
      </c>
      <c r="O19" s="135">
        <v>222</v>
      </c>
      <c r="P19" s="135">
        <v>260</v>
      </c>
      <c r="Q19" s="135">
        <v>166</v>
      </c>
      <c r="R19" s="135">
        <v>328</v>
      </c>
      <c r="S19" s="135">
        <v>164</v>
      </c>
      <c r="T19" s="135">
        <v>109</v>
      </c>
      <c r="U19" s="135">
        <v>109</v>
      </c>
      <c r="V19" s="135">
        <v>55</v>
      </c>
      <c r="W19" s="135">
        <v>67</v>
      </c>
      <c r="X19" s="135">
        <v>67</v>
      </c>
      <c r="Y19" s="135">
        <v>34</v>
      </c>
      <c r="Z19" s="135">
        <v>67</v>
      </c>
      <c r="AA19" s="135">
        <v>54</v>
      </c>
      <c r="AB19" s="135">
        <v>81</v>
      </c>
      <c r="AC19" s="135">
        <v>34</v>
      </c>
      <c r="AD19" s="135">
        <v>104</v>
      </c>
      <c r="AE19" s="135">
        <v>11</v>
      </c>
      <c r="AF19" s="135">
        <v>31</v>
      </c>
      <c r="AG19" s="135">
        <v>10</v>
      </c>
      <c r="AH19" s="135">
        <v>54</v>
      </c>
      <c r="AI19" s="143">
        <v>81</v>
      </c>
      <c r="AJ19" s="135">
        <v>54</v>
      </c>
      <c r="AK19" s="13">
        <v>27</v>
      </c>
    </row>
    <row r="20" spans="1:37">
      <c r="A20" s="13" t="s">
        <v>39</v>
      </c>
      <c r="B20" s="11" t="s">
        <v>23</v>
      </c>
      <c r="C20" s="12">
        <f t="shared" si="0"/>
        <v>21627781.73024286</v>
      </c>
      <c r="D20" s="12">
        <f t="shared" si="1"/>
        <v>10954</v>
      </c>
      <c r="E20" s="135">
        <v>871</v>
      </c>
      <c r="F20" s="135">
        <v>747</v>
      </c>
      <c r="G20" s="135">
        <v>684</v>
      </c>
      <c r="H20" s="135">
        <v>396</v>
      </c>
      <c r="I20" s="135">
        <v>622</v>
      </c>
      <c r="J20" s="135">
        <v>222</v>
      </c>
      <c r="K20" s="135">
        <v>498</v>
      </c>
      <c r="L20" s="135">
        <v>747</v>
      </c>
      <c r="M20" s="135">
        <v>684</v>
      </c>
      <c r="N20" s="135">
        <v>123</v>
      </c>
      <c r="O20" s="135">
        <v>498</v>
      </c>
      <c r="P20" s="135">
        <v>586</v>
      </c>
      <c r="Q20" s="135">
        <v>374</v>
      </c>
      <c r="R20" s="135">
        <v>736</v>
      </c>
      <c r="S20" s="135">
        <v>368</v>
      </c>
      <c r="T20" s="135">
        <v>245</v>
      </c>
      <c r="U20" s="135">
        <v>245</v>
      </c>
      <c r="V20" s="135">
        <v>122</v>
      </c>
      <c r="W20" s="135">
        <v>187</v>
      </c>
      <c r="X20" s="135">
        <v>187</v>
      </c>
      <c r="Y20" s="135">
        <v>95</v>
      </c>
      <c r="Z20" s="135">
        <v>187</v>
      </c>
      <c r="AA20" s="135">
        <v>150</v>
      </c>
      <c r="AB20" s="135">
        <v>226</v>
      </c>
      <c r="AC20" s="135">
        <v>95</v>
      </c>
      <c r="AD20" s="135">
        <v>291</v>
      </c>
      <c r="AE20" s="135">
        <v>32</v>
      </c>
      <c r="AF20" s="135">
        <v>92</v>
      </c>
      <c r="AG20" s="135">
        <v>30</v>
      </c>
      <c r="AH20" s="135">
        <v>153</v>
      </c>
      <c r="AI20" s="143">
        <v>231</v>
      </c>
      <c r="AJ20" s="135">
        <v>153</v>
      </c>
      <c r="AK20" s="13">
        <v>77</v>
      </c>
    </row>
    <row r="21" spans="1:37">
      <c r="A21" s="167" t="s">
        <v>40</v>
      </c>
      <c r="B21" s="167"/>
      <c r="C21" s="14">
        <f>SUM(C4:C20)</f>
        <v>189770582.15692857</v>
      </c>
      <c r="D21" s="14">
        <f t="shared" ref="D21:AK21" si="2">SUM(D4:D20)</f>
        <v>113582</v>
      </c>
      <c r="E21" s="14">
        <f t="shared" si="2"/>
        <v>9682</v>
      </c>
      <c r="F21" s="14">
        <f t="shared" si="2"/>
        <v>8288</v>
      </c>
      <c r="G21" s="14">
        <f t="shared" si="2"/>
        <v>7610</v>
      </c>
      <c r="H21" s="14">
        <f t="shared" si="2"/>
        <v>4417</v>
      </c>
      <c r="I21" s="14">
        <f t="shared" si="2"/>
        <v>6914</v>
      </c>
      <c r="J21" s="14">
        <f t="shared" si="2"/>
        <v>2479</v>
      </c>
      <c r="K21" s="14">
        <f t="shared" si="2"/>
        <v>5538</v>
      </c>
      <c r="L21" s="14">
        <f t="shared" si="2"/>
        <v>8288</v>
      </c>
      <c r="M21" s="14">
        <f t="shared" si="2"/>
        <v>7610</v>
      </c>
      <c r="N21" s="14">
        <f t="shared" si="2"/>
        <v>1375</v>
      </c>
      <c r="O21" s="14">
        <f t="shared" si="2"/>
        <v>5538</v>
      </c>
      <c r="P21" s="14">
        <f t="shared" si="2"/>
        <v>6506</v>
      </c>
      <c r="Q21" s="14">
        <f t="shared" si="2"/>
        <v>4146</v>
      </c>
      <c r="R21" s="14">
        <f t="shared" si="2"/>
        <v>8192</v>
      </c>
      <c r="S21" s="14">
        <f t="shared" si="2"/>
        <v>4103</v>
      </c>
      <c r="T21" s="14">
        <f t="shared" si="2"/>
        <v>2724</v>
      </c>
      <c r="U21" s="14">
        <f t="shared" si="2"/>
        <v>2724</v>
      </c>
      <c r="V21" s="14">
        <f t="shared" si="2"/>
        <v>1364</v>
      </c>
      <c r="W21" s="14">
        <f t="shared" si="2"/>
        <v>1339</v>
      </c>
      <c r="X21" s="14">
        <f t="shared" si="2"/>
        <v>1339</v>
      </c>
      <c r="Y21" s="14">
        <f t="shared" si="2"/>
        <v>677</v>
      </c>
      <c r="Z21" s="14">
        <f t="shared" si="2"/>
        <v>1339</v>
      </c>
      <c r="AA21" s="14">
        <f t="shared" si="2"/>
        <v>1074</v>
      </c>
      <c r="AB21" s="14">
        <f t="shared" si="2"/>
        <v>1620</v>
      </c>
      <c r="AC21" s="14">
        <f t="shared" si="2"/>
        <v>677</v>
      </c>
      <c r="AD21" s="14">
        <f t="shared" si="2"/>
        <v>2084</v>
      </c>
      <c r="AE21" s="14">
        <f t="shared" si="2"/>
        <v>243</v>
      </c>
      <c r="AF21" s="14">
        <f t="shared" si="2"/>
        <v>696</v>
      </c>
      <c r="AG21" s="14">
        <f t="shared" si="2"/>
        <v>218</v>
      </c>
      <c r="AH21" s="14">
        <f t="shared" si="2"/>
        <v>1193</v>
      </c>
      <c r="AI21" s="144">
        <f t="shared" si="2"/>
        <v>1793</v>
      </c>
      <c r="AJ21" s="14">
        <f t="shared" si="2"/>
        <v>1193</v>
      </c>
      <c r="AK21" s="14">
        <f t="shared" si="2"/>
        <v>599</v>
      </c>
    </row>
  </sheetData>
  <autoFilter ref="A3:AJ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K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C23" sqref="C23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35" width="9" style="3" bestFit="1" customWidth="1"/>
    <col min="36" max="36" width="8.140625" style="3" bestFit="1" customWidth="1"/>
    <col min="37" max="16384" width="9.140625" style="4"/>
  </cols>
  <sheetData>
    <row r="1" spans="1:37" ht="14.25">
      <c r="A1" s="1" t="s">
        <v>248</v>
      </c>
      <c r="F1" s="15"/>
      <c r="U1" s="15"/>
      <c r="AH1" s="15"/>
      <c r="AI1" s="15"/>
      <c r="AJ1" s="15"/>
    </row>
    <row r="2" spans="1:37" s="2" customFormat="1">
      <c r="C2" s="3"/>
      <c r="D2" s="5" t="s">
        <v>256</v>
      </c>
      <c r="E2" s="6">
        <v>780</v>
      </c>
      <c r="F2" s="6">
        <v>760</v>
      </c>
      <c r="G2" s="6">
        <v>740</v>
      </c>
      <c r="H2" s="6">
        <v>915</v>
      </c>
      <c r="I2" s="6">
        <v>807.83325000000002</v>
      </c>
      <c r="J2" s="6">
        <v>920</v>
      </c>
      <c r="K2" s="6">
        <v>847.72624999999994</v>
      </c>
      <c r="L2" s="6">
        <v>930</v>
      </c>
      <c r="M2" s="6">
        <v>940</v>
      </c>
      <c r="N2" s="6">
        <v>1020</v>
      </c>
      <c r="O2" s="6">
        <v>1010</v>
      </c>
      <c r="P2" s="6">
        <v>970</v>
      </c>
      <c r="Q2" s="6">
        <v>960</v>
      </c>
      <c r="R2" s="6">
        <v>1170</v>
      </c>
      <c r="S2" s="6">
        <v>1080</v>
      </c>
      <c r="T2" s="6">
        <v>1025</v>
      </c>
      <c r="U2" s="6">
        <v>1160</v>
      </c>
      <c r="V2" s="6">
        <v>1220</v>
      </c>
      <c r="W2" s="6">
        <v>3640</v>
      </c>
      <c r="X2" s="6">
        <v>4050</v>
      </c>
      <c r="Y2" s="6">
        <v>4150</v>
      </c>
      <c r="Z2" s="6">
        <v>5170</v>
      </c>
      <c r="AA2" s="6">
        <v>5940</v>
      </c>
      <c r="AB2" s="6">
        <v>5855</v>
      </c>
      <c r="AC2" s="6">
        <v>5510</v>
      </c>
      <c r="AD2" s="6">
        <v>6570</v>
      </c>
      <c r="AE2" s="6">
        <v>7350</v>
      </c>
      <c r="AF2" s="6">
        <v>7790</v>
      </c>
      <c r="AG2" s="6">
        <v>8310</v>
      </c>
      <c r="AH2" s="6">
        <v>8310</v>
      </c>
      <c r="AI2" s="141">
        <v>8450</v>
      </c>
      <c r="AJ2" s="145">
        <v>9300</v>
      </c>
      <c r="AK2" s="11">
        <v>10340</v>
      </c>
    </row>
    <row r="3" spans="1:37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249</v>
      </c>
      <c r="J3" s="9" t="s">
        <v>9</v>
      </c>
      <c r="K3" s="9" t="s">
        <v>250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238</v>
      </c>
      <c r="R3" s="9" t="s">
        <v>243</v>
      </c>
      <c r="S3" s="9" t="s">
        <v>239</v>
      </c>
      <c r="T3" s="9" t="s">
        <v>251</v>
      </c>
      <c r="U3" s="9" t="s">
        <v>15</v>
      </c>
      <c r="V3" s="9" t="s">
        <v>47</v>
      </c>
      <c r="W3" s="9" t="s">
        <v>244</v>
      </c>
      <c r="X3" s="9" t="s">
        <v>16</v>
      </c>
      <c r="Y3" s="9" t="s">
        <v>240</v>
      </c>
      <c r="Z3" s="9" t="s">
        <v>252</v>
      </c>
      <c r="AA3" s="9" t="s">
        <v>17</v>
      </c>
      <c r="AB3" s="9" t="s">
        <v>245</v>
      </c>
      <c r="AC3" s="9" t="s">
        <v>18</v>
      </c>
      <c r="AD3" s="9" t="s">
        <v>241</v>
      </c>
      <c r="AE3" s="9" t="s">
        <v>253</v>
      </c>
      <c r="AF3" s="9" t="s">
        <v>242</v>
      </c>
      <c r="AG3" s="9" t="s">
        <v>254</v>
      </c>
      <c r="AH3" s="9" t="s">
        <v>19</v>
      </c>
      <c r="AI3" s="146" t="s">
        <v>20</v>
      </c>
      <c r="AJ3" s="9" t="s">
        <v>21</v>
      </c>
      <c r="AK3" s="148" t="s">
        <v>255</v>
      </c>
    </row>
    <row r="4" spans="1:37">
      <c r="A4" s="13" t="s">
        <v>22</v>
      </c>
      <c r="B4" s="11" t="s">
        <v>23</v>
      </c>
      <c r="C4" s="12">
        <f>SUMPRODUCT($E$2:$AK$2,E4:AK4)</f>
        <v>6026139.5389999999</v>
      </c>
      <c r="D4" s="12">
        <f>SUM(E4:AK4)</f>
        <v>3865</v>
      </c>
      <c r="E4" s="12">
        <v>339</v>
      </c>
      <c r="F4" s="12">
        <v>290</v>
      </c>
      <c r="G4" s="12">
        <v>266</v>
      </c>
      <c r="H4" s="12">
        <v>155</v>
      </c>
      <c r="I4" s="12">
        <v>242</v>
      </c>
      <c r="J4" s="12">
        <v>87</v>
      </c>
      <c r="K4" s="12">
        <v>194</v>
      </c>
      <c r="L4" s="12">
        <v>290</v>
      </c>
      <c r="M4" s="12">
        <v>266</v>
      </c>
      <c r="N4" s="12">
        <v>48</v>
      </c>
      <c r="O4" s="12">
        <v>194</v>
      </c>
      <c r="P4" s="12">
        <v>228</v>
      </c>
      <c r="Q4" s="12">
        <v>145</v>
      </c>
      <c r="R4" s="12">
        <v>287</v>
      </c>
      <c r="S4" s="12">
        <v>144</v>
      </c>
      <c r="T4" s="12">
        <v>95</v>
      </c>
      <c r="U4" s="12">
        <v>95</v>
      </c>
      <c r="V4" s="12">
        <v>48</v>
      </c>
      <c r="W4" s="12">
        <v>40</v>
      </c>
      <c r="X4" s="12">
        <v>40</v>
      </c>
      <c r="Y4" s="12">
        <v>20</v>
      </c>
      <c r="Z4" s="12">
        <v>40</v>
      </c>
      <c r="AA4" s="12">
        <v>32</v>
      </c>
      <c r="AB4" s="12">
        <v>49</v>
      </c>
      <c r="AC4" s="12">
        <v>20</v>
      </c>
      <c r="AD4" s="12">
        <v>63</v>
      </c>
      <c r="AE4" s="12">
        <v>6</v>
      </c>
      <c r="AF4" s="12">
        <v>17</v>
      </c>
      <c r="AG4" s="12">
        <v>5</v>
      </c>
      <c r="AH4" s="12">
        <v>30</v>
      </c>
      <c r="AI4" s="147">
        <v>45</v>
      </c>
      <c r="AJ4" s="12">
        <v>30</v>
      </c>
      <c r="AK4" s="13">
        <v>15</v>
      </c>
    </row>
    <row r="5" spans="1:37">
      <c r="A5" s="13" t="s">
        <v>24</v>
      </c>
      <c r="B5" s="11" t="s">
        <v>23</v>
      </c>
      <c r="C5" s="12">
        <f t="shared" ref="C5:C20" si="0">SUMPRODUCT($E$2:$AK$2,E5:AK5)</f>
        <v>21125810.452749997</v>
      </c>
      <c r="D5" s="12">
        <f t="shared" ref="D5:D20" si="1">SUM(E5:AK5)</f>
        <v>11237</v>
      </c>
      <c r="E5" s="12">
        <v>920</v>
      </c>
      <c r="F5" s="12">
        <v>787</v>
      </c>
      <c r="G5" s="12">
        <v>723</v>
      </c>
      <c r="H5" s="12">
        <v>420</v>
      </c>
      <c r="I5" s="12">
        <v>657</v>
      </c>
      <c r="J5" s="12">
        <v>236</v>
      </c>
      <c r="K5" s="12">
        <v>526</v>
      </c>
      <c r="L5" s="12">
        <v>787</v>
      </c>
      <c r="M5" s="12">
        <v>723</v>
      </c>
      <c r="N5" s="12">
        <v>131</v>
      </c>
      <c r="O5" s="12">
        <v>526</v>
      </c>
      <c r="P5" s="12">
        <v>618</v>
      </c>
      <c r="Q5" s="12">
        <v>394</v>
      </c>
      <c r="R5" s="12">
        <v>778</v>
      </c>
      <c r="S5" s="12">
        <v>390</v>
      </c>
      <c r="T5" s="12">
        <v>259</v>
      </c>
      <c r="U5" s="12">
        <v>259</v>
      </c>
      <c r="V5" s="12">
        <v>130</v>
      </c>
      <c r="W5" s="12">
        <v>174</v>
      </c>
      <c r="X5" s="12">
        <v>174</v>
      </c>
      <c r="Y5" s="12">
        <v>88</v>
      </c>
      <c r="Z5" s="12">
        <v>174</v>
      </c>
      <c r="AA5" s="12">
        <v>140</v>
      </c>
      <c r="AB5" s="12">
        <v>211</v>
      </c>
      <c r="AC5" s="12">
        <v>88</v>
      </c>
      <c r="AD5" s="12">
        <v>271</v>
      </c>
      <c r="AE5" s="12">
        <v>27</v>
      </c>
      <c r="AF5" s="12">
        <v>77</v>
      </c>
      <c r="AG5" s="12">
        <v>24</v>
      </c>
      <c r="AH5" s="12">
        <v>131</v>
      </c>
      <c r="AI5" s="147">
        <v>197</v>
      </c>
      <c r="AJ5" s="12">
        <v>131</v>
      </c>
      <c r="AK5" s="13">
        <v>66</v>
      </c>
    </row>
    <row r="6" spans="1:37">
      <c r="A6" s="13" t="s">
        <v>25</v>
      </c>
      <c r="B6" s="11" t="s">
        <v>23</v>
      </c>
      <c r="C6" s="12">
        <f t="shared" si="0"/>
        <v>6450196.3747499995</v>
      </c>
      <c r="D6" s="12">
        <f t="shared" si="1"/>
        <v>3082</v>
      </c>
      <c r="E6" s="12">
        <v>242</v>
      </c>
      <c r="F6" s="12">
        <v>207</v>
      </c>
      <c r="G6" s="12">
        <v>190</v>
      </c>
      <c r="H6" s="12">
        <v>110</v>
      </c>
      <c r="I6" s="12">
        <v>173</v>
      </c>
      <c r="J6" s="12">
        <v>62</v>
      </c>
      <c r="K6" s="12">
        <v>138</v>
      </c>
      <c r="L6" s="12">
        <v>207</v>
      </c>
      <c r="M6" s="12">
        <v>190</v>
      </c>
      <c r="N6" s="12">
        <v>34</v>
      </c>
      <c r="O6" s="12">
        <v>138</v>
      </c>
      <c r="P6" s="12">
        <v>163</v>
      </c>
      <c r="Q6" s="12">
        <v>104</v>
      </c>
      <c r="R6" s="12">
        <v>205</v>
      </c>
      <c r="S6" s="12">
        <v>103</v>
      </c>
      <c r="T6" s="12">
        <v>68</v>
      </c>
      <c r="U6" s="12">
        <v>68</v>
      </c>
      <c r="V6" s="12">
        <v>34</v>
      </c>
      <c r="W6" s="12">
        <v>54</v>
      </c>
      <c r="X6" s="12">
        <v>54</v>
      </c>
      <c r="Y6" s="12">
        <v>27</v>
      </c>
      <c r="Z6" s="12">
        <v>54</v>
      </c>
      <c r="AA6" s="12">
        <v>43</v>
      </c>
      <c r="AB6" s="12">
        <v>65</v>
      </c>
      <c r="AC6" s="12">
        <v>27</v>
      </c>
      <c r="AD6" s="12">
        <v>83</v>
      </c>
      <c r="AE6" s="12">
        <v>10</v>
      </c>
      <c r="AF6" s="12">
        <v>28</v>
      </c>
      <c r="AG6" s="12">
        <v>9</v>
      </c>
      <c r="AH6" s="12">
        <v>48</v>
      </c>
      <c r="AI6" s="147">
        <v>72</v>
      </c>
      <c r="AJ6" s="12">
        <v>48</v>
      </c>
      <c r="AK6" s="13">
        <v>24</v>
      </c>
    </row>
    <row r="7" spans="1:37">
      <c r="A7" s="13" t="s">
        <v>26</v>
      </c>
      <c r="B7" s="11" t="s">
        <v>23</v>
      </c>
      <c r="C7" s="12">
        <f t="shared" si="0"/>
        <v>11406865.475749999</v>
      </c>
      <c r="D7" s="12">
        <f t="shared" si="1"/>
        <v>5921</v>
      </c>
      <c r="E7" s="12">
        <v>484</v>
      </c>
      <c r="F7" s="12">
        <v>414</v>
      </c>
      <c r="G7" s="12">
        <v>381</v>
      </c>
      <c r="H7" s="12">
        <v>221</v>
      </c>
      <c r="I7" s="12">
        <v>346</v>
      </c>
      <c r="J7" s="12">
        <v>124</v>
      </c>
      <c r="K7" s="12">
        <v>277</v>
      </c>
      <c r="L7" s="12">
        <v>414</v>
      </c>
      <c r="M7" s="12">
        <v>381</v>
      </c>
      <c r="N7" s="12">
        <v>69</v>
      </c>
      <c r="O7" s="12">
        <v>277</v>
      </c>
      <c r="P7" s="12">
        <v>325</v>
      </c>
      <c r="Q7" s="12">
        <v>207</v>
      </c>
      <c r="R7" s="12">
        <v>410</v>
      </c>
      <c r="S7" s="12">
        <v>205</v>
      </c>
      <c r="T7" s="12">
        <v>136</v>
      </c>
      <c r="U7" s="12">
        <v>136</v>
      </c>
      <c r="V7" s="12">
        <v>68</v>
      </c>
      <c r="W7" s="12">
        <v>83</v>
      </c>
      <c r="X7" s="12">
        <v>83</v>
      </c>
      <c r="Y7" s="12">
        <v>42</v>
      </c>
      <c r="Z7" s="12">
        <v>83</v>
      </c>
      <c r="AA7" s="12">
        <v>67</v>
      </c>
      <c r="AB7" s="12">
        <v>100</v>
      </c>
      <c r="AC7" s="12">
        <v>42</v>
      </c>
      <c r="AD7" s="12">
        <v>129</v>
      </c>
      <c r="AE7" s="12">
        <v>17</v>
      </c>
      <c r="AF7" s="12">
        <v>49</v>
      </c>
      <c r="AG7" s="12">
        <v>15</v>
      </c>
      <c r="AH7" s="12">
        <v>84</v>
      </c>
      <c r="AI7" s="147">
        <v>126</v>
      </c>
      <c r="AJ7" s="12">
        <v>84</v>
      </c>
      <c r="AK7" s="13">
        <v>42</v>
      </c>
    </row>
    <row r="8" spans="1:37">
      <c r="A8" s="13" t="s">
        <v>27</v>
      </c>
      <c r="B8" s="11" t="s">
        <v>23</v>
      </c>
      <c r="C8" s="12">
        <f t="shared" si="0"/>
        <v>14392429.078</v>
      </c>
      <c r="D8" s="12">
        <f t="shared" si="1"/>
        <v>8080</v>
      </c>
      <c r="E8" s="12">
        <v>678</v>
      </c>
      <c r="F8" s="12">
        <v>580</v>
      </c>
      <c r="G8" s="12">
        <v>533</v>
      </c>
      <c r="H8" s="12">
        <v>309</v>
      </c>
      <c r="I8" s="12">
        <v>484</v>
      </c>
      <c r="J8" s="12">
        <v>174</v>
      </c>
      <c r="K8" s="12">
        <v>388</v>
      </c>
      <c r="L8" s="12">
        <v>580</v>
      </c>
      <c r="M8" s="12">
        <v>533</v>
      </c>
      <c r="N8" s="12">
        <v>96</v>
      </c>
      <c r="O8" s="12">
        <v>388</v>
      </c>
      <c r="P8" s="12">
        <v>455</v>
      </c>
      <c r="Q8" s="12">
        <v>290</v>
      </c>
      <c r="R8" s="12">
        <v>573</v>
      </c>
      <c r="S8" s="12">
        <v>287</v>
      </c>
      <c r="T8" s="12">
        <v>191</v>
      </c>
      <c r="U8" s="12">
        <v>191</v>
      </c>
      <c r="V8" s="12">
        <v>95</v>
      </c>
      <c r="W8" s="12">
        <v>107</v>
      </c>
      <c r="X8" s="12">
        <v>107</v>
      </c>
      <c r="Y8" s="12">
        <v>54</v>
      </c>
      <c r="Z8" s="12">
        <v>107</v>
      </c>
      <c r="AA8" s="12">
        <v>86</v>
      </c>
      <c r="AB8" s="12">
        <v>130</v>
      </c>
      <c r="AC8" s="12">
        <v>54</v>
      </c>
      <c r="AD8" s="12">
        <v>167</v>
      </c>
      <c r="AE8" s="12">
        <v>18</v>
      </c>
      <c r="AF8" s="12">
        <v>52</v>
      </c>
      <c r="AG8" s="12">
        <v>16</v>
      </c>
      <c r="AH8" s="12">
        <v>89</v>
      </c>
      <c r="AI8" s="147">
        <v>134</v>
      </c>
      <c r="AJ8" s="12">
        <v>89</v>
      </c>
      <c r="AK8" s="13">
        <v>45</v>
      </c>
    </row>
    <row r="9" spans="1:37">
      <c r="A9" s="13" t="s">
        <v>28</v>
      </c>
      <c r="B9" s="11" t="s">
        <v>23</v>
      </c>
      <c r="C9" s="12">
        <f t="shared" si="0"/>
        <v>3478839.0402500001</v>
      </c>
      <c r="D9" s="12">
        <f t="shared" si="1"/>
        <v>3054</v>
      </c>
      <c r="E9" s="12">
        <v>290</v>
      </c>
      <c r="F9" s="12">
        <v>249</v>
      </c>
      <c r="G9" s="12">
        <v>228</v>
      </c>
      <c r="H9" s="12">
        <v>133</v>
      </c>
      <c r="I9" s="12">
        <v>207</v>
      </c>
      <c r="J9" s="12">
        <v>74</v>
      </c>
      <c r="K9" s="12">
        <v>166</v>
      </c>
      <c r="L9" s="12">
        <v>249</v>
      </c>
      <c r="M9" s="12">
        <v>228</v>
      </c>
      <c r="N9" s="12">
        <v>41</v>
      </c>
      <c r="O9" s="12">
        <v>166</v>
      </c>
      <c r="P9" s="12">
        <v>195</v>
      </c>
      <c r="Q9" s="12">
        <v>124</v>
      </c>
      <c r="R9" s="12">
        <v>246</v>
      </c>
      <c r="S9" s="12">
        <v>123</v>
      </c>
      <c r="T9" s="12">
        <v>82</v>
      </c>
      <c r="U9" s="12">
        <v>82</v>
      </c>
      <c r="V9" s="12">
        <v>41</v>
      </c>
      <c r="W9" s="12">
        <v>13</v>
      </c>
      <c r="X9" s="12">
        <v>13</v>
      </c>
      <c r="Y9" s="12">
        <v>7</v>
      </c>
      <c r="Z9" s="12">
        <v>13</v>
      </c>
      <c r="AA9" s="12">
        <v>11</v>
      </c>
      <c r="AB9" s="12">
        <v>16</v>
      </c>
      <c r="AC9" s="12">
        <v>7</v>
      </c>
      <c r="AD9" s="12">
        <v>21</v>
      </c>
      <c r="AE9" s="12">
        <v>1</v>
      </c>
      <c r="AF9" s="12">
        <v>3</v>
      </c>
      <c r="AG9" s="12">
        <v>1</v>
      </c>
      <c r="AH9" s="12">
        <v>6</v>
      </c>
      <c r="AI9" s="147">
        <v>9</v>
      </c>
      <c r="AJ9" s="12">
        <v>6</v>
      </c>
      <c r="AK9" s="13">
        <v>3</v>
      </c>
    </row>
    <row r="10" spans="1:37">
      <c r="A10" s="13" t="s">
        <v>29</v>
      </c>
      <c r="B10" s="11" t="s">
        <v>23</v>
      </c>
      <c r="C10" s="12">
        <f t="shared" si="0"/>
        <v>9075980.9137500003</v>
      </c>
      <c r="D10" s="12">
        <f t="shared" si="1"/>
        <v>6416</v>
      </c>
      <c r="E10" s="12">
        <v>581</v>
      </c>
      <c r="F10" s="12">
        <v>497</v>
      </c>
      <c r="G10" s="12">
        <v>457</v>
      </c>
      <c r="H10" s="12">
        <v>265</v>
      </c>
      <c r="I10" s="12">
        <v>415</v>
      </c>
      <c r="J10" s="12">
        <v>149</v>
      </c>
      <c r="K10" s="12">
        <v>332</v>
      </c>
      <c r="L10" s="12">
        <v>497</v>
      </c>
      <c r="M10" s="12">
        <v>457</v>
      </c>
      <c r="N10" s="12">
        <v>83</v>
      </c>
      <c r="O10" s="12">
        <v>332</v>
      </c>
      <c r="P10" s="12">
        <v>390</v>
      </c>
      <c r="Q10" s="12">
        <v>249</v>
      </c>
      <c r="R10" s="12">
        <v>492</v>
      </c>
      <c r="S10" s="12">
        <v>246</v>
      </c>
      <c r="T10" s="12">
        <v>163</v>
      </c>
      <c r="U10" s="12">
        <v>163</v>
      </c>
      <c r="V10" s="12">
        <v>82</v>
      </c>
      <c r="W10" s="12">
        <v>47</v>
      </c>
      <c r="X10" s="12">
        <v>47</v>
      </c>
      <c r="Y10" s="12">
        <v>24</v>
      </c>
      <c r="Z10" s="12">
        <v>47</v>
      </c>
      <c r="AA10" s="12">
        <v>38</v>
      </c>
      <c r="AB10" s="12">
        <v>57</v>
      </c>
      <c r="AC10" s="12">
        <v>24</v>
      </c>
      <c r="AD10" s="12">
        <v>73</v>
      </c>
      <c r="AE10" s="12">
        <v>9</v>
      </c>
      <c r="AF10" s="12">
        <v>24</v>
      </c>
      <c r="AG10" s="12">
        <v>8</v>
      </c>
      <c r="AH10" s="12">
        <v>42</v>
      </c>
      <c r="AI10" s="147">
        <v>63</v>
      </c>
      <c r="AJ10" s="12">
        <v>42</v>
      </c>
      <c r="AK10" s="13">
        <v>21</v>
      </c>
    </row>
    <row r="11" spans="1:37">
      <c r="A11" s="13" t="s">
        <v>30</v>
      </c>
      <c r="B11" s="11" t="s">
        <v>23</v>
      </c>
      <c r="C11" s="12">
        <f t="shared" si="0"/>
        <v>8492509.5159999989</v>
      </c>
      <c r="D11" s="12">
        <f t="shared" si="1"/>
        <v>8009</v>
      </c>
      <c r="E11" s="12">
        <v>775</v>
      </c>
      <c r="F11" s="12">
        <v>663</v>
      </c>
      <c r="G11" s="12">
        <v>609</v>
      </c>
      <c r="H11" s="12">
        <v>353</v>
      </c>
      <c r="I11" s="12">
        <v>553</v>
      </c>
      <c r="J11" s="12">
        <v>198</v>
      </c>
      <c r="K11" s="12">
        <v>443</v>
      </c>
      <c r="L11" s="12">
        <v>663</v>
      </c>
      <c r="M11" s="12">
        <v>609</v>
      </c>
      <c r="N11" s="12">
        <v>110</v>
      </c>
      <c r="O11" s="12">
        <v>443</v>
      </c>
      <c r="P11" s="12">
        <v>520</v>
      </c>
      <c r="Q11" s="12">
        <v>332</v>
      </c>
      <c r="R11" s="12">
        <v>655</v>
      </c>
      <c r="S11" s="12">
        <v>328</v>
      </c>
      <c r="T11" s="12">
        <v>218</v>
      </c>
      <c r="U11" s="12">
        <v>218</v>
      </c>
      <c r="V11" s="12">
        <v>109</v>
      </c>
      <c r="W11" s="12">
        <v>20</v>
      </c>
      <c r="X11" s="12">
        <v>20</v>
      </c>
      <c r="Y11" s="12">
        <v>10</v>
      </c>
      <c r="Z11" s="12">
        <v>20</v>
      </c>
      <c r="AA11" s="12">
        <v>16</v>
      </c>
      <c r="AB11" s="12">
        <v>24</v>
      </c>
      <c r="AC11" s="12">
        <v>10</v>
      </c>
      <c r="AD11" s="12">
        <v>31</v>
      </c>
      <c r="AE11" s="12">
        <v>2</v>
      </c>
      <c r="AF11" s="12">
        <v>7</v>
      </c>
      <c r="AG11" s="12">
        <v>2</v>
      </c>
      <c r="AH11" s="12">
        <v>12</v>
      </c>
      <c r="AI11" s="147">
        <v>18</v>
      </c>
      <c r="AJ11" s="12">
        <v>12</v>
      </c>
      <c r="AK11" s="13">
        <v>6</v>
      </c>
    </row>
    <row r="12" spans="1:37">
      <c r="A12" s="13" t="s">
        <v>31</v>
      </c>
      <c r="B12" s="11" t="s">
        <v>23</v>
      </c>
      <c r="C12" s="12">
        <f t="shared" si="0"/>
        <v>9741140.4757499993</v>
      </c>
      <c r="D12" s="12">
        <f t="shared" si="1"/>
        <v>5681</v>
      </c>
      <c r="E12" s="12">
        <v>484</v>
      </c>
      <c r="F12" s="12">
        <v>414</v>
      </c>
      <c r="G12" s="12">
        <v>381</v>
      </c>
      <c r="H12" s="12">
        <v>221</v>
      </c>
      <c r="I12" s="12">
        <v>346</v>
      </c>
      <c r="J12" s="12">
        <v>124</v>
      </c>
      <c r="K12" s="12">
        <v>277</v>
      </c>
      <c r="L12" s="12">
        <v>414</v>
      </c>
      <c r="M12" s="12">
        <v>381</v>
      </c>
      <c r="N12" s="12">
        <v>69</v>
      </c>
      <c r="O12" s="12">
        <v>277</v>
      </c>
      <c r="P12" s="12">
        <v>325</v>
      </c>
      <c r="Q12" s="12">
        <v>207</v>
      </c>
      <c r="R12" s="12">
        <v>410</v>
      </c>
      <c r="S12" s="12">
        <v>205</v>
      </c>
      <c r="T12" s="12">
        <v>136</v>
      </c>
      <c r="U12" s="12">
        <v>136</v>
      </c>
      <c r="V12" s="12">
        <v>68</v>
      </c>
      <c r="W12" s="12">
        <v>67</v>
      </c>
      <c r="X12" s="12">
        <v>67</v>
      </c>
      <c r="Y12" s="12">
        <v>34</v>
      </c>
      <c r="Z12" s="12">
        <v>67</v>
      </c>
      <c r="AA12" s="12">
        <v>54</v>
      </c>
      <c r="AB12" s="12">
        <v>81</v>
      </c>
      <c r="AC12" s="12">
        <v>34</v>
      </c>
      <c r="AD12" s="12">
        <v>104</v>
      </c>
      <c r="AE12" s="12">
        <v>12</v>
      </c>
      <c r="AF12" s="12">
        <v>35</v>
      </c>
      <c r="AG12" s="12">
        <v>11</v>
      </c>
      <c r="AH12" s="12">
        <v>60</v>
      </c>
      <c r="AI12" s="147">
        <v>90</v>
      </c>
      <c r="AJ12" s="12">
        <v>60</v>
      </c>
      <c r="AK12" s="13">
        <v>30</v>
      </c>
    </row>
    <row r="13" spans="1:37">
      <c r="A13" s="13" t="s">
        <v>32</v>
      </c>
      <c r="B13" s="11" t="s">
        <v>23</v>
      </c>
      <c r="C13" s="12">
        <f t="shared" si="0"/>
        <v>10589804.977</v>
      </c>
      <c r="D13" s="12">
        <f t="shared" si="1"/>
        <v>5384</v>
      </c>
      <c r="E13" s="12">
        <v>436</v>
      </c>
      <c r="F13" s="12">
        <v>373</v>
      </c>
      <c r="G13" s="12">
        <v>342</v>
      </c>
      <c r="H13" s="12">
        <v>199</v>
      </c>
      <c r="I13" s="12">
        <v>311</v>
      </c>
      <c r="J13" s="12">
        <v>112</v>
      </c>
      <c r="K13" s="12">
        <v>249</v>
      </c>
      <c r="L13" s="12">
        <v>373</v>
      </c>
      <c r="M13" s="12">
        <v>342</v>
      </c>
      <c r="N13" s="12">
        <v>62</v>
      </c>
      <c r="O13" s="12">
        <v>249</v>
      </c>
      <c r="P13" s="12">
        <v>293</v>
      </c>
      <c r="Q13" s="12">
        <v>187</v>
      </c>
      <c r="R13" s="12">
        <v>369</v>
      </c>
      <c r="S13" s="12">
        <v>185</v>
      </c>
      <c r="T13" s="12">
        <v>123</v>
      </c>
      <c r="U13" s="12">
        <v>123</v>
      </c>
      <c r="V13" s="12">
        <v>61</v>
      </c>
      <c r="W13" s="12">
        <v>80</v>
      </c>
      <c r="X13" s="12">
        <v>80</v>
      </c>
      <c r="Y13" s="12">
        <v>41</v>
      </c>
      <c r="Z13" s="12">
        <v>80</v>
      </c>
      <c r="AA13" s="12">
        <v>64</v>
      </c>
      <c r="AB13" s="12">
        <v>97</v>
      </c>
      <c r="AC13" s="12">
        <v>41</v>
      </c>
      <c r="AD13" s="12">
        <v>125</v>
      </c>
      <c r="AE13" s="12">
        <v>16</v>
      </c>
      <c r="AF13" s="12">
        <v>45</v>
      </c>
      <c r="AG13" s="12">
        <v>14</v>
      </c>
      <c r="AH13" s="12">
        <v>78</v>
      </c>
      <c r="AI13" s="147">
        <v>117</v>
      </c>
      <c r="AJ13" s="12">
        <v>78</v>
      </c>
      <c r="AK13" s="13">
        <v>39</v>
      </c>
    </row>
    <row r="14" spans="1:37" ht="12" customHeight="1">
      <c r="A14" s="13" t="s">
        <v>33</v>
      </c>
      <c r="B14" s="11" t="s">
        <v>23</v>
      </c>
      <c r="C14" s="12">
        <f t="shared" si="0"/>
        <v>18381264.954</v>
      </c>
      <c r="D14" s="12">
        <f t="shared" si="1"/>
        <v>10303</v>
      </c>
      <c r="E14" s="12">
        <v>871</v>
      </c>
      <c r="F14" s="12">
        <v>746</v>
      </c>
      <c r="G14" s="12">
        <v>685</v>
      </c>
      <c r="H14" s="12">
        <v>398</v>
      </c>
      <c r="I14" s="12">
        <v>622</v>
      </c>
      <c r="J14" s="12">
        <v>223</v>
      </c>
      <c r="K14" s="12">
        <v>498</v>
      </c>
      <c r="L14" s="12">
        <v>746</v>
      </c>
      <c r="M14" s="12">
        <v>685</v>
      </c>
      <c r="N14" s="12">
        <v>124</v>
      </c>
      <c r="O14" s="12">
        <v>498</v>
      </c>
      <c r="P14" s="12">
        <v>586</v>
      </c>
      <c r="Q14" s="12">
        <v>373</v>
      </c>
      <c r="R14" s="12">
        <v>737</v>
      </c>
      <c r="S14" s="12">
        <v>369</v>
      </c>
      <c r="T14" s="12">
        <v>245</v>
      </c>
      <c r="U14" s="12">
        <v>245</v>
      </c>
      <c r="V14" s="12">
        <v>123</v>
      </c>
      <c r="W14" s="12">
        <v>114</v>
      </c>
      <c r="X14" s="12">
        <v>114</v>
      </c>
      <c r="Y14" s="12">
        <v>58</v>
      </c>
      <c r="Z14" s="12">
        <v>114</v>
      </c>
      <c r="AA14" s="12">
        <v>91</v>
      </c>
      <c r="AB14" s="12">
        <v>138</v>
      </c>
      <c r="AC14" s="12">
        <v>58</v>
      </c>
      <c r="AD14" s="12">
        <v>177</v>
      </c>
      <c r="AE14" s="12">
        <v>27</v>
      </c>
      <c r="AF14" s="12">
        <v>78</v>
      </c>
      <c r="AG14" s="12">
        <v>24</v>
      </c>
      <c r="AH14" s="12">
        <v>134</v>
      </c>
      <c r="AI14" s="147">
        <v>201</v>
      </c>
      <c r="AJ14" s="12">
        <v>134</v>
      </c>
      <c r="AK14" s="13">
        <v>67</v>
      </c>
    </row>
    <row r="15" spans="1:37">
      <c r="A15" s="13" t="s">
        <v>34</v>
      </c>
      <c r="B15" s="11" t="s">
        <v>23</v>
      </c>
      <c r="C15" s="12">
        <f t="shared" si="0"/>
        <v>11491198.57925</v>
      </c>
      <c r="D15" s="12">
        <f t="shared" si="1"/>
        <v>7162</v>
      </c>
      <c r="E15" s="12">
        <v>629</v>
      </c>
      <c r="F15" s="12">
        <v>539</v>
      </c>
      <c r="G15" s="12">
        <v>495</v>
      </c>
      <c r="H15" s="12">
        <v>287</v>
      </c>
      <c r="I15" s="12">
        <v>449</v>
      </c>
      <c r="J15" s="12">
        <v>161</v>
      </c>
      <c r="K15" s="12">
        <v>360</v>
      </c>
      <c r="L15" s="12">
        <v>539</v>
      </c>
      <c r="M15" s="12">
        <v>495</v>
      </c>
      <c r="N15" s="12">
        <v>89</v>
      </c>
      <c r="O15" s="12">
        <v>360</v>
      </c>
      <c r="P15" s="12">
        <v>423</v>
      </c>
      <c r="Q15" s="12">
        <v>269</v>
      </c>
      <c r="R15" s="12">
        <v>532</v>
      </c>
      <c r="S15" s="12">
        <v>267</v>
      </c>
      <c r="T15" s="12">
        <v>177</v>
      </c>
      <c r="U15" s="12">
        <v>177</v>
      </c>
      <c r="V15" s="12">
        <v>89</v>
      </c>
      <c r="W15" s="12">
        <v>58</v>
      </c>
      <c r="X15" s="12">
        <v>58</v>
      </c>
      <c r="Y15" s="12">
        <v>29</v>
      </c>
      <c r="Z15" s="12">
        <v>58</v>
      </c>
      <c r="AA15" s="12">
        <v>46</v>
      </c>
      <c r="AB15" s="12">
        <v>70</v>
      </c>
      <c r="AC15" s="12">
        <v>29</v>
      </c>
      <c r="AD15" s="12">
        <v>90</v>
      </c>
      <c r="AE15" s="12">
        <v>16</v>
      </c>
      <c r="AF15" s="12">
        <v>45</v>
      </c>
      <c r="AG15" s="12">
        <v>14</v>
      </c>
      <c r="AH15" s="12">
        <v>78</v>
      </c>
      <c r="AI15" s="147">
        <v>117</v>
      </c>
      <c r="AJ15" s="12">
        <v>78</v>
      </c>
      <c r="AK15" s="13">
        <v>39</v>
      </c>
    </row>
    <row r="16" spans="1:37">
      <c r="A16" s="13" t="s">
        <v>35</v>
      </c>
      <c r="B16" s="11" t="s">
        <v>23</v>
      </c>
      <c r="C16" s="12">
        <f t="shared" si="0"/>
        <v>9917083.1412499994</v>
      </c>
      <c r="D16" s="12">
        <f t="shared" si="1"/>
        <v>6119</v>
      </c>
      <c r="E16" s="12">
        <v>533</v>
      </c>
      <c r="F16" s="12">
        <v>456</v>
      </c>
      <c r="G16" s="12">
        <v>419</v>
      </c>
      <c r="H16" s="12">
        <v>243</v>
      </c>
      <c r="I16" s="12">
        <v>380</v>
      </c>
      <c r="J16" s="12">
        <v>136</v>
      </c>
      <c r="K16" s="12">
        <v>305</v>
      </c>
      <c r="L16" s="12">
        <v>456</v>
      </c>
      <c r="M16" s="12">
        <v>419</v>
      </c>
      <c r="N16" s="12">
        <v>76</v>
      </c>
      <c r="O16" s="12">
        <v>305</v>
      </c>
      <c r="P16" s="12">
        <v>358</v>
      </c>
      <c r="Q16" s="12">
        <v>228</v>
      </c>
      <c r="R16" s="12">
        <v>451</v>
      </c>
      <c r="S16" s="12">
        <v>226</v>
      </c>
      <c r="T16" s="12">
        <v>150</v>
      </c>
      <c r="U16" s="12">
        <v>150</v>
      </c>
      <c r="V16" s="12">
        <v>75</v>
      </c>
      <c r="W16" s="12">
        <v>60</v>
      </c>
      <c r="X16" s="12">
        <v>60</v>
      </c>
      <c r="Y16" s="12">
        <v>30</v>
      </c>
      <c r="Z16" s="12">
        <v>60</v>
      </c>
      <c r="AA16" s="12">
        <v>48</v>
      </c>
      <c r="AB16" s="12">
        <v>73</v>
      </c>
      <c r="AC16" s="12">
        <v>30</v>
      </c>
      <c r="AD16" s="12">
        <v>94</v>
      </c>
      <c r="AE16" s="12">
        <v>12</v>
      </c>
      <c r="AF16" s="12">
        <v>35</v>
      </c>
      <c r="AG16" s="12">
        <v>11</v>
      </c>
      <c r="AH16" s="12">
        <v>60</v>
      </c>
      <c r="AI16" s="147">
        <v>90</v>
      </c>
      <c r="AJ16" s="12">
        <v>60</v>
      </c>
      <c r="AK16" s="13">
        <v>30</v>
      </c>
    </row>
    <row r="17" spans="1:37">
      <c r="A17" s="13" t="s">
        <v>36</v>
      </c>
      <c r="B17" s="11" t="s">
        <v>23</v>
      </c>
      <c r="C17" s="12">
        <f t="shared" si="0"/>
        <v>15203675.01475</v>
      </c>
      <c r="D17" s="12">
        <f t="shared" si="1"/>
        <v>9441</v>
      </c>
      <c r="E17" s="12">
        <v>823</v>
      </c>
      <c r="F17" s="12">
        <v>704</v>
      </c>
      <c r="G17" s="12">
        <v>647</v>
      </c>
      <c r="H17" s="12">
        <v>375</v>
      </c>
      <c r="I17" s="12">
        <v>588</v>
      </c>
      <c r="J17" s="12">
        <v>211</v>
      </c>
      <c r="K17" s="12">
        <v>471</v>
      </c>
      <c r="L17" s="12">
        <v>704</v>
      </c>
      <c r="M17" s="12">
        <v>647</v>
      </c>
      <c r="N17" s="12">
        <v>117</v>
      </c>
      <c r="O17" s="12">
        <v>471</v>
      </c>
      <c r="P17" s="12">
        <v>553</v>
      </c>
      <c r="Q17" s="12">
        <v>352</v>
      </c>
      <c r="R17" s="12">
        <v>696</v>
      </c>
      <c r="S17" s="12">
        <v>349</v>
      </c>
      <c r="T17" s="12">
        <v>232</v>
      </c>
      <c r="U17" s="12">
        <v>232</v>
      </c>
      <c r="V17" s="12">
        <v>116</v>
      </c>
      <c r="W17" s="12">
        <v>94</v>
      </c>
      <c r="X17" s="12">
        <v>94</v>
      </c>
      <c r="Y17" s="12">
        <v>47</v>
      </c>
      <c r="Z17" s="12">
        <v>94</v>
      </c>
      <c r="AA17" s="12">
        <v>75</v>
      </c>
      <c r="AB17" s="12">
        <v>113</v>
      </c>
      <c r="AC17" s="12">
        <v>47</v>
      </c>
      <c r="AD17" s="12">
        <v>146</v>
      </c>
      <c r="AE17" s="12">
        <v>18</v>
      </c>
      <c r="AF17" s="12">
        <v>52</v>
      </c>
      <c r="AG17" s="12">
        <v>16</v>
      </c>
      <c r="AH17" s="12">
        <v>89</v>
      </c>
      <c r="AI17" s="147">
        <v>134</v>
      </c>
      <c r="AJ17" s="12">
        <v>89</v>
      </c>
      <c r="AK17" s="13">
        <v>45</v>
      </c>
    </row>
    <row r="18" spans="1:37">
      <c r="A18" s="13" t="s">
        <v>37</v>
      </c>
      <c r="B18" s="11" t="s">
        <v>23</v>
      </c>
      <c r="C18" s="12">
        <f t="shared" si="0"/>
        <v>8022129.5389999999</v>
      </c>
      <c r="D18" s="12">
        <f t="shared" si="1"/>
        <v>4196</v>
      </c>
      <c r="E18" s="12">
        <v>339</v>
      </c>
      <c r="F18" s="12">
        <v>290</v>
      </c>
      <c r="G18" s="12">
        <v>266</v>
      </c>
      <c r="H18" s="12">
        <v>155</v>
      </c>
      <c r="I18" s="12">
        <v>242</v>
      </c>
      <c r="J18" s="12">
        <v>87</v>
      </c>
      <c r="K18" s="12">
        <v>194</v>
      </c>
      <c r="L18" s="12">
        <v>290</v>
      </c>
      <c r="M18" s="12">
        <v>266</v>
      </c>
      <c r="N18" s="12">
        <v>48</v>
      </c>
      <c r="O18" s="12">
        <v>194</v>
      </c>
      <c r="P18" s="12">
        <v>228</v>
      </c>
      <c r="Q18" s="12">
        <v>145</v>
      </c>
      <c r="R18" s="12">
        <v>287</v>
      </c>
      <c r="S18" s="12">
        <v>144</v>
      </c>
      <c r="T18" s="12">
        <v>95</v>
      </c>
      <c r="U18" s="12">
        <v>95</v>
      </c>
      <c r="V18" s="12">
        <v>48</v>
      </c>
      <c r="W18" s="12">
        <v>74</v>
      </c>
      <c r="X18" s="12">
        <v>74</v>
      </c>
      <c r="Y18" s="12">
        <v>37</v>
      </c>
      <c r="Z18" s="12">
        <v>74</v>
      </c>
      <c r="AA18" s="12">
        <v>59</v>
      </c>
      <c r="AB18" s="12">
        <v>89</v>
      </c>
      <c r="AC18" s="12">
        <v>37</v>
      </c>
      <c r="AD18" s="12">
        <v>115</v>
      </c>
      <c r="AE18" s="12">
        <v>9</v>
      </c>
      <c r="AF18" s="12">
        <v>26</v>
      </c>
      <c r="AG18" s="12">
        <v>8</v>
      </c>
      <c r="AH18" s="12">
        <v>45</v>
      </c>
      <c r="AI18" s="147">
        <v>68</v>
      </c>
      <c r="AJ18" s="12">
        <v>45</v>
      </c>
      <c r="AK18" s="13">
        <v>23</v>
      </c>
    </row>
    <row r="19" spans="1:37">
      <c r="A19" s="13" t="s">
        <v>38</v>
      </c>
      <c r="B19" s="11" t="s">
        <v>23</v>
      </c>
      <c r="C19" s="12">
        <f t="shared" si="0"/>
        <v>8585050.0377500001</v>
      </c>
      <c r="D19" s="12">
        <f t="shared" si="1"/>
        <v>4678</v>
      </c>
      <c r="E19" s="12">
        <v>387</v>
      </c>
      <c r="F19" s="12">
        <v>332</v>
      </c>
      <c r="G19" s="12">
        <v>304</v>
      </c>
      <c r="H19" s="12">
        <v>177</v>
      </c>
      <c r="I19" s="12">
        <v>277</v>
      </c>
      <c r="J19" s="12">
        <v>99</v>
      </c>
      <c r="K19" s="12">
        <v>222</v>
      </c>
      <c r="L19" s="12">
        <v>332</v>
      </c>
      <c r="M19" s="12">
        <v>304</v>
      </c>
      <c r="N19" s="12">
        <v>55</v>
      </c>
      <c r="O19" s="12">
        <v>222</v>
      </c>
      <c r="P19" s="12">
        <v>260</v>
      </c>
      <c r="Q19" s="12">
        <v>166</v>
      </c>
      <c r="R19" s="12">
        <v>328</v>
      </c>
      <c r="S19" s="12">
        <v>164</v>
      </c>
      <c r="T19" s="12">
        <v>109</v>
      </c>
      <c r="U19" s="12">
        <v>109</v>
      </c>
      <c r="V19" s="12">
        <v>55</v>
      </c>
      <c r="W19" s="12">
        <v>67</v>
      </c>
      <c r="X19" s="12">
        <v>67</v>
      </c>
      <c r="Y19" s="12">
        <v>34</v>
      </c>
      <c r="Z19" s="12">
        <v>67</v>
      </c>
      <c r="AA19" s="12">
        <v>54</v>
      </c>
      <c r="AB19" s="12">
        <v>81</v>
      </c>
      <c r="AC19" s="12">
        <v>34</v>
      </c>
      <c r="AD19" s="12">
        <v>104</v>
      </c>
      <c r="AE19" s="12">
        <v>11</v>
      </c>
      <c r="AF19" s="12">
        <v>31</v>
      </c>
      <c r="AG19" s="12">
        <v>10</v>
      </c>
      <c r="AH19" s="12">
        <v>54</v>
      </c>
      <c r="AI19" s="147">
        <v>81</v>
      </c>
      <c r="AJ19" s="12">
        <v>54</v>
      </c>
      <c r="AK19" s="13">
        <v>27</v>
      </c>
    </row>
    <row r="20" spans="1:37">
      <c r="A20" s="13" t="s">
        <v>39</v>
      </c>
      <c r="B20" s="11" t="s">
        <v>23</v>
      </c>
      <c r="C20" s="12">
        <f t="shared" si="0"/>
        <v>22173034.954</v>
      </c>
      <c r="D20" s="12">
        <f t="shared" si="1"/>
        <v>10954</v>
      </c>
      <c r="E20" s="12">
        <v>871</v>
      </c>
      <c r="F20" s="12">
        <v>747</v>
      </c>
      <c r="G20" s="12">
        <v>684</v>
      </c>
      <c r="H20" s="12">
        <v>396</v>
      </c>
      <c r="I20" s="12">
        <v>622</v>
      </c>
      <c r="J20" s="12">
        <v>222</v>
      </c>
      <c r="K20" s="12">
        <v>498</v>
      </c>
      <c r="L20" s="12">
        <v>747</v>
      </c>
      <c r="M20" s="12">
        <v>684</v>
      </c>
      <c r="N20" s="12">
        <v>123</v>
      </c>
      <c r="O20" s="12">
        <v>498</v>
      </c>
      <c r="P20" s="12">
        <v>586</v>
      </c>
      <c r="Q20" s="12">
        <v>374</v>
      </c>
      <c r="R20" s="12">
        <v>736</v>
      </c>
      <c r="S20" s="12">
        <v>368</v>
      </c>
      <c r="T20" s="12">
        <v>245</v>
      </c>
      <c r="U20" s="12">
        <v>245</v>
      </c>
      <c r="V20" s="12">
        <v>122</v>
      </c>
      <c r="W20" s="12">
        <v>187</v>
      </c>
      <c r="X20" s="12">
        <v>187</v>
      </c>
      <c r="Y20" s="12">
        <v>95</v>
      </c>
      <c r="Z20" s="12">
        <v>187</v>
      </c>
      <c r="AA20" s="12">
        <v>150</v>
      </c>
      <c r="AB20" s="12">
        <v>226</v>
      </c>
      <c r="AC20" s="12">
        <v>95</v>
      </c>
      <c r="AD20" s="12">
        <v>291</v>
      </c>
      <c r="AE20" s="12">
        <v>32</v>
      </c>
      <c r="AF20" s="12">
        <v>92</v>
      </c>
      <c r="AG20" s="12">
        <v>30</v>
      </c>
      <c r="AH20" s="12">
        <v>153</v>
      </c>
      <c r="AI20" s="147">
        <v>231</v>
      </c>
      <c r="AJ20" s="12">
        <v>153</v>
      </c>
      <c r="AK20" s="13">
        <v>77</v>
      </c>
    </row>
    <row r="21" spans="1:37">
      <c r="A21" s="167" t="s">
        <v>40</v>
      </c>
      <c r="B21" s="167"/>
      <c r="C21" s="14">
        <f>SUM(C4:C20)</f>
        <v>194553152.06299999</v>
      </c>
      <c r="D21" s="14">
        <f t="shared" ref="D21:AK21" si="2">SUM(D4:D20)</f>
        <v>113582</v>
      </c>
      <c r="E21" s="14">
        <f t="shared" si="2"/>
        <v>9682</v>
      </c>
      <c r="F21" s="14">
        <f t="shared" si="2"/>
        <v>8288</v>
      </c>
      <c r="G21" s="14">
        <f t="shared" si="2"/>
        <v>7610</v>
      </c>
      <c r="H21" s="14">
        <f t="shared" si="2"/>
        <v>4417</v>
      </c>
      <c r="I21" s="14">
        <f t="shared" si="2"/>
        <v>6914</v>
      </c>
      <c r="J21" s="14">
        <f t="shared" si="2"/>
        <v>2479</v>
      </c>
      <c r="K21" s="14">
        <f t="shared" si="2"/>
        <v>5538</v>
      </c>
      <c r="L21" s="14">
        <f t="shared" si="2"/>
        <v>8288</v>
      </c>
      <c r="M21" s="14">
        <f t="shared" si="2"/>
        <v>7610</v>
      </c>
      <c r="N21" s="14">
        <f t="shared" si="2"/>
        <v>1375</v>
      </c>
      <c r="O21" s="14">
        <f t="shared" si="2"/>
        <v>5538</v>
      </c>
      <c r="P21" s="14">
        <f t="shared" si="2"/>
        <v>6506</v>
      </c>
      <c r="Q21" s="14">
        <f t="shared" si="2"/>
        <v>4146</v>
      </c>
      <c r="R21" s="14">
        <f t="shared" si="2"/>
        <v>8192</v>
      </c>
      <c r="S21" s="14">
        <f t="shared" si="2"/>
        <v>4103</v>
      </c>
      <c r="T21" s="14">
        <f t="shared" si="2"/>
        <v>2724</v>
      </c>
      <c r="U21" s="14">
        <f t="shared" si="2"/>
        <v>2724</v>
      </c>
      <c r="V21" s="14">
        <f t="shared" si="2"/>
        <v>1364</v>
      </c>
      <c r="W21" s="14">
        <f t="shared" si="2"/>
        <v>1339</v>
      </c>
      <c r="X21" s="14">
        <f t="shared" si="2"/>
        <v>1339</v>
      </c>
      <c r="Y21" s="14">
        <f t="shared" si="2"/>
        <v>677</v>
      </c>
      <c r="Z21" s="14">
        <f t="shared" si="2"/>
        <v>1339</v>
      </c>
      <c r="AA21" s="14">
        <f t="shared" si="2"/>
        <v>1074</v>
      </c>
      <c r="AB21" s="14">
        <f t="shared" si="2"/>
        <v>1620</v>
      </c>
      <c r="AC21" s="14">
        <f t="shared" si="2"/>
        <v>677</v>
      </c>
      <c r="AD21" s="14">
        <f t="shared" si="2"/>
        <v>2084</v>
      </c>
      <c r="AE21" s="14">
        <f t="shared" si="2"/>
        <v>243</v>
      </c>
      <c r="AF21" s="14">
        <f t="shared" si="2"/>
        <v>696</v>
      </c>
      <c r="AG21" s="14">
        <f t="shared" si="2"/>
        <v>218</v>
      </c>
      <c r="AH21" s="14">
        <f t="shared" si="2"/>
        <v>1193</v>
      </c>
      <c r="AI21" s="144">
        <f t="shared" si="2"/>
        <v>1793</v>
      </c>
      <c r="AJ21" s="14">
        <f t="shared" si="2"/>
        <v>1193</v>
      </c>
      <c r="AK21" s="14">
        <f t="shared" si="2"/>
        <v>599</v>
      </c>
    </row>
  </sheetData>
  <autoFilter ref="A3:AJ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0"/>
  <sheetViews>
    <sheetView workbookViewId="0">
      <selection activeCell="F22" sqref="F22"/>
    </sheetView>
  </sheetViews>
  <sheetFormatPr defaultColWidth="9.140625" defaultRowHeight="12.75"/>
  <cols>
    <col min="1" max="1" width="17.42578125" style="2" bestFit="1" customWidth="1"/>
    <col min="2" max="2" width="13.85546875" style="2" bestFit="1" customWidth="1"/>
    <col min="3" max="3" width="10.7109375" style="3" bestFit="1" customWidth="1"/>
    <col min="4" max="4" width="7.5703125" style="3" bestFit="1" customWidth="1"/>
    <col min="5" max="7" width="6.7109375" style="3" bestFit="1" customWidth="1"/>
    <col min="8" max="9" width="5.85546875" style="3" bestFit="1" customWidth="1"/>
    <col min="10" max="10" width="6.5703125" style="3" bestFit="1" customWidth="1"/>
    <col min="11" max="12" width="6.7109375" style="3" bestFit="1" customWidth="1"/>
    <col min="13" max="13" width="5.85546875" style="3" bestFit="1" customWidth="1"/>
    <col min="14" max="14" width="9" style="3" bestFit="1" customWidth="1"/>
    <col min="15" max="18" width="5.85546875" style="3" bestFit="1" customWidth="1"/>
    <col min="19" max="19" width="10" style="3" bestFit="1" customWidth="1"/>
    <col min="20" max="20" width="5.85546875" style="3" bestFit="1" customWidth="1"/>
    <col min="21" max="21" width="6" style="3" bestFit="1" customWidth="1"/>
    <col min="22" max="22" width="5.85546875" style="3" bestFit="1" customWidth="1"/>
    <col min="23" max="23" width="9" style="3" bestFit="1" customWidth="1"/>
    <col min="24" max="24" width="9.85546875" style="3" bestFit="1" customWidth="1"/>
    <col min="25" max="25" width="8.42578125" style="3" bestFit="1" customWidth="1"/>
    <col min="26" max="26" width="9.85546875" style="3" bestFit="1" customWidth="1"/>
    <col min="27" max="27" width="9.140625" style="3" bestFit="1" customWidth="1"/>
    <col min="28" max="28" width="9" style="3" bestFit="1" customWidth="1"/>
    <col min="29" max="33" width="8.42578125" style="3" bestFit="1" customWidth="1"/>
    <col min="34" max="36" width="8.7109375" style="3" bestFit="1" customWidth="1"/>
    <col min="37" max="16384" width="9.140625" style="4"/>
  </cols>
  <sheetData>
    <row r="1" spans="1:37" ht="14.25">
      <c r="A1" s="1" t="s">
        <v>246</v>
      </c>
      <c r="F1" s="15"/>
      <c r="U1" s="15"/>
      <c r="AH1" s="15"/>
      <c r="AI1" s="15"/>
      <c r="AJ1" s="15"/>
    </row>
    <row r="2" spans="1:37" s="2" customFormat="1">
      <c r="C2" s="3"/>
      <c r="D2" s="5" t="s">
        <v>256</v>
      </c>
      <c r="E2" s="6">
        <v>780</v>
      </c>
      <c r="F2" s="6">
        <v>760</v>
      </c>
      <c r="G2" s="6">
        <v>740</v>
      </c>
      <c r="H2" s="6">
        <v>915</v>
      </c>
      <c r="I2" s="6">
        <v>807.83325000000002</v>
      </c>
      <c r="J2" s="6">
        <v>920</v>
      </c>
      <c r="K2" s="6">
        <v>847.72624999999994</v>
      </c>
      <c r="L2" s="6">
        <v>930</v>
      </c>
      <c r="M2" s="6">
        <v>940</v>
      </c>
      <c r="N2" s="6">
        <v>1020</v>
      </c>
      <c r="O2" s="6">
        <v>1010</v>
      </c>
      <c r="P2" s="6">
        <v>970</v>
      </c>
      <c r="Q2" s="6">
        <v>960</v>
      </c>
      <c r="R2" s="6">
        <v>1170</v>
      </c>
      <c r="S2" s="6">
        <v>1080</v>
      </c>
      <c r="T2" s="6">
        <v>1025</v>
      </c>
      <c r="U2" s="6">
        <v>1160</v>
      </c>
      <c r="V2" s="6">
        <v>1220</v>
      </c>
      <c r="W2" s="6">
        <v>3640</v>
      </c>
      <c r="X2" s="6">
        <v>4050</v>
      </c>
      <c r="Y2" s="6">
        <v>4150</v>
      </c>
      <c r="Z2" s="6">
        <v>5170</v>
      </c>
      <c r="AA2" s="6">
        <v>5940</v>
      </c>
      <c r="AB2" s="6">
        <v>5855</v>
      </c>
      <c r="AC2" s="6">
        <v>5510</v>
      </c>
      <c r="AD2" s="6">
        <v>6570</v>
      </c>
      <c r="AE2" s="6">
        <v>7350</v>
      </c>
      <c r="AF2" s="6">
        <v>7790</v>
      </c>
      <c r="AG2" s="6">
        <v>8310</v>
      </c>
      <c r="AH2" s="6">
        <v>8310</v>
      </c>
      <c r="AI2" s="6">
        <v>8450</v>
      </c>
      <c r="AJ2" s="141">
        <v>9300</v>
      </c>
      <c r="AK2" s="11">
        <v>10340</v>
      </c>
    </row>
    <row r="3" spans="1:37" s="10" customFormat="1" ht="32.25" customHeight="1">
      <c r="A3" s="7" t="s">
        <v>43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249</v>
      </c>
      <c r="J3" s="9" t="s">
        <v>9</v>
      </c>
      <c r="K3" s="9" t="s">
        <v>250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14</v>
      </c>
      <c r="Q3" s="9" t="s">
        <v>238</v>
      </c>
      <c r="R3" s="9" t="s">
        <v>243</v>
      </c>
      <c r="S3" s="9" t="s">
        <v>239</v>
      </c>
      <c r="T3" s="9" t="s">
        <v>251</v>
      </c>
      <c r="U3" s="9" t="s">
        <v>15</v>
      </c>
      <c r="V3" s="9" t="s">
        <v>47</v>
      </c>
      <c r="W3" s="9" t="s">
        <v>244</v>
      </c>
      <c r="X3" s="9" t="s">
        <v>16</v>
      </c>
      <c r="Y3" s="9" t="s">
        <v>240</v>
      </c>
      <c r="Z3" s="9" t="s">
        <v>252</v>
      </c>
      <c r="AA3" s="9" t="s">
        <v>17</v>
      </c>
      <c r="AB3" s="9" t="s">
        <v>245</v>
      </c>
      <c r="AC3" s="9" t="s">
        <v>18</v>
      </c>
      <c r="AD3" s="9" t="s">
        <v>241</v>
      </c>
      <c r="AE3" s="9" t="s">
        <v>253</v>
      </c>
      <c r="AF3" s="9" t="s">
        <v>242</v>
      </c>
      <c r="AG3" s="9" t="s">
        <v>254</v>
      </c>
      <c r="AH3" s="9" t="s">
        <v>19</v>
      </c>
      <c r="AI3" s="9" t="s">
        <v>20</v>
      </c>
      <c r="AJ3" s="146" t="s">
        <v>21</v>
      </c>
      <c r="AK3" s="148" t="s">
        <v>255</v>
      </c>
    </row>
    <row r="4" spans="1:37">
      <c r="A4" s="13" t="s">
        <v>236</v>
      </c>
      <c r="B4" s="11" t="s">
        <v>23</v>
      </c>
      <c r="C4" s="12">
        <f>SUMPRODUCT($E$2:$AK$2,E4:AK4)</f>
        <v>27151949.991750002</v>
      </c>
      <c r="D4" s="12">
        <f>SUM(E4:AK4)</f>
        <v>15102</v>
      </c>
      <c r="E4" s="12">
        <f>'Distributor Secondary'!E4+'Distributor Secondary'!E5</f>
        <v>1259</v>
      </c>
      <c r="F4" s="12">
        <f>'Distributor Secondary'!F4+'Distributor Secondary'!F5</f>
        <v>1077</v>
      </c>
      <c r="G4" s="12">
        <f>'Distributor Secondary'!G4+'Distributor Secondary'!G5</f>
        <v>989</v>
      </c>
      <c r="H4" s="12">
        <f>'Distributor Secondary'!H4+'Distributor Secondary'!H5</f>
        <v>575</v>
      </c>
      <c r="I4" s="12">
        <f>'Distributor Secondary'!I4+'Distributor Secondary'!I5</f>
        <v>899</v>
      </c>
      <c r="J4" s="12">
        <f>'Distributor Secondary'!J4+'Distributor Secondary'!J5</f>
        <v>323</v>
      </c>
      <c r="K4" s="12">
        <f>'Distributor Secondary'!K4+'Distributor Secondary'!K5</f>
        <v>720</v>
      </c>
      <c r="L4" s="12">
        <f>'Distributor Secondary'!L4+'Distributor Secondary'!L5</f>
        <v>1077</v>
      </c>
      <c r="M4" s="12">
        <f>'Distributor Secondary'!M4+'Distributor Secondary'!M5</f>
        <v>989</v>
      </c>
      <c r="N4" s="12">
        <f>'Distributor Secondary'!N4+'Distributor Secondary'!N5</f>
        <v>179</v>
      </c>
      <c r="O4" s="12">
        <f>'Distributor Secondary'!O4+'Distributor Secondary'!O5</f>
        <v>720</v>
      </c>
      <c r="P4" s="12">
        <f>'Distributor Secondary'!P4+'Distributor Secondary'!P5</f>
        <v>846</v>
      </c>
      <c r="Q4" s="12">
        <f>'Distributor Secondary'!Q4+'Distributor Secondary'!Q5</f>
        <v>539</v>
      </c>
      <c r="R4" s="12">
        <f>'Distributor Secondary'!R4+'Distributor Secondary'!R5</f>
        <v>1065</v>
      </c>
      <c r="S4" s="12">
        <f>'Distributor Secondary'!S4+'Distributor Secondary'!S5</f>
        <v>534</v>
      </c>
      <c r="T4" s="12">
        <f>'Distributor Secondary'!T4+'Distributor Secondary'!T5</f>
        <v>354</v>
      </c>
      <c r="U4" s="12">
        <f>'Distributor Secondary'!U4+'Distributor Secondary'!U5</f>
        <v>354</v>
      </c>
      <c r="V4" s="12">
        <f>'Distributor Secondary'!V4+'Distributor Secondary'!V5</f>
        <v>178</v>
      </c>
      <c r="W4" s="12">
        <f>'Distributor Secondary'!W4+'Distributor Secondary'!W5</f>
        <v>214</v>
      </c>
      <c r="X4" s="12">
        <f>'Distributor Secondary'!X4+'Distributor Secondary'!X5</f>
        <v>214</v>
      </c>
      <c r="Y4" s="12">
        <f>'Distributor Secondary'!Y4+'Distributor Secondary'!Y5</f>
        <v>108</v>
      </c>
      <c r="Z4" s="12">
        <f>'Distributor Secondary'!Z4+'Distributor Secondary'!Z5</f>
        <v>214</v>
      </c>
      <c r="AA4" s="12">
        <f>'Distributor Secondary'!AA4+'Distributor Secondary'!AA5</f>
        <v>172</v>
      </c>
      <c r="AB4" s="12">
        <f>'Distributor Secondary'!AB4+'Distributor Secondary'!AB5</f>
        <v>260</v>
      </c>
      <c r="AC4" s="12">
        <f>'Distributor Secondary'!AC4+'Distributor Secondary'!AC5</f>
        <v>108</v>
      </c>
      <c r="AD4" s="12">
        <f>'Distributor Secondary'!AD4+'Distributor Secondary'!AD5</f>
        <v>334</v>
      </c>
      <c r="AE4" s="12">
        <f>'Distributor Secondary'!AE4+'Distributor Secondary'!AE5</f>
        <v>33</v>
      </c>
      <c r="AF4" s="12">
        <f>'Distributor Secondary'!AF4+'Distributor Secondary'!AF5</f>
        <v>94</v>
      </c>
      <c r="AG4" s="12">
        <f>'Distributor Secondary'!AG4+'Distributor Secondary'!AG5</f>
        <v>29</v>
      </c>
      <c r="AH4" s="12">
        <f>'Distributor Secondary'!AH4+'Distributor Secondary'!AH5</f>
        <v>161</v>
      </c>
      <c r="AI4" s="12">
        <f>'Distributor Secondary'!AI4+'Distributor Secondary'!AI5</f>
        <v>242</v>
      </c>
      <c r="AJ4" s="147">
        <f>'Distributor Secondary'!AJ4+'Distributor Secondary'!AJ5</f>
        <v>161</v>
      </c>
      <c r="AK4" s="147">
        <f>'Distributor Secondary'!AK4+'Distributor Secondary'!AK5</f>
        <v>81</v>
      </c>
    </row>
    <row r="5" spans="1:37">
      <c r="A5" s="13" t="s">
        <v>237</v>
      </c>
      <c r="B5" s="11" t="s">
        <v>23</v>
      </c>
      <c r="C5" s="12">
        <f t="shared" ref="C5:C9" si="0">SUMPRODUCT($E$2:$AK$2,E5:AK5)</f>
        <v>32249490.9285</v>
      </c>
      <c r="D5" s="12">
        <f t="shared" ref="D5:D9" si="1">SUM(E5:AK5)</f>
        <v>17083</v>
      </c>
      <c r="E5" s="12">
        <f>'Distributor Secondary'!E6+'Distributor Secondary'!E7+'Distributor Secondary'!E8</f>
        <v>1404</v>
      </c>
      <c r="F5" s="12">
        <f>'Distributor Secondary'!F6+'Distributor Secondary'!F7+'Distributor Secondary'!F8</f>
        <v>1201</v>
      </c>
      <c r="G5" s="12">
        <f>'Distributor Secondary'!G6+'Distributor Secondary'!G7+'Distributor Secondary'!G8</f>
        <v>1104</v>
      </c>
      <c r="H5" s="12">
        <f>'Distributor Secondary'!H6+'Distributor Secondary'!H7+'Distributor Secondary'!H8</f>
        <v>640</v>
      </c>
      <c r="I5" s="12">
        <f>'Distributor Secondary'!I6+'Distributor Secondary'!I7+'Distributor Secondary'!I8</f>
        <v>1003</v>
      </c>
      <c r="J5" s="12">
        <f>'Distributor Secondary'!J6+'Distributor Secondary'!J7+'Distributor Secondary'!J8</f>
        <v>360</v>
      </c>
      <c r="K5" s="12">
        <f>'Distributor Secondary'!K6+'Distributor Secondary'!K7+'Distributor Secondary'!K8</f>
        <v>803</v>
      </c>
      <c r="L5" s="12">
        <f>'Distributor Secondary'!L6+'Distributor Secondary'!L7+'Distributor Secondary'!L8</f>
        <v>1201</v>
      </c>
      <c r="M5" s="12">
        <f>'Distributor Secondary'!M6+'Distributor Secondary'!M7+'Distributor Secondary'!M8</f>
        <v>1104</v>
      </c>
      <c r="N5" s="12">
        <f>'Distributor Secondary'!N6+'Distributor Secondary'!N7+'Distributor Secondary'!N8</f>
        <v>199</v>
      </c>
      <c r="O5" s="12">
        <f>'Distributor Secondary'!O6+'Distributor Secondary'!O7+'Distributor Secondary'!O8</f>
        <v>803</v>
      </c>
      <c r="P5" s="12">
        <f>'Distributor Secondary'!P6+'Distributor Secondary'!P7+'Distributor Secondary'!P8</f>
        <v>943</v>
      </c>
      <c r="Q5" s="12">
        <f>'Distributor Secondary'!Q6+'Distributor Secondary'!Q7+'Distributor Secondary'!Q8</f>
        <v>601</v>
      </c>
      <c r="R5" s="12">
        <f>'Distributor Secondary'!R6+'Distributor Secondary'!R7+'Distributor Secondary'!R8</f>
        <v>1188</v>
      </c>
      <c r="S5" s="12">
        <f>'Distributor Secondary'!S6+'Distributor Secondary'!S7+'Distributor Secondary'!S8</f>
        <v>595</v>
      </c>
      <c r="T5" s="12">
        <f>'Distributor Secondary'!T6+'Distributor Secondary'!T7+'Distributor Secondary'!T8</f>
        <v>395</v>
      </c>
      <c r="U5" s="12">
        <f>'Distributor Secondary'!U6+'Distributor Secondary'!U7+'Distributor Secondary'!U8</f>
        <v>395</v>
      </c>
      <c r="V5" s="12">
        <f>'Distributor Secondary'!V6+'Distributor Secondary'!V7+'Distributor Secondary'!V8</f>
        <v>197</v>
      </c>
      <c r="W5" s="12">
        <f>'Distributor Secondary'!W6+'Distributor Secondary'!W7+'Distributor Secondary'!W8</f>
        <v>244</v>
      </c>
      <c r="X5" s="12">
        <f>'Distributor Secondary'!X6+'Distributor Secondary'!X7+'Distributor Secondary'!X8</f>
        <v>244</v>
      </c>
      <c r="Y5" s="12">
        <f>'Distributor Secondary'!Y6+'Distributor Secondary'!Y7+'Distributor Secondary'!Y8</f>
        <v>123</v>
      </c>
      <c r="Z5" s="12">
        <f>'Distributor Secondary'!Z6+'Distributor Secondary'!Z7+'Distributor Secondary'!Z8</f>
        <v>244</v>
      </c>
      <c r="AA5" s="12">
        <f>'Distributor Secondary'!AA6+'Distributor Secondary'!AA7+'Distributor Secondary'!AA8</f>
        <v>196</v>
      </c>
      <c r="AB5" s="12">
        <f>'Distributor Secondary'!AB6+'Distributor Secondary'!AB7+'Distributor Secondary'!AB8</f>
        <v>295</v>
      </c>
      <c r="AC5" s="12">
        <f>'Distributor Secondary'!AC6+'Distributor Secondary'!AC7+'Distributor Secondary'!AC8</f>
        <v>123</v>
      </c>
      <c r="AD5" s="12">
        <f>'Distributor Secondary'!AD6+'Distributor Secondary'!AD7+'Distributor Secondary'!AD8</f>
        <v>379</v>
      </c>
      <c r="AE5" s="12">
        <f>'Distributor Secondary'!AE6+'Distributor Secondary'!AE7+'Distributor Secondary'!AE8</f>
        <v>45</v>
      </c>
      <c r="AF5" s="12">
        <f>'Distributor Secondary'!AF6+'Distributor Secondary'!AF7+'Distributor Secondary'!AF8</f>
        <v>129</v>
      </c>
      <c r="AG5" s="12">
        <f>'Distributor Secondary'!AG6+'Distributor Secondary'!AG7+'Distributor Secondary'!AG8</f>
        <v>40</v>
      </c>
      <c r="AH5" s="12">
        <f>'Distributor Secondary'!AH6+'Distributor Secondary'!AH7+'Distributor Secondary'!AH8</f>
        <v>221</v>
      </c>
      <c r="AI5" s="12">
        <f>'Distributor Secondary'!AI6+'Distributor Secondary'!AI7+'Distributor Secondary'!AI8</f>
        <v>332</v>
      </c>
      <c r="AJ5" s="147">
        <f>'Distributor Secondary'!AJ6+'Distributor Secondary'!AJ7+'Distributor Secondary'!AJ8</f>
        <v>221</v>
      </c>
      <c r="AK5" s="147">
        <f>'Distributor Secondary'!AK6+'Distributor Secondary'!AK7+'Distributor Secondary'!AK8</f>
        <v>111</v>
      </c>
    </row>
    <row r="6" spans="1:37">
      <c r="A6" s="13" t="s">
        <v>23</v>
      </c>
      <c r="B6" s="11" t="s">
        <v>23</v>
      </c>
      <c r="C6" s="12">
        <f t="shared" si="0"/>
        <v>31777187.135499999</v>
      </c>
      <c r="D6" s="12">
        <f t="shared" si="1"/>
        <v>19476</v>
      </c>
      <c r="E6" s="12">
        <f>'Distributor Secondary'!E9+'Distributor Secondary'!E14+'Distributor Secondary'!E16</f>
        <v>1694</v>
      </c>
      <c r="F6" s="12">
        <f>'Distributor Secondary'!F9+'Distributor Secondary'!F14+'Distributor Secondary'!F16</f>
        <v>1451</v>
      </c>
      <c r="G6" s="12">
        <f>'Distributor Secondary'!G9+'Distributor Secondary'!G14+'Distributor Secondary'!G16</f>
        <v>1332</v>
      </c>
      <c r="H6" s="12">
        <f>'Distributor Secondary'!H9+'Distributor Secondary'!H14+'Distributor Secondary'!H16</f>
        <v>774</v>
      </c>
      <c r="I6" s="12">
        <f>'Distributor Secondary'!I9+'Distributor Secondary'!I14+'Distributor Secondary'!I16</f>
        <v>1209</v>
      </c>
      <c r="J6" s="12">
        <f>'Distributor Secondary'!J9+'Distributor Secondary'!J14+'Distributor Secondary'!J16</f>
        <v>433</v>
      </c>
      <c r="K6" s="12">
        <f>'Distributor Secondary'!K9+'Distributor Secondary'!K14+'Distributor Secondary'!K16</f>
        <v>969</v>
      </c>
      <c r="L6" s="12">
        <f>'Distributor Secondary'!L9+'Distributor Secondary'!L14+'Distributor Secondary'!L16</f>
        <v>1451</v>
      </c>
      <c r="M6" s="12">
        <f>'Distributor Secondary'!M9+'Distributor Secondary'!M14+'Distributor Secondary'!M16</f>
        <v>1332</v>
      </c>
      <c r="N6" s="12">
        <f>'Distributor Secondary'!N9+'Distributor Secondary'!N14+'Distributor Secondary'!N16</f>
        <v>241</v>
      </c>
      <c r="O6" s="12">
        <f>'Distributor Secondary'!O9+'Distributor Secondary'!O14+'Distributor Secondary'!O16</f>
        <v>969</v>
      </c>
      <c r="P6" s="12">
        <f>'Distributor Secondary'!P9+'Distributor Secondary'!P14+'Distributor Secondary'!P16</f>
        <v>1139</v>
      </c>
      <c r="Q6" s="12">
        <f>'Distributor Secondary'!Q9+'Distributor Secondary'!Q14+'Distributor Secondary'!Q16</f>
        <v>725</v>
      </c>
      <c r="R6" s="12">
        <f>'Distributor Secondary'!R9+'Distributor Secondary'!R14+'Distributor Secondary'!R16</f>
        <v>1434</v>
      </c>
      <c r="S6" s="12">
        <f>'Distributor Secondary'!S9+'Distributor Secondary'!S14+'Distributor Secondary'!S16</f>
        <v>718</v>
      </c>
      <c r="T6" s="12">
        <f>'Distributor Secondary'!T9+'Distributor Secondary'!T14+'Distributor Secondary'!T16</f>
        <v>477</v>
      </c>
      <c r="U6" s="12">
        <f>'Distributor Secondary'!U9+'Distributor Secondary'!U14+'Distributor Secondary'!U16</f>
        <v>477</v>
      </c>
      <c r="V6" s="12">
        <f>'Distributor Secondary'!V9+'Distributor Secondary'!V14+'Distributor Secondary'!V16</f>
        <v>239</v>
      </c>
      <c r="W6" s="12">
        <f>'Distributor Secondary'!W9+'Distributor Secondary'!W14+'Distributor Secondary'!W16</f>
        <v>187</v>
      </c>
      <c r="X6" s="12">
        <f>'Distributor Secondary'!X9+'Distributor Secondary'!X14+'Distributor Secondary'!X16</f>
        <v>187</v>
      </c>
      <c r="Y6" s="12">
        <f>'Distributor Secondary'!Y9+'Distributor Secondary'!Y14+'Distributor Secondary'!Y16</f>
        <v>95</v>
      </c>
      <c r="Z6" s="12">
        <f>'Distributor Secondary'!Z9+'Distributor Secondary'!Z14+'Distributor Secondary'!Z16</f>
        <v>187</v>
      </c>
      <c r="AA6" s="12">
        <f>'Distributor Secondary'!AA9+'Distributor Secondary'!AA14+'Distributor Secondary'!AA16</f>
        <v>150</v>
      </c>
      <c r="AB6" s="12">
        <f>'Distributor Secondary'!AB9+'Distributor Secondary'!AB14+'Distributor Secondary'!AB16</f>
        <v>227</v>
      </c>
      <c r="AC6" s="12">
        <f>'Distributor Secondary'!AC9+'Distributor Secondary'!AC14+'Distributor Secondary'!AC16</f>
        <v>95</v>
      </c>
      <c r="AD6" s="12">
        <f>'Distributor Secondary'!AD9+'Distributor Secondary'!AD14+'Distributor Secondary'!AD16</f>
        <v>292</v>
      </c>
      <c r="AE6" s="12">
        <f>'Distributor Secondary'!AE9+'Distributor Secondary'!AE14+'Distributor Secondary'!AE16</f>
        <v>40</v>
      </c>
      <c r="AF6" s="12">
        <f>'Distributor Secondary'!AF9+'Distributor Secondary'!AF14+'Distributor Secondary'!AF16</f>
        <v>116</v>
      </c>
      <c r="AG6" s="12">
        <f>'Distributor Secondary'!AG9+'Distributor Secondary'!AG14+'Distributor Secondary'!AG16</f>
        <v>36</v>
      </c>
      <c r="AH6" s="12">
        <f>'Distributor Secondary'!AH9+'Distributor Secondary'!AH14+'Distributor Secondary'!AH16</f>
        <v>200</v>
      </c>
      <c r="AI6" s="12">
        <f>'Distributor Secondary'!AI9+'Distributor Secondary'!AI14+'Distributor Secondary'!AI16</f>
        <v>300</v>
      </c>
      <c r="AJ6" s="147">
        <f>'Distributor Secondary'!AJ9+'Distributor Secondary'!AJ14+'Distributor Secondary'!AJ16</f>
        <v>200</v>
      </c>
      <c r="AK6" s="147">
        <f>'Distributor Secondary'!AK9+'Distributor Secondary'!AK14+'Distributor Secondary'!AK16</f>
        <v>100</v>
      </c>
    </row>
    <row r="7" spans="1:37">
      <c r="A7" s="13" t="s">
        <v>77</v>
      </c>
      <c r="B7" s="11" t="s">
        <v>23</v>
      </c>
      <c r="C7" s="12">
        <f t="shared" si="0"/>
        <v>40898124.945749998</v>
      </c>
      <c r="D7" s="12">
        <f t="shared" si="1"/>
        <v>24643</v>
      </c>
      <c r="E7" s="12">
        <f>'Distributor Secondary'!E10+'Distributor Secondary'!E12+'Distributor Secondary'!E13+'Distributor Secondary'!E15</f>
        <v>2130</v>
      </c>
      <c r="F7" s="12">
        <f>'Distributor Secondary'!F10+'Distributor Secondary'!F12+'Distributor Secondary'!F13+'Distributor Secondary'!F15</f>
        <v>1823</v>
      </c>
      <c r="G7" s="12">
        <f>'Distributor Secondary'!G10+'Distributor Secondary'!G12+'Distributor Secondary'!G13+'Distributor Secondary'!G15</f>
        <v>1675</v>
      </c>
      <c r="H7" s="12">
        <f>'Distributor Secondary'!H10+'Distributor Secondary'!H12+'Distributor Secondary'!H13+'Distributor Secondary'!H15</f>
        <v>972</v>
      </c>
      <c r="I7" s="12">
        <f>'Distributor Secondary'!I10+'Distributor Secondary'!I12+'Distributor Secondary'!I13+'Distributor Secondary'!I15</f>
        <v>1521</v>
      </c>
      <c r="J7" s="12">
        <f>'Distributor Secondary'!J10+'Distributor Secondary'!J12+'Distributor Secondary'!J13+'Distributor Secondary'!J15</f>
        <v>546</v>
      </c>
      <c r="K7" s="12">
        <f>'Distributor Secondary'!K10+'Distributor Secondary'!K12+'Distributor Secondary'!K13+'Distributor Secondary'!K15</f>
        <v>1218</v>
      </c>
      <c r="L7" s="12">
        <f>'Distributor Secondary'!L10+'Distributor Secondary'!L12+'Distributor Secondary'!L13+'Distributor Secondary'!L15</f>
        <v>1823</v>
      </c>
      <c r="M7" s="12">
        <f>'Distributor Secondary'!M10+'Distributor Secondary'!M12+'Distributor Secondary'!M13+'Distributor Secondary'!M15</f>
        <v>1675</v>
      </c>
      <c r="N7" s="12">
        <f>'Distributor Secondary'!N10+'Distributor Secondary'!N12+'Distributor Secondary'!N13+'Distributor Secondary'!N15</f>
        <v>303</v>
      </c>
      <c r="O7" s="12">
        <f>'Distributor Secondary'!O10+'Distributor Secondary'!O12+'Distributor Secondary'!O13+'Distributor Secondary'!O15</f>
        <v>1218</v>
      </c>
      <c r="P7" s="12">
        <f>'Distributor Secondary'!P10+'Distributor Secondary'!P12+'Distributor Secondary'!P13+'Distributor Secondary'!P15</f>
        <v>1431</v>
      </c>
      <c r="Q7" s="12">
        <f>'Distributor Secondary'!Q10+'Distributor Secondary'!Q12+'Distributor Secondary'!Q13+'Distributor Secondary'!Q15</f>
        <v>912</v>
      </c>
      <c r="R7" s="12">
        <f>'Distributor Secondary'!R10+'Distributor Secondary'!R12+'Distributor Secondary'!R13+'Distributor Secondary'!R15</f>
        <v>1803</v>
      </c>
      <c r="S7" s="12">
        <f>'Distributor Secondary'!S10+'Distributor Secondary'!S12+'Distributor Secondary'!S13+'Distributor Secondary'!S15</f>
        <v>903</v>
      </c>
      <c r="T7" s="12">
        <f>'Distributor Secondary'!T10+'Distributor Secondary'!T12+'Distributor Secondary'!T13+'Distributor Secondary'!T15</f>
        <v>599</v>
      </c>
      <c r="U7" s="12">
        <f>'Distributor Secondary'!U10+'Distributor Secondary'!U12+'Distributor Secondary'!U13+'Distributor Secondary'!U15</f>
        <v>599</v>
      </c>
      <c r="V7" s="12">
        <f>'Distributor Secondary'!V10+'Distributor Secondary'!V12+'Distributor Secondary'!V13+'Distributor Secondary'!V15</f>
        <v>300</v>
      </c>
      <c r="W7" s="12">
        <f>'Distributor Secondary'!W10+'Distributor Secondary'!W12+'Distributor Secondary'!W13+'Distributor Secondary'!W15</f>
        <v>252</v>
      </c>
      <c r="X7" s="12">
        <f>'Distributor Secondary'!X10+'Distributor Secondary'!X12+'Distributor Secondary'!X13+'Distributor Secondary'!X15</f>
        <v>252</v>
      </c>
      <c r="Y7" s="12">
        <f>'Distributor Secondary'!Y10+'Distributor Secondary'!Y12+'Distributor Secondary'!Y13+'Distributor Secondary'!Y15</f>
        <v>128</v>
      </c>
      <c r="Z7" s="12">
        <f>'Distributor Secondary'!Z10+'Distributor Secondary'!Z12+'Distributor Secondary'!Z13+'Distributor Secondary'!Z15</f>
        <v>252</v>
      </c>
      <c r="AA7" s="12">
        <f>'Distributor Secondary'!AA10+'Distributor Secondary'!AA12+'Distributor Secondary'!AA13+'Distributor Secondary'!AA15</f>
        <v>202</v>
      </c>
      <c r="AB7" s="12">
        <f>'Distributor Secondary'!AB10+'Distributor Secondary'!AB12+'Distributor Secondary'!AB13+'Distributor Secondary'!AB15</f>
        <v>305</v>
      </c>
      <c r="AC7" s="12">
        <f>'Distributor Secondary'!AC10+'Distributor Secondary'!AC12+'Distributor Secondary'!AC13+'Distributor Secondary'!AC15</f>
        <v>128</v>
      </c>
      <c r="AD7" s="12">
        <f>'Distributor Secondary'!AD10+'Distributor Secondary'!AD12+'Distributor Secondary'!AD13+'Distributor Secondary'!AD15</f>
        <v>392</v>
      </c>
      <c r="AE7" s="12">
        <f>'Distributor Secondary'!AE10+'Distributor Secondary'!AE12+'Distributor Secondary'!AE13+'Distributor Secondary'!AE15</f>
        <v>53</v>
      </c>
      <c r="AF7" s="12">
        <f>'Distributor Secondary'!AF10+'Distributor Secondary'!AF12+'Distributor Secondary'!AF13+'Distributor Secondary'!AF15</f>
        <v>149</v>
      </c>
      <c r="AG7" s="12">
        <f>'Distributor Secondary'!AG10+'Distributor Secondary'!AG12+'Distributor Secondary'!AG13+'Distributor Secondary'!AG15</f>
        <v>47</v>
      </c>
      <c r="AH7" s="12">
        <f>'Distributor Secondary'!AH10+'Distributor Secondary'!AH12+'Distributor Secondary'!AH13+'Distributor Secondary'!AH15</f>
        <v>258</v>
      </c>
      <c r="AI7" s="12">
        <f>'Distributor Secondary'!AI10+'Distributor Secondary'!AI12+'Distributor Secondary'!AI13+'Distributor Secondary'!AI15</f>
        <v>387</v>
      </c>
      <c r="AJ7" s="147">
        <f>'Distributor Secondary'!AJ10+'Distributor Secondary'!AJ12+'Distributor Secondary'!AJ13+'Distributor Secondary'!AJ15</f>
        <v>258</v>
      </c>
      <c r="AK7" s="147">
        <f>'Distributor Secondary'!AK10+'Distributor Secondary'!AK12+'Distributor Secondary'!AK13+'Distributor Secondary'!AK15</f>
        <v>129</v>
      </c>
    </row>
    <row r="8" spans="1:37">
      <c r="A8" s="13" t="s">
        <v>48</v>
      </c>
      <c r="B8" s="11" t="s">
        <v>23</v>
      </c>
      <c r="C8" s="12">
        <f t="shared" si="0"/>
        <v>23696184.530749999</v>
      </c>
      <c r="D8" s="12">
        <f t="shared" si="1"/>
        <v>17450</v>
      </c>
      <c r="E8" s="12">
        <f>'Distributor Secondary'!E11+'Distributor Secondary'!E17</f>
        <v>1598</v>
      </c>
      <c r="F8" s="12">
        <f>'Distributor Secondary'!F11+'Distributor Secondary'!F17</f>
        <v>1367</v>
      </c>
      <c r="G8" s="12">
        <f>'Distributor Secondary'!G11+'Distributor Secondary'!G17</f>
        <v>1256</v>
      </c>
      <c r="H8" s="12">
        <f>'Distributor Secondary'!H11+'Distributor Secondary'!H17</f>
        <v>728</v>
      </c>
      <c r="I8" s="12">
        <f>'Distributor Secondary'!I11+'Distributor Secondary'!I17</f>
        <v>1141</v>
      </c>
      <c r="J8" s="12">
        <f>'Distributor Secondary'!J11+'Distributor Secondary'!J17</f>
        <v>409</v>
      </c>
      <c r="K8" s="12">
        <f>'Distributor Secondary'!K11+'Distributor Secondary'!K17</f>
        <v>914</v>
      </c>
      <c r="L8" s="12">
        <f>'Distributor Secondary'!L11+'Distributor Secondary'!L17</f>
        <v>1367</v>
      </c>
      <c r="M8" s="12">
        <f>'Distributor Secondary'!M11+'Distributor Secondary'!M17</f>
        <v>1256</v>
      </c>
      <c r="N8" s="12">
        <f>'Distributor Secondary'!N11+'Distributor Secondary'!N17</f>
        <v>227</v>
      </c>
      <c r="O8" s="12">
        <f>'Distributor Secondary'!O11+'Distributor Secondary'!O17</f>
        <v>914</v>
      </c>
      <c r="P8" s="12">
        <f>'Distributor Secondary'!P11+'Distributor Secondary'!P17</f>
        <v>1073</v>
      </c>
      <c r="Q8" s="12">
        <f>'Distributor Secondary'!Q11+'Distributor Secondary'!Q17</f>
        <v>684</v>
      </c>
      <c r="R8" s="12">
        <f>'Distributor Secondary'!R11+'Distributor Secondary'!R17</f>
        <v>1351</v>
      </c>
      <c r="S8" s="12">
        <f>'Distributor Secondary'!S11+'Distributor Secondary'!S17</f>
        <v>677</v>
      </c>
      <c r="T8" s="12">
        <f>'Distributor Secondary'!T11+'Distributor Secondary'!T17</f>
        <v>450</v>
      </c>
      <c r="U8" s="12">
        <f>'Distributor Secondary'!U11+'Distributor Secondary'!U17</f>
        <v>450</v>
      </c>
      <c r="V8" s="12">
        <f>'Distributor Secondary'!V11+'Distributor Secondary'!V17</f>
        <v>225</v>
      </c>
      <c r="W8" s="12">
        <f>'Distributor Secondary'!W11+'Distributor Secondary'!W17</f>
        <v>114</v>
      </c>
      <c r="X8" s="12">
        <f>'Distributor Secondary'!X11+'Distributor Secondary'!X17</f>
        <v>114</v>
      </c>
      <c r="Y8" s="12">
        <f>'Distributor Secondary'!Y11+'Distributor Secondary'!Y17</f>
        <v>57</v>
      </c>
      <c r="Z8" s="12">
        <f>'Distributor Secondary'!Z11+'Distributor Secondary'!Z17</f>
        <v>114</v>
      </c>
      <c r="AA8" s="12">
        <f>'Distributor Secondary'!AA11+'Distributor Secondary'!AA17</f>
        <v>91</v>
      </c>
      <c r="AB8" s="12">
        <f>'Distributor Secondary'!AB11+'Distributor Secondary'!AB17</f>
        <v>137</v>
      </c>
      <c r="AC8" s="12">
        <f>'Distributor Secondary'!AC11+'Distributor Secondary'!AC17</f>
        <v>57</v>
      </c>
      <c r="AD8" s="12">
        <f>'Distributor Secondary'!AD11+'Distributor Secondary'!AD17</f>
        <v>177</v>
      </c>
      <c r="AE8" s="12">
        <f>'Distributor Secondary'!AE11+'Distributor Secondary'!AE17</f>
        <v>20</v>
      </c>
      <c r="AF8" s="12">
        <f>'Distributor Secondary'!AF11+'Distributor Secondary'!AF17</f>
        <v>59</v>
      </c>
      <c r="AG8" s="12">
        <f>'Distributor Secondary'!AG11+'Distributor Secondary'!AG17</f>
        <v>18</v>
      </c>
      <c r="AH8" s="12">
        <f>'Distributor Secondary'!AH11+'Distributor Secondary'!AH17</f>
        <v>101</v>
      </c>
      <c r="AI8" s="12">
        <f>'Distributor Secondary'!AI11+'Distributor Secondary'!AI17</f>
        <v>152</v>
      </c>
      <c r="AJ8" s="147">
        <f>'Distributor Secondary'!AJ11+'Distributor Secondary'!AJ17</f>
        <v>101</v>
      </c>
      <c r="AK8" s="147">
        <f>'Distributor Secondary'!AK11+'Distributor Secondary'!AK17</f>
        <v>51</v>
      </c>
    </row>
    <row r="9" spans="1:37">
      <c r="A9" s="13" t="s">
        <v>145</v>
      </c>
      <c r="B9" s="11" t="s">
        <v>23</v>
      </c>
      <c r="C9" s="12">
        <f t="shared" si="0"/>
        <v>38780214.530749999</v>
      </c>
      <c r="D9" s="12">
        <f t="shared" si="1"/>
        <v>19828</v>
      </c>
      <c r="E9" s="12">
        <f>'Distributor Secondary'!E18+'Distributor Secondary'!E19+'Distributor Secondary'!E20</f>
        <v>1597</v>
      </c>
      <c r="F9" s="12">
        <f>'Distributor Secondary'!F18+'Distributor Secondary'!F19+'Distributor Secondary'!F20</f>
        <v>1369</v>
      </c>
      <c r="G9" s="12">
        <f>'Distributor Secondary'!G18+'Distributor Secondary'!G19+'Distributor Secondary'!G20</f>
        <v>1254</v>
      </c>
      <c r="H9" s="12">
        <f>'Distributor Secondary'!H18+'Distributor Secondary'!H19+'Distributor Secondary'!H20</f>
        <v>728</v>
      </c>
      <c r="I9" s="12">
        <f>'Distributor Secondary'!I18+'Distributor Secondary'!I19+'Distributor Secondary'!I20</f>
        <v>1141</v>
      </c>
      <c r="J9" s="12">
        <f>'Distributor Secondary'!J18+'Distributor Secondary'!J19+'Distributor Secondary'!J20</f>
        <v>408</v>
      </c>
      <c r="K9" s="12">
        <f>'Distributor Secondary'!K18+'Distributor Secondary'!K19+'Distributor Secondary'!K20</f>
        <v>914</v>
      </c>
      <c r="L9" s="12">
        <f>'Distributor Secondary'!L18+'Distributor Secondary'!L19+'Distributor Secondary'!L20</f>
        <v>1369</v>
      </c>
      <c r="M9" s="12">
        <f>'Distributor Secondary'!M18+'Distributor Secondary'!M19+'Distributor Secondary'!M20</f>
        <v>1254</v>
      </c>
      <c r="N9" s="12">
        <f>'Distributor Secondary'!N18+'Distributor Secondary'!N19+'Distributor Secondary'!N20</f>
        <v>226</v>
      </c>
      <c r="O9" s="12">
        <f>'Distributor Secondary'!O18+'Distributor Secondary'!O19+'Distributor Secondary'!O20</f>
        <v>914</v>
      </c>
      <c r="P9" s="12">
        <f>'Distributor Secondary'!P18+'Distributor Secondary'!P19+'Distributor Secondary'!P20</f>
        <v>1074</v>
      </c>
      <c r="Q9" s="12">
        <f>'Distributor Secondary'!Q18+'Distributor Secondary'!Q19+'Distributor Secondary'!Q20</f>
        <v>685</v>
      </c>
      <c r="R9" s="12">
        <f>'Distributor Secondary'!R18+'Distributor Secondary'!R19+'Distributor Secondary'!R20</f>
        <v>1351</v>
      </c>
      <c r="S9" s="12">
        <f>'Distributor Secondary'!S18+'Distributor Secondary'!S19+'Distributor Secondary'!S20</f>
        <v>676</v>
      </c>
      <c r="T9" s="12">
        <f>'Distributor Secondary'!T18+'Distributor Secondary'!T19+'Distributor Secondary'!T20</f>
        <v>449</v>
      </c>
      <c r="U9" s="12">
        <f>'Distributor Secondary'!U18+'Distributor Secondary'!U19+'Distributor Secondary'!U20</f>
        <v>449</v>
      </c>
      <c r="V9" s="12">
        <f>'Distributor Secondary'!V18+'Distributor Secondary'!V19+'Distributor Secondary'!V20</f>
        <v>225</v>
      </c>
      <c r="W9" s="12">
        <f>'Distributor Secondary'!W18+'Distributor Secondary'!W19+'Distributor Secondary'!W20</f>
        <v>328</v>
      </c>
      <c r="X9" s="12">
        <f>'Distributor Secondary'!X18+'Distributor Secondary'!X19+'Distributor Secondary'!X20</f>
        <v>328</v>
      </c>
      <c r="Y9" s="12">
        <f>'Distributor Secondary'!Y18+'Distributor Secondary'!Y19+'Distributor Secondary'!Y20</f>
        <v>166</v>
      </c>
      <c r="Z9" s="12">
        <f>'Distributor Secondary'!Z18+'Distributor Secondary'!Z19+'Distributor Secondary'!Z20</f>
        <v>328</v>
      </c>
      <c r="AA9" s="12">
        <f>'Distributor Secondary'!AA18+'Distributor Secondary'!AA19+'Distributor Secondary'!AA20</f>
        <v>263</v>
      </c>
      <c r="AB9" s="12">
        <f>'Distributor Secondary'!AB18+'Distributor Secondary'!AB19+'Distributor Secondary'!AB20</f>
        <v>396</v>
      </c>
      <c r="AC9" s="12">
        <f>'Distributor Secondary'!AC18+'Distributor Secondary'!AC19+'Distributor Secondary'!AC20</f>
        <v>166</v>
      </c>
      <c r="AD9" s="12">
        <f>'Distributor Secondary'!AD18+'Distributor Secondary'!AD19+'Distributor Secondary'!AD20</f>
        <v>510</v>
      </c>
      <c r="AE9" s="12">
        <f>'Distributor Secondary'!AE18+'Distributor Secondary'!AE19+'Distributor Secondary'!AE20</f>
        <v>52</v>
      </c>
      <c r="AF9" s="12">
        <f>'Distributor Secondary'!AF18+'Distributor Secondary'!AF19+'Distributor Secondary'!AF20</f>
        <v>149</v>
      </c>
      <c r="AG9" s="12">
        <f>'Distributor Secondary'!AG18+'Distributor Secondary'!AG19+'Distributor Secondary'!AG20</f>
        <v>48</v>
      </c>
      <c r="AH9" s="12">
        <f>'Distributor Secondary'!AH18+'Distributor Secondary'!AH19+'Distributor Secondary'!AH20</f>
        <v>252</v>
      </c>
      <c r="AI9" s="12">
        <f>'Distributor Secondary'!AI18+'Distributor Secondary'!AI19+'Distributor Secondary'!AI20</f>
        <v>380</v>
      </c>
      <c r="AJ9" s="147">
        <f>'Distributor Secondary'!AJ18+'Distributor Secondary'!AJ19+'Distributor Secondary'!AJ20</f>
        <v>252</v>
      </c>
      <c r="AK9" s="147">
        <f>'Distributor Secondary'!AK18+'Distributor Secondary'!AK19+'Distributor Secondary'!AK20</f>
        <v>127</v>
      </c>
    </row>
    <row r="10" spans="1:37">
      <c r="A10" s="167" t="s">
        <v>40</v>
      </c>
      <c r="B10" s="167"/>
      <c r="C10" s="14">
        <f>SUM(C4:C9)</f>
        <v>194553152.06299999</v>
      </c>
      <c r="D10" s="14">
        <f t="shared" ref="D10:AK10" si="2">SUM(D4:D9)</f>
        <v>113582</v>
      </c>
      <c r="E10" s="14">
        <f t="shared" si="2"/>
        <v>9682</v>
      </c>
      <c r="F10" s="14">
        <f t="shared" si="2"/>
        <v>8288</v>
      </c>
      <c r="G10" s="14">
        <f t="shared" si="2"/>
        <v>7610</v>
      </c>
      <c r="H10" s="14">
        <f t="shared" si="2"/>
        <v>4417</v>
      </c>
      <c r="I10" s="14">
        <f t="shared" si="2"/>
        <v>6914</v>
      </c>
      <c r="J10" s="14">
        <f t="shared" si="2"/>
        <v>2479</v>
      </c>
      <c r="K10" s="14">
        <f t="shared" si="2"/>
        <v>5538</v>
      </c>
      <c r="L10" s="14">
        <f t="shared" si="2"/>
        <v>8288</v>
      </c>
      <c r="M10" s="14">
        <f t="shared" si="2"/>
        <v>7610</v>
      </c>
      <c r="N10" s="14">
        <f t="shared" si="2"/>
        <v>1375</v>
      </c>
      <c r="O10" s="14">
        <f t="shared" si="2"/>
        <v>5538</v>
      </c>
      <c r="P10" s="14">
        <f t="shared" si="2"/>
        <v>6506</v>
      </c>
      <c r="Q10" s="14">
        <f t="shared" si="2"/>
        <v>4146</v>
      </c>
      <c r="R10" s="14">
        <f t="shared" si="2"/>
        <v>8192</v>
      </c>
      <c r="S10" s="14">
        <f t="shared" si="2"/>
        <v>4103</v>
      </c>
      <c r="T10" s="14">
        <f t="shared" si="2"/>
        <v>2724</v>
      </c>
      <c r="U10" s="14">
        <f t="shared" si="2"/>
        <v>2724</v>
      </c>
      <c r="V10" s="14">
        <f t="shared" si="2"/>
        <v>1364</v>
      </c>
      <c r="W10" s="14">
        <f t="shared" si="2"/>
        <v>1339</v>
      </c>
      <c r="X10" s="14">
        <f t="shared" si="2"/>
        <v>1339</v>
      </c>
      <c r="Y10" s="14">
        <f t="shared" si="2"/>
        <v>677</v>
      </c>
      <c r="Z10" s="14">
        <f t="shared" si="2"/>
        <v>1339</v>
      </c>
      <c r="AA10" s="14">
        <f t="shared" si="2"/>
        <v>1074</v>
      </c>
      <c r="AB10" s="14">
        <f t="shared" si="2"/>
        <v>1620</v>
      </c>
      <c r="AC10" s="14">
        <f t="shared" si="2"/>
        <v>677</v>
      </c>
      <c r="AD10" s="14">
        <f t="shared" si="2"/>
        <v>2084</v>
      </c>
      <c r="AE10" s="14">
        <f t="shared" si="2"/>
        <v>243</v>
      </c>
      <c r="AF10" s="14">
        <f t="shared" si="2"/>
        <v>696</v>
      </c>
      <c r="AG10" s="14">
        <f t="shared" si="2"/>
        <v>218</v>
      </c>
      <c r="AH10" s="14">
        <f t="shared" si="2"/>
        <v>1193</v>
      </c>
      <c r="AI10" s="14">
        <f t="shared" si="2"/>
        <v>1793</v>
      </c>
      <c r="AJ10" s="144">
        <f t="shared" si="2"/>
        <v>1193</v>
      </c>
      <c r="AK10" s="144">
        <f t="shared" si="2"/>
        <v>599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O10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118" sqref="J118"/>
    </sheetView>
  </sheetViews>
  <sheetFormatPr defaultColWidth="9" defaultRowHeight="12"/>
  <cols>
    <col min="1" max="1" width="23" style="74" bestFit="1" customWidth="1"/>
    <col min="2" max="2" width="9.42578125" style="74" bestFit="1" customWidth="1"/>
    <col min="3" max="3" width="7.42578125" style="74" bestFit="1" customWidth="1"/>
    <col min="4" max="4" width="9.140625" style="74" bestFit="1" customWidth="1"/>
    <col min="5" max="5" width="21.42578125" style="74" bestFit="1" customWidth="1"/>
    <col min="6" max="6" width="12.85546875" style="74" bestFit="1" customWidth="1"/>
    <col min="7" max="7" width="11.42578125" style="74" bestFit="1" customWidth="1"/>
    <col min="8" max="8" width="7.85546875" style="74" bestFit="1" customWidth="1"/>
    <col min="9" max="11" width="8.140625" style="74" bestFit="1" customWidth="1"/>
    <col min="12" max="22" width="7.140625" style="74" bestFit="1" customWidth="1"/>
    <col min="23" max="23" width="10" style="74" bestFit="1" customWidth="1"/>
    <col min="24" max="24" width="9" style="74" bestFit="1" customWidth="1"/>
    <col min="25" max="25" width="7.140625" style="74" bestFit="1" customWidth="1"/>
    <col min="26" max="26" width="12.28515625" style="74" bestFit="1" customWidth="1"/>
    <col min="27" max="27" width="9" style="74" bestFit="1" customWidth="1"/>
    <col min="28" max="28" width="9.140625" style="74" bestFit="1" customWidth="1"/>
    <col min="29" max="34" width="8.42578125" style="74" bestFit="1" customWidth="1"/>
    <col min="35" max="39" width="8.7109375" style="74" bestFit="1" customWidth="1"/>
    <col min="40" max="93" width="9" style="73"/>
    <col min="94" max="16384" width="9" style="74"/>
  </cols>
  <sheetData>
    <row r="1" spans="1:93" ht="12.75">
      <c r="A1" s="169" t="s">
        <v>41</v>
      </c>
      <c r="B1" s="169" t="s">
        <v>42</v>
      </c>
      <c r="C1" s="169" t="s">
        <v>43</v>
      </c>
      <c r="D1" s="169" t="s">
        <v>44</v>
      </c>
      <c r="E1" s="171" t="s">
        <v>45</v>
      </c>
      <c r="F1" s="168" t="s">
        <v>3</v>
      </c>
      <c r="G1" s="168" t="s">
        <v>46</v>
      </c>
      <c r="H1" s="6">
        <v>780</v>
      </c>
      <c r="I1" s="6">
        <v>760</v>
      </c>
      <c r="J1" s="6">
        <v>740</v>
      </c>
      <c r="K1" s="6">
        <v>915</v>
      </c>
      <c r="L1" s="6">
        <v>807.83325000000002</v>
      </c>
      <c r="M1" s="6">
        <v>920</v>
      </c>
      <c r="N1" s="6">
        <v>847.72624999999994</v>
      </c>
      <c r="O1" s="6">
        <v>930</v>
      </c>
      <c r="P1" s="6">
        <v>940</v>
      </c>
      <c r="Q1" s="6">
        <v>1020</v>
      </c>
      <c r="R1" s="6">
        <v>1010</v>
      </c>
      <c r="S1" s="6">
        <v>970</v>
      </c>
      <c r="T1" s="6">
        <v>960</v>
      </c>
      <c r="U1" s="6">
        <v>1170</v>
      </c>
      <c r="V1" s="6">
        <v>1080</v>
      </c>
      <c r="W1" s="6">
        <v>1025</v>
      </c>
      <c r="X1" s="6">
        <v>1160</v>
      </c>
      <c r="Y1" s="6">
        <v>1220</v>
      </c>
      <c r="Z1" s="6">
        <v>3640</v>
      </c>
      <c r="AA1" s="6">
        <v>4050</v>
      </c>
      <c r="AB1" s="6">
        <v>4150</v>
      </c>
      <c r="AC1" s="6">
        <v>5170</v>
      </c>
      <c r="AD1" s="6">
        <v>5940</v>
      </c>
      <c r="AE1" s="6">
        <v>5855</v>
      </c>
      <c r="AF1" s="6">
        <v>5510</v>
      </c>
      <c r="AG1" s="6">
        <v>6570</v>
      </c>
      <c r="AH1" s="6">
        <v>7350</v>
      </c>
      <c r="AI1" s="6">
        <v>7790</v>
      </c>
      <c r="AJ1" s="6">
        <v>8310</v>
      </c>
      <c r="AK1" s="6">
        <v>8310</v>
      </c>
      <c r="AL1" s="6">
        <v>8450</v>
      </c>
      <c r="AM1" s="141">
        <v>9300</v>
      </c>
      <c r="AN1" s="160">
        <v>10340</v>
      </c>
    </row>
    <row r="2" spans="1:93" ht="12.75">
      <c r="A2" s="170"/>
      <c r="B2" s="170"/>
      <c r="C2" s="170"/>
      <c r="D2" s="170"/>
      <c r="E2" s="171"/>
      <c r="F2" s="168"/>
      <c r="G2" s="168"/>
      <c r="H2" s="9" t="s">
        <v>5</v>
      </c>
      <c r="I2" s="9" t="s">
        <v>6</v>
      </c>
      <c r="J2" s="9" t="s">
        <v>7</v>
      </c>
      <c r="K2" s="9" t="s">
        <v>8</v>
      </c>
      <c r="L2" s="9" t="s">
        <v>249</v>
      </c>
      <c r="M2" s="9" t="s">
        <v>9</v>
      </c>
      <c r="N2" s="9" t="s">
        <v>250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14</v>
      </c>
      <c r="T2" s="9" t="s">
        <v>238</v>
      </c>
      <c r="U2" s="9" t="s">
        <v>243</v>
      </c>
      <c r="V2" s="9" t="s">
        <v>239</v>
      </c>
      <c r="W2" s="9" t="s">
        <v>251</v>
      </c>
      <c r="X2" s="9" t="s">
        <v>15</v>
      </c>
      <c r="Y2" s="9" t="s">
        <v>47</v>
      </c>
      <c r="Z2" s="9" t="s">
        <v>244</v>
      </c>
      <c r="AA2" s="9" t="s">
        <v>16</v>
      </c>
      <c r="AB2" s="9" t="s">
        <v>240</v>
      </c>
      <c r="AC2" s="9" t="s">
        <v>252</v>
      </c>
      <c r="AD2" s="9" t="s">
        <v>17</v>
      </c>
      <c r="AE2" s="9" t="s">
        <v>245</v>
      </c>
      <c r="AF2" s="9" t="s">
        <v>18</v>
      </c>
      <c r="AG2" s="9" t="s">
        <v>241</v>
      </c>
      <c r="AH2" s="9" t="s">
        <v>253</v>
      </c>
      <c r="AI2" s="9" t="s">
        <v>242</v>
      </c>
      <c r="AJ2" s="9" t="s">
        <v>254</v>
      </c>
      <c r="AK2" s="9" t="s">
        <v>19</v>
      </c>
      <c r="AL2" s="9" t="s">
        <v>20</v>
      </c>
      <c r="AM2" s="146" t="s">
        <v>21</v>
      </c>
      <c r="AN2" s="160" t="s">
        <v>255</v>
      </c>
    </row>
    <row r="3" spans="1:93" hidden="1">
      <c r="A3" s="75" t="s">
        <v>22</v>
      </c>
      <c r="B3" s="76" t="s">
        <v>179</v>
      </c>
      <c r="C3" s="75" t="s">
        <v>180</v>
      </c>
      <c r="D3" s="75" t="s">
        <v>203</v>
      </c>
      <c r="E3" s="77" t="s">
        <v>204</v>
      </c>
      <c r="F3" s="78">
        <f>SUMPRODUCT(H3:AN3,$H$1:$AN$1)</f>
        <v>2411787.3596935952</v>
      </c>
      <c r="G3" s="79">
        <f>SUM(H3:AN3)</f>
        <v>1547.3360625259352</v>
      </c>
      <c r="H3" s="80">
        <f>'Distributor Secondary'!E4*'DSR con %'!H3</f>
        <v>136.23364485981307</v>
      </c>
      <c r="I3" s="80">
        <f>'Distributor Secondary'!F4*'DSR con %'!I3</f>
        <v>116.89922480620154</v>
      </c>
      <c r="J3" s="80">
        <f>'Distributor Secondary'!G4*'DSR con %'!J3</f>
        <v>107.22480620155038</v>
      </c>
      <c r="K3" s="80">
        <f>'Distributor Secondary'!H4*'DSR con %'!K3</f>
        <v>59.61538461538462</v>
      </c>
      <c r="L3" s="80">
        <f>'Distributor Secondary'!I4*'DSR con %'!L3</f>
        <v>97.550387596899228</v>
      </c>
      <c r="M3" s="80">
        <f>'Distributor Secondary'!J4*'DSR con %'!M3</f>
        <v>34.395348837209298</v>
      </c>
      <c r="N3" s="80">
        <f>'Distributor Secondary'!K4*'DSR con %'!N3</f>
        <v>77.962616822429908</v>
      </c>
      <c r="O3" s="80">
        <f>'Distributor Secondary'!L4*'DSR con %'!O3</f>
        <v>116.89922480620154</v>
      </c>
      <c r="P3" s="80">
        <f>'Distributor Secondary'!M4*'DSR con %'!P3</f>
        <v>104.5</v>
      </c>
      <c r="Q3" s="80">
        <f>'Distributor Secondary'!N4*'DSR con %'!Q3</f>
        <v>19.255813953488371</v>
      </c>
      <c r="R3" s="80">
        <f>'Distributor Secondary'!O4*'DSR con %'!R3</f>
        <v>78.425531914893611</v>
      </c>
      <c r="S3" s="80">
        <f>'Distributor Secondary'!P4*'DSR con %'!S3</f>
        <v>91.465116279069761</v>
      </c>
      <c r="T3" s="80">
        <f>'Distributor Secondary'!Q4*'DSR con %'!T3</f>
        <v>58</v>
      </c>
      <c r="U3" s="80">
        <f>'Distributor Secondary'!R4*'DSR con %'!U3</f>
        <v>115.33644859813084</v>
      </c>
      <c r="V3" s="80">
        <f>'Distributor Secondary'!S4*'DSR con %'!V3</f>
        <v>56.930232558139529</v>
      </c>
      <c r="W3" s="80">
        <f>'Distributor Secondary'!T4*'DSR con %'!W3</f>
        <v>38</v>
      </c>
      <c r="X3" s="80">
        <f>'Distributor Secondary'!U4*'DSR con %'!X3</f>
        <v>37.824074074074076</v>
      </c>
      <c r="Y3" s="80">
        <f>'Distributor Secondary'!V4*'DSR con %'!Y3</f>
        <v>19.764705882352942</v>
      </c>
      <c r="Z3" s="80">
        <f>'Distributor Secondary'!W4*'DSR con %'!Z3</f>
        <v>15.813953488372093</v>
      </c>
      <c r="AA3" s="80">
        <f>'Distributor Secondary'!X4*'DSR con %'!AA3</f>
        <v>16.470588235294116</v>
      </c>
      <c r="AB3" s="80">
        <f>'Distributor Secondary'!Y4*'DSR con %'!AB3</f>
        <v>8.2051282051282044</v>
      </c>
      <c r="AC3" s="80">
        <f>'Distributor Secondary'!Z4*'DSR con %'!AC3</f>
        <v>15.813953488372093</v>
      </c>
      <c r="AD3" s="80">
        <f>'Distributor Secondary'!AA4*'DSR con %'!AD3</f>
        <v>12.651162790697674</v>
      </c>
      <c r="AE3" s="80">
        <f>'Distributor Secondary'!AB4*'DSR con %'!AE3</f>
        <v>19.90625</v>
      </c>
      <c r="AF3" s="80">
        <f>'Distributor Secondary'!AC4*'DSR con %'!AF3</f>
        <v>7.9069767441860463</v>
      </c>
      <c r="AG3" s="80">
        <f>'Distributor Secondary'!AD4*'DSR con %'!AG3</f>
        <v>25.273255813953487</v>
      </c>
      <c r="AH3" s="80">
        <f>'Distributor Secondary'!AE4*'DSR con %'!AH3</f>
        <v>2.4069767441860463</v>
      </c>
      <c r="AI3" s="80">
        <f>'Distributor Secondary'!AF4*'DSR con %'!AI3</f>
        <v>6.720930232558139</v>
      </c>
      <c r="AJ3" s="80">
        <f>'Distributor Secondary'!AG4*'DSR con %'!AJ3</f>
        <v>1.9767441860465116</v>
      </c>
      <c r="AK3" s="80">
        <f>'Distributor Secondary'!AH4*'DSR con %'!AK3</f>
        <v>12</v>
      </c>
      <c r="AL3" s="80">
        <f>'Distributor Secondary'!AI4*'DSR con %'!AL3</f>
        <v>17.790697674418603</v>
      </c>
      <c r="AM3" s="154">
        <f>'Distributor Secondary'!AJ4*'DSR con %'!AM3</f>
        <v>12.077922077922079</v>
      </c>
      <c r="AN3" s="80">
        <f>'Distributor Secondary'!AK4*'DSR con %'!AN3</f>
        <v>6.0389610389610393</v>
      </c>
    </row>
    <row r="4" spans="1:93" hidden="1">
      <c r="A4" s="75" t="s">
        <v>22</v>
      </c>
      <c r="B4" s="76" t="s">
        <v>179</v>
      </c>
      <c r="C4" s="75" t="s">
        <v>180</v>
      </c>
      <c r="D4" s="75" t="s">
        <v>205</v>
      </c>
      <c r="E4" s="77" t="s">
        <v>206</v>
      </c>
      <c r="F4" s="78">
        <f>SUMPRODUCT(H4:AN4,$H$1:$AN$1)</f>
        <v>3614352.1793064051</v>
      </c>
      <c r="G4" s="79">
        <f>SUM(H4:AN4)</f>
        <v>2317.6639374740648</v>
      </c>
      <c r="H4" s="80">
        <f>'Distributor Secondary'!E4*'DSR con %'!H4</f>
        <v>202.7663551401869</v>
      </c>
      <c r="I4" s="80">
        <f>'Distributor Secondary'!F4*'DSR con %'!I4</f>
        <v>173.10077519379843</v>
      </c>
      <c r="J4" s="80">
        <f>'Distributor Secondary'!G4*'DSR con %'!J4</f>
        <v>158.77519379844961</v>
      </c>
      <c r="K4" s="80">
        <f>'Distributor Secondary'!H4*'DSR con %'!K4</f>
        <v>95.384615384615387</v>
      </c>
      <c r="L4" s="80">
        <f>'Distributor Secondary'!I4*'DSR con %'!L4</f>
        <v>144.44961240310076</v>
      </c>
      <c r="M4" s="80">
        <f>'Distributor Secondary'!J4*'DSR con %'!M4</f>
        <v>52.604651162790695</v>
      </c>
      <c r="N4" s="80">
        <f>'Distributor Secondary'!K4*'DSR con %'!N4</f>
        <v>116.03738317757008</v>
      </c>
      <c r="O4" s="80">
        <f>'Distributor Secondary'!L4*'DSR con %'!O4</f>
        <v>173.10077519379843</v>
      </c>
      <c r="P4" s="80">
        <f>'Distributor Secondary'!M4*'DSR con %'!P4</f>
        <v>161.5</v>
      </c>
      <c r="Q4" s="80">
        <f>'Distributor Secondary'!N4*'DSR con %'!Q4</f>
        <v>28.744186046511626</v>
      </c>
      <c r="R4" s="80">
        <f>'Distributor Secondary'!O4*'DSR con %'!R4</f>
        <v>115.57446808510637</v>
      </c>
      <c r="S4" s="80">
        <f>'Distributor Secondary'!P4*'DSR con %'!S4</f>
        <v>136.53488372093022</v>
      </c>
      <c r="T4" s="80">
        <f>'Distributor Secondary'!Q4*'DSR con %'!T4</f>
        <v>87</v>
      </c>
      <c r="U4" s="80">
        <f>'Distributor Secondary'!R4*'DSR con %'!U4</f>
        <v>171.66355140186914</v>
      </c>
      <c r="V4" s="80">
        <f>'Distributor Secondary'!S4*'DSR con %'!V4</f>
        <v>87.069767441860463</v>
      </c>
      <c r="W4" s="80">
        <f>'Distributor Secondary'!T4*'DSR con %'!W4</f>
        <v>57</v>
      </c>
      <c r="X4" s="80">
        <f>'Distributor Secondary'!U4*'DSR con %'!X4</f>
        <v>57.175925925925924</v>
      </c>
      <c r="Y4" s="80">
        <f>'Distributor Secondary'!V4*'DSR con %'!Y4</f>
        <v>28.235294117647058</v>
      </c>
      <c r="Z4" s="80">
        <f>'Distributor Secondary'!W4*'DSR con %'!Z4</f>
        <v>24.186046511627907</v>
      </c>
      <c r="AA4" s="80">
        <f>'Distributor Secondary'!X4*'DSR con %'!AA4</f>
        <v>23.529411764705884</v>
      </c>
      <c r="AB4" s="80">
        <f>'Distributor Secondary'!Y4*'DSR con %'!AB4</f>
        <v>11.794871794871796</v>
      </c>
      <c r="AC4" s="80">
        <f>'Distributor Secondary'!Z4*'DSR con %'!AC4</f>
        <v>24.186046511627907</v>
      </c>
      <c r="AD4" s="80">
        <f>'Distributor Secondary'!AA4*'DSR con %'!AD4</f>
        <v>19.348837209302324</v>
      </c>
      <c r="AE4" s="80">
        <f>'Distributor Secondary'!AB4*'DSR con %'!AE4</f>
        <v>29.09375</v>
      </c>
      <c r="AF4" s="80">
        <f>'Distributor Secondary'!AC4*'DSR con %'!AF4</f>
        <v>12.093023255813954</v>
      </c>
      <c r="AG4" s="80">
        <f>'Distributor Secondary'!AD4*'DSR con %'!AG4</f>
        <v>37.72674418604651</v>
      </c>
      <c r="AH4" s="80">
        <f>'Distributor Secondary'!AE4*'DSR con %'!AH4</f>
        <v>3.5930232558139532</v>
      </c>
      <c r="AI4" s="80">
        <f>'Distributor Secondary'!AF4*'DSR con %'!AI4</f>
        <v>10.279069767441859</v>
      </c>
      <c r="AJ4" s="80">
        <f>'Distributor Secondary'!AG4*'DSR con %'!AJ4</f>
        <v>3.0232558139534884</v>
      </c>
      <c r="AK4" s="80">
        <f>'Distributor Secondary'!AH4*'DSR con %'!AK4</f>
        <v>18</v>
      </c>
      <c r="AL4" s="80">
        <f>'Distributor Secondary'!AI4*'DSR con %'!AL4</f>
        <v>27.209302325581394</v>
      </c>
      <c r="AM4" s="154">
        <f>'Distributor Secondary'!AJ4*'DSR con %'!AM4</f>
        <v>17.922077922077921</v>
      </c>
      <c r="AN4" s="80">
        <f>'Distributor Secondary'!AK4*'DSR con %'!AN4</f>
        <v>8.9610389610389607</v>
      </c>
    </row>
    <row r="5" spans="1:93" s="86" customFormat="1" hidden="1">
      <c r="A5" s="81"/>
      <c r="B5" s="82"/>
      <c r="C5" s="81"/>
      <c r="D5" s="81"/>
      <c r="E5" s="83"/>
      <c r="F5" s="84">
        <f>SUM(F3:F4)</f>
        <v>6026139.5390000008</v>
      </c>
      <c r="G5" s="85">
        <f>SUM(G3:G4)</f>
        <v>3865</v>
      </c>
      <c r="H5" s="84">
        <f>SUM(H3:H4)</f>
        <v>339</v>
      </c>
      <c r="I5" s="84">
        <f t="shared" ref="I5:AM5" si="0">SUM(I3:I4)</f>
        <v>290</v>
      </c>
      <c r="J5" s="84">
        <f t="shared" si="0"/>
        <v>266</v>
      </c>
      <c r="K5" s="84">
        <f t="shared" si="0"/>
        <v>155</v>
      </c>
      <c r="L5" s="84">
        <f t="shared" si="0"/>
        <v>242</v>
      </c>
      <c r="M5" s="84">
        <f t="shared" si="0"/>
        <v>87</v>
      </c>
      <c r="N5" s="84">
        <f t="shared" si="0"/>
        <v>194</v>
      </c>
      <c r="O5" s="84">
        <f t="shared" si="0"/>
        <v>290</v>
      </c>
      <c r="P5" s="84">
        <f t="shared" si="0"/>
        <v>266</v>
      </c>
      <c r="Q5" s="84">
        <f t="shared" si="0"/>
        <v>48</v>
      </c>
      <c r="R5" s="84">
        <f t="shared" si="0"/>
        <v>194</v>
      </c>
      <c r="S5" s="84">
        <f t="shared" si="0"/>
        <v>228</v>
      </c>
      <c r="T5" s="84">
        <f t="shared" si="0"/>
        <v>145</v>
      </c>
      <c r="U5" s="84">
        <f t="shared" si="0"/>
        <v>287</v>
      </c>
      <c r="V5" s="84">
        <f t="shared" si="0"/>
        <v>144</v>
      </c>
      <c r="W5" s="84">
        <f t="shared" si="0"/>
        <v>95</v>
      </c>
      <c r="X5" s="84">
        <f t="shared" si="0"/>
        <v>95</v>
      </c>
      <c r="Y5" s="84">
        <f t="shared" si="0"/>
        <v>48</v>
      </c>
      <c r="Z5" s="84">
        <f t="shared" si="0"/>
        <v>40</v>
      </c>
      <c r="AA5" s="84">
        <f t="shared" si="0"/>
        <v>40</v>
      </c>
      <c r="AB5" s="84">
        <f t="shared" si="0"/>
        <v>20</v>
      </c>
      <c r="AC5" s="84">
        <f t="shared" si="0"/>
        <v>40</v>
      </c>
      <c r="AD5" s="84">
        <f t="shared" si="0"/>
        <v>32</v>
      </c>
      <c r="AE5" s="84">
        <f t="shared" si="0"/>
        <v>49</v>
      </c>
      <c r="AF5" s="84">
        <f t="shared" si="0"/>
        <v>20</v>
      </c>
      <c r="AG5" s="84">
        <f t="shared" si="0"/>
        <v>63</v>
      </c>
      <c r="AH5" s="84">
        <f t="shared" si="0"/>
        <v>6</v>
      </c>
      <c r="AI5" s="84">
        <f t="shared" si="0"/>
        <v>17</v>
      </c>
      <c r="AJ5" s="84">
        <f t="shared" si="0"/>
        <v>5</v>
      </c>
      <c r="AK5" s="84">
        <f t="shared" si="0"/>
        <v>30</v>
      </c>
      <c r="AL5" s="84">
        <f t="shared" si="0"/>
        <v>45</v>
      </c>
      <c r="AM5" s="155">
        <f t="shared" si="0"/>
        <v>30</v>
      </c>
      <c r="AN5" s="84">
        <f t="shared" ref="AN5" si="1">SUM(AN3:AN4)</f>
        <v>15</v>
      </c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</row>
    <row r="6" spans="1:93" hidden="1">
      <c r="A6" s="75" t="s">
        <v>24</v>
      </c>
      <c r="B6" s="76" t="s">
        <v>179</v>
      </c>
      <c r="C6" s="75" t="s">
        <v>180</v>
      </c>
      <c r="D6" s="75" t="s">
        <v>181</v>
      </c>
      <c r="E6" s="77" t="s">
        <v>182</v>
      </c>
      <c r="F6" s="78">
        <f>SUMPRODUCT(H6:AN6,$H$1:$AN$1)</f>
        <v>2432104.5637578396</v>
      </c>
      <c r="G6" s="79">
        <f>SUM(H6:AN6)</f>
        <v>1156.2474801520016</v>
      </c>
      <c r="H6" s="80">
        <f>'Distributor Secondary'!E5*'DSR con %'!H6</f>
        <v>91.770573566084792</v>
      </c>
      <c r="I6" s="80">
        <f>'Distributor Secondary'!F5*'DSR con %'!I6</f>
        <v>78.536382536382547</v>
      </c>
      <c r="J6" s="80">
        <f>'Distributor Secondary'!G5*'DSR con %'!J6</f>
        <v>72.14968814968816</v>
      </c>
      <c r="K6" s="80">
        <f>'Distributor Secondary'!H5*'DSR con %'!K6</f>
        <v>43.75</v>
      </c>
      <c r="L6" s="80">
        <f>'Distributor Secondary'!I5*'DSR con %'!L6</f>
        <v>65.563409563409564</v>
      </c>
      <c r="M6" s="80">
        <f>'Distributor Secondary'!J5*'DSR con %'!M6</f>
        <v>23.526479750778815</v>
      </c>
      <c r="N6" s="80">
        <f>'Distributor Secondary'!K5*'DSR con %'!N6</f>
        <v>52.468827930174569</v>
      </c>
      <c r="O6" s="80">
        <f>'Distributor Secondary'!L5*'DSR con %'!O6</f>
        <v>78.536382536382547</v>
      </c>
      <c r="P6" s="80">
        <f>'Distributor Secondary'!M5*'DSR con %'!P6</f>
        <v>72.645933014354071</v>
      </c>
      <c r="Q6" s="80">
        <f>'Distributor Secondary'!N5*'DSR con %'!Q6</f>
        <v>12.987068965517242</v>
      </c>
      <c r="R6" s="80">
        <f>'Distributor Secondary'!O5*'DSR con %'!R6</f>
        <v>53.795454545454547</v>
      </c>
      <c r="S6" s="80">
        <f>'Distributor Secondary'!P5*'DSR con %'!S6</f>
        <v>61.607476635514018</v>
      </c>
      <c r="T6" s="80">
        <f>'Distributor Secondary'!Q5*'DSR con %'!T6</f>
        <v>38.696428571428569</v>
      </c>
      <c r="U6" s="80">
        <f>'Distributor Secondary'!R5*'DSR con %'!U6</f>
        <v>77.605985037406484</v>
      </c>
      <c r="V6" s="80">
        <f>'Distributor Secondary'!S5*'DSR con %'!V6</f>
        <v>38.878504672897193</v>
      </c>
      <c r="W6" s="80">
        <f>'Distributor Secondary'!T5*'DSR con %'!W6</f>
        <v>25.807829181494661</v>
      </c>
      <c r="X6" s="80">
        <f>'Distributor Secondary'!U5*'DSR con %'!X6</f>
        <v>25.835411471321699</v>
      </c>
      <c r="Y6" s="80">
        <f>'Distributor Secondary'!V5*'DSR con %'!Y6</f>
        <v>13.448275862068966</v>
      </c>
      <c r="Z6" s="80">
        <f>'Distributor Secondary'!W5*'DSR con %'!Z6</f>
        <v>18</v>
      </c>
      <c r="AA6" s="80">
        <f>'Distributor Secondary'!X5*'DSR con %'!AA6</f>
        <v>18</v>
      </c>
      <c r="AB6" s="80">
        <f>'Distributor Secondary'!Y5*'DSR con %'!AB6</f>
        <v>9.1034482758620694</v>
      </c>
      <c r="AC6" s="80">
        <f>'Distributor Secondary'!Z5*'DSR con %'!AC6</f>
        <v>6</v>
      </c>
      <c r="AD6" s="80">
        <f>'Distributor Secondary'!AA5*'DSR con %'!AD6</f>
        <v>14.482758620689655</v>
      </c>
      <c r="AE6" s="80">
        <f>'Distributor Secondary'!AB5*'DSR con %'!AE6</f>
        <v>21.012448132780083</v>
      </c>
      <c r="AF6" s="80">
        <f>'Distributor Secondary'!AC5*'DSR con %'!AF6</f>
        <v>8.8000000000000007</v>
      </c>
      <c r="AG6" s="80">
        <f>'Distributor Secondary'!AD5*'DSR con %'!AG6</f>
        <v>27.015576323987538</v>
      </c>
      <c r="AH6" s="80">
        <f>'Distributor Secondary'!AE5*'DSR con %'!AH6</f>
        <v>2.6915887850467288</v>
      </c>
      <c r="AI6" s="80">
        <f>'Distributor Secondary'!AF5*'DSR con %'!AI6</f>
        <v>7.67601246105919</v>
      </c>
      <c r="AJ6" s="80">
        <f>'Distributor Secondary'!AG5*'DSR con %'!AJ6</f>
        <v>2.3925233644859811</v>
      </c>
      <c r="AK6" s="80">
        <f>'Distributor Secondary'!AH5*'DSR con %'!AK6</f>
        <v>14.035714285714285</v>
      </c>
      <c r="AL6" s="80">
        <f>'Distributor Secondary'!AI5*'DSR con %'!AL6</f>
        <v>39.890965732087224</v>
      </c>
      <c r="AM6" s="154">
        <f>'Distributor Secondary'!AJ5*'DSR con %'!AM6</f>
        <v>26.290657439446367</v>
      </c>
      <c r="AN6" s="80">
        <f>'Distributor Secondary'!AK5*'DSR con %'!AN6</f>
        <v>13.245674740484429</v>
      </c>
    </row>
    <row r="7" spans="1:93" hidden="1">
      <c r="A7" s="75" t="s">
        <v>24</v>
      </c>
      <c r="B7" s="76" t="s">
        <v>179</v>
      </c>
      <c r="C7" s="75" t="s">
        <v>180</v>
      </c>
      <c r="D7" s="75" t="s">
        <v>183</v>
      </c>
      <c r="E7" s="77" t="s">
        <v>184</v>
      </c>
      <c r="F7" s="78">
        <f t="shared" ref="F7:F70" si="2">SUMPRODUCT(H7:AN7,$H$1:$AN$1)</f>
        <v>1215556.9577907298</v>
      </c>
      <c r="G7" s="79">
        <f t="shared" ref="G7:G70" si="3">SUM(H7:AN7)</f>
        <v>703.19175368205242</v>
      </c>
      <c r="H7" s="80">
        <f>'Distributor Secondary'!E5*'DSR con %'!H7</f>
        <v>91.770573566084792</v>
      </c>
      <c r="I7" s="80">
        <f>'Distributor Secondary'!F5*'DSR con %'!I7</f>
        <v>39.268191268191273</v>
      </c>
      <c r="J7" s="80">
        <f>'Distributor Secondary'!G5*'DSR con %'!J7</f>
        <v>36.07484407484408</v>
      </c>
      <c r="K7" s="80">
        <f>'Distributor Secondary'!H5*'DSR con %'!K7</f>
        <v>21.875</v>
      </c>
      <c r="L7" s="80">
        <f>'Distributor Secondary'!I5*'DSR con %'!L7</f>
        <v>61.465696465696467</v>
      </c>
      <c r="M7" s="80">
        <f>'Distributor Secondary'!J5*'DSR con %'!M7</f>
        <v>27.202492211838006</v>
      </c>
      <c r="N7" s="80">
        <f>'Distributor Secondary'!K5*'DSR con %'!N7</f>
        <v>64.274314214463843</v>
      </c>
      <c r="O7" s="80">
        <f>'Distributor Secondary'!L5*'DSR con %'!O7</f>
        <v>39.268191268191273</v>
      </c>
      <c r="P7" s="80">
        <f>'Distributor Secondary'!M5*'DSR con %'!P7</f>
        <v>34.593301435406701</v>
      </c>
      <c r="Q7" s="80">
        <f>'Distributor Secondary'!N5*'DSR con %'!Q7</f>
        <v>12.140086206896552</v>
      </c>
      <c r="R7" s="80">
        <f>'Distributor Secondary'!O5*'DSR con %'!R7</f>
        <v>26.897727272727273</v>
      </c>
      <c r="S7" s="80">
        <f>'Distributor Secondary'!P5*'DSR con %'!S7</f>
        <v>30.803738317757009</v>
      </c>
      <c r="T7" s="80">
        <f>'Distributor Secondary'!Q5*'DSR con %'!T7</f>
        <v>21.107142857142858</v>
      </c>
      <c r="U7" s="80">
        <f>'Distributor Secondary'!R5*'DSR con %'!U7</f>
        <v>38.802992518703242</v>
      </c>
      <c r="V7" s="80">
        <f>'Distributor Secondary'!S5*'DSR con %'!V7</f>
        <v>19.439252336448597</v>
      </c>
      <c r="W7" s="80">
        <f>'Distributor Secondary'!T5*'DSR con %'!W7</f>
        <v>12.90391459074733</v>
      </c>
      <c r="X7" s="80">
        <f>'Distributor Secondary'!U5*'DSR con %'!X7</f>
        <v>12.917705735660849</v>
      </c>
      <c r="Y7" s="80">
        <f>'Distributor Secondary'!V5*'DSR con %'!Y7</f>
        <v>6.7241379310344831</v>
      </c>
      <c r="Z7" s="80">
        <f>'Distributor Secondary'!W5*'DSR con %'!Z7</f>
        <v>9</v>
      </c>
      <c r="AA7" s="80">
        <f>'Distributor Secondary'!X5*'DSR con %'!AA7</f>
        <v>9</v>
      </c>
      <c r="AB7" s="80">
        <f>'Distributor Secondary'!Y5*'DSR con %'!AB7</f>
        <v>1.2137931034482758</v>
      </c>
      <c r="AC7" s="80">
        <f>'Distributor Secondary'!Z5*'DSR con %'!AC7</f>
        <v>6</v>
      </c>
      <c r="AD7" s="80">
        <f>'Distributor Secondary'!AA5*'DSR con %'!AD7</f>
        <v>7.2413793103448274</v>
      </c>
      <c r="AE7" s="80">
        <f>'Distributor Secondary'!AB5*'DSR con %'!AE7</f>
        <v>23.639004149377595</v>
      </c>
      <c r="AF7" s="80">
        <f>'Distributor Secondary'!AC5*'DSR con %'!AF7</f>
        <v>3.3</v>
      </c>
      <c r="AG7" s="80">
        <f>'Distributor Secondary'!AD5*'DSR con %'!AG7</f>
        <v>13.507788161993769</v>
      </c>
      <c r="AH7" s="80">
        <f>'Distributor Secondary'!AE5*'DSR con %'!AH7</f>
        <v>1.3457943925233644</v>
      </c>
      <c r="AI7" s="80">
        <f>'Distributor Secondary'!AF5*'DSR con %'!AI7</f>
        <v>3.838006230529595</v>
      </c>
      <c r="AJ7" s="80">
        <f>'Distributor Secondary'!AG5*'DSR con %'!AJ7</f>
        <v>1.1962616822429906</v>
      </c>
      <c r="AK7" s="80">
        <f>'Distributor Secondary'!AH5*'DSR con %'!AK7</f>
        <v>7.0178571428571423</v>
      </c>
      <c r="AL7" s="80">
        <f>'Distributor Secondary'!AI5*'DSR con %'!AL7</f>
        <v>9.8193146417445476</v>
      </c>
      <c r="AM7" s="154">
        <f>'Distributor Secondary'!AJ5*'DSR con %'!AM7</f>
        <v>6.3460207612456747</v>
      </c>
      <c r="AN7" s="80">
        <f>'Distributor Secondary'!AK5*'DSR con %'!AN7</f>
        <v>3.1972318339100347</v>
      </c>
    </row>
    <row r="8" spans="1:93" hidden="1">
      <c r="A8" s="75" t="s">
        <v>24</v>
      </c>
      <c r="B8" s="76" t="s">
        <v>179</v>
      </c>
      <c r="C8" s="75" t="s">
        <v>180</v>
      </c>
      <c r="D8" s="75" t="s">
        <v>185</v>
      </c>
      <c r="E8" s="77" t="s">
        <v>186</v>
      </c>
      <c r="F8" s="78">
        <f t="shared" si="2"/>
        <v>1642565.9739459304</v>
      </c>
      <c r="G8" s="79">
        <f t="shared" si="3"/>
        <v>833.00472688902983</v>
      </c>
      <c r="H8" s="80">
        <f>'Distributor Secondary'!E5*'DSR con %'!H8</f>
        <v>64.239401496259347</v>
      </c>
      <c r="I8" s="80">
        <f>'Distributor Secondary'!F5*'DSR con %'!I8</f>
        <v>55.629937629937636</v>
      </c>
      <c r="J8" s="80">
        <f>'Distributor Secondary'!G5*'DSR con %'!J8</f>
        <v>51.106029106029112</v>
      </c>
      <c r="K8" s="80">
        <f>'Distributor Secondary'!H5*'DSR con %'!K8</f>
        <v>30.625000000000004</v>
      </c>
      <c r="L8" s="80">
        <f>'Distributor Secondary'!I5*'DSR con %'!L8</f>
        <v>46.440748440748443</v>
      </c>
      <c r="M8" s="80">
        <f>'Distributor Secondary'!J5*'DSR con %'!M8</f>
        <v>16.174454828660433</v>
      </c>
      <c r="N8" s="80">
        <f>'Distributor Secondary'!K5*'DSR con %'!N8</f>
        <v>36.728179551122189</v>
      </c>
      <c r="O8" s="80">
        <f>'Distributor Secondary'!L5*'DSR con %'!O8</f>
        <v>55.629937629937636</v>
      </c>
      <c r="P8" s="80">
        <f>'Distributor Secondary'!M5*'DSR con %'!P8</f>
        <v>51.889952153110045</v>
      </c>
      <c r="Q8" s="80">
        <f>'Distributor Secondary'!N5*'DSR con %'!Q8</f>
        <v>9.0344827586206904</v>
      </c>
      <c r="R8" s="80">
        <f>'Distributor Secondary'!O5*'DSR con %'!R8</f>
        <v>35.86363636363636</v>
      </c>
      <c r="S8" s="80">
        <f>'Distributor Secondary'!P5*'DSR con %'!S8</f>
        <v>58.719626168224295</v>
      </c>
      <c r="T8" s="80">
        <f>'Distributor Secondary'!Q5*'DSR con %'!T8</f>
        <v>21.107142857142858</v>
      </c>
      <c r="U8" s="80">
        <f>'Distributor Secondary'!R5*'DSR con %'!U8</f>
        <v>54.324189526184533</v>
      </c>
      <c r="V8" s="80">
        <f>'Distributor Secondary'!S5*'DSR con %'!V8</f>
        <v>26.728971962616821</v>
      </c>
      <c r="W8" s="80">
        <f>'Distributor Secondary'!T5*'DSR con %'!W8</f>
        <v>17.973309608540927</v>
      </c>
      <c r="X8" s="80">
        <f>'Distributor Secondary'!U5*'DSR con %'!X8</f>
        <v>34.877805486284288</v>
      </c>
      <c r="Y8" s="80">
        <f>'Distributor Secondary'!V5*'DSR con %'!Y8</f>
        <v>8.9655172413793096</v>
      </c>
      <c r="Z8" s="80">
        <f>'Distributor Secondary'!W5*'DSR con %'!Z8</f>
        <v>12</v>
      </c>
      <c r="AA8" s="80">
        <f>'Distributor Secondary'!X5*'DSR con %'!AA8</f>
        <v>12</v>
      </c>
      <c r="AB8" s="80">
        <f>'Distributor Secondary'!Y5*'DSR con %'!AB8</f>
        <v>5.4620689655172416</v>
      </c>
      <c r="AC8" s="80">
        <f>'Distributor Secondary'!Z5*'DSR con %'!AC8</f>
        <v>6</v>
      </c>
      <c r="AD8" s="80">
        <f>'Distributor Secondary'!AA5*'DSR con %'!AD8</f>
        <v>9.6551724137931032</v>
      </c>
      <c r="AE8" s="80">
        <f>'Distributor Secondary'!AB5*'DSR con %'!AE8</f>
        <v>14.883817427385893</v>
      </c>
      <c r="AF8" s="80">
        <f>'Distributor Secondary'!AC5*'DSR con %'!AF8</f>
        <v>6.0500000000000007</v>
      </c>
      <c r="AG8" s="80">
        <f>'Distributor Secondary'!AD5*'DSR con %'!AG8</f>
        <v>45.588785046728972</v>
      </c>
      <c r="AH8" s="80">
        <f>'Distributor Secondary'!AE5*'DSR con %'!AH8</f>
        <v>1.8925233644859811</v>
      </c>
      <c r="AI8" s="80">
        <f>'Distributor Secondary'!AF5*'DSR con %'!AI8</f>
        <v>5.2772585669781931</v>
      </c>
      <c r="AJ8" s="80">
        <f>'Distributor Secondary'!AG5*'DSR con %'!AJ8</f>
        <v>1.6448598130841119</v>
      </c>
      <c r="AK8" s="80">
        <f>'Distributor Secondary'!AH5*'DSR con %'!AK8</f>
        <v>9.3571428571428559</v>
      </c>
      <c r="AL8" s="80">
        <f>'Distributor Secondary'!AI5*'DSR con %'!AL8</f>
        <v>13.501557632398752</v>
      </c>
      <c r="AM8" s="154">
        <f>'Distributor Secondary'!AJ5*'DSR con %'!AM8</f>
        <v>9.0657439446366794</v>
      </c>
      <c r="AN8" s="80">
        <f>'Distributor Secondary'!AK5*'DSR con %'!AN8</f>
        <v>4.5674740484429073</v>
      </c>
    </row>
    <row r="9" spans="1:93" hidden="1">
      <c r="A9" s="75" t="s">
        <v>24</v>
      </c>
      <c r="B9" s="76" t="s">
        <v>179</v>
      </c>
      <c r="C9" s="75" t="s">
        <v>180</v>
      </c>
      <c r="D9" s="75" t="s">
        <v>187</v>
      </c>
      <c r="E9" s="77" t="s">
        <v>188</v>
      </c>
      <c r="F9" s="78">
        <f t="shared" si="2"/>
        <v>1769351.9809328488</v>
      </c>
      <c r="G9" s="79">
        <f t="shared" si="3"/>
        <v>979.11425173162945</v>
      </c>
      <c r="H9" s="80">
        <f>'Distributor Secondary'!E5*'DSR con %'!H9</f>
        <v>73.416458852867834</v>
      </c>
      <c r="I9" s="80">
        <f>'Distributor Secondary'!F5*'DSR con %'!I9</f>
        <v>62.174636174636177</v>
      </c>
      <c r="J9" s="80">
        <f>'Distributor Secondary'!G5*'DSR con %'!J9</f>
        <v>57.118503118503121</v>
      </c>
      <c r="K9" s="80">
        <f>'Distributor Secondary'!H5*'DSR con %'!K9</f>
        <v>35</v>
      </c>
      <c r="L9" s="80">
        <f>'Distributor Secondary'!I5*'DSR con %'!L9</f>
        <v>51.90436590436591</v>
      </c>
      <c r="M9" s="80">
        <f>'Distributor Secondary'!J5*'DSR con %'!M9</f>
        <v>19.115264797507788</v>
      </c>
      <c r="N9" s="80">
        <f>'Distributor Secondary'!K5*'DSR con %'!N9</f>
        <v>41.975062344139651</v>
      </c>
      <c r="O9" s="80">
        <f>'Distributor Secondary'!L5*'DSR con %'!O9</f>
        <v>62.174636174636177</v>
      </c>
      <c r="P9" s="80">
        <f>'Distributor Secondary'!M5*'DSR con %'!P9</f>
        <v>58.808612440191382</v>
      </c>
      <c r="Q9" s="80">
        <f>'Distributor Secondary'!N5*'DSR con %'!Q9</f>
        <v>10.446120689655173</v>
      </c>
      <c r="R9" s="80">
        <f>'Distributor Secondary'!O5*'DSR con %'!R9</f>
        <v>41.840909090909093</v>
      </c>
      <c r="S9" s="80">
        <f>'Distributor Secondary'!P5*'DSR con %'!S9</f>
        <v>49.09345794392523</v>
      </c>
      <c r="T9" s="80">
        <f>'Distributor Secondary'!Q5*'DSR con %'!T9</f>
        <v>31.660714285714288</v>
      </c>
      <c r="U9" s="80">
        <f>'Distributor Secondary'!R5*'DSR con %'!U9</f>
        <v>116.40897755610973</v>
      </c>
      <c r="V9" s="80">
        <f>'Distributor Secondary'!S5*'DSR con %'!V9</f>
        <v>53.457943925233643</v>
      </c>
      <c r="W9" s="80">
        <f>'Distributor Secondary'!T5*'DSR con %'!W9</f>
        <v>20.738434163701069</v>
      </c>
      <c r="X9" s="80">
        <f>'Distributor Secondary'!U5*'DSR con %'!X9</f>
        <v>28.418952618453865</v>
      </c>
      <c r="Y9" s="80">
        <f>'Distributor Secondary'!V5*'DSR con %'!Y9</f>
        <v>10.086206896551724</v>
      </c>
      <c r="Z9" s="80">
        <f>'Distributor Secondary'!W5*'DSR con %'!Z9</f>
        <v>13.5</v>
      </c>
      <c r="AA9" s="80">
        <f>'Distributor Secondary'!X5*'DSR con %'!AA9</f>
        <v>13.5</v>
      </c>
      <c r="AB9" s="80">
        <f>'Distributor Secondary'!Y5*'DSR con %'!AB9</f>
        <v>7.2827586206896555</v>
      </c>
      <c r="AC9" s="80">
        <f>'Distributor Secondary'!Z5*'DSR con %'!AC9</f>
        <v>13.5</v>
      </c>
      <c r="AD9" s="80">
        <f>'Distributor Secondary'!AA5*'DSR con %'!AD9</f>
        <v>10.862068965517242</v>
      </c>
      <c r="AE9" s="80">
        <f>'Distributor Secondary'!AB5*'DSR con %'!AE9</f>
        <v>16.63485477178423</v>
      </c>
      <c r="AF9" s="80">
        <f>'Distributor Secondary'!AC5*'DSR con %'!AF9</f>
        <v>7.15</v>
      </c>
      <c r="AG9" s="80">
        <f>'Distributor Secondary'!AD5*'DSR con %'!AG9</f>
        <v>21.528037383177569</v>
      </c>
      <c r="AH9" s="80">
        <f>'Distributor Secondary'!AE5*'DSR con %'!AH9</f>
        <v>2.1448598130841119</v>
      </c>
      <c r="AI9" s="80">
        <f>'Distributor Secondary'!AF5*'DSR con %'!AI9</f>
        <v>6.2367601246105915</v>
      </c>
      <c r="AJ9" s="80">
        <f>'Distributor Secondary'!AG5*'DSR con %'!AJ9</f>
        <v>1.9439252336448596</v>
      </c>
      <c r="AK9" s="80">
        <f>'Distributor Secondary'!AH5*'DSR con %'!AK9</f>
        <v>9.3571428571428559</v>
      </c>
      <c r="AL9" s="80">
        <f>'Distributor Secondary'!AI5*'DSR con %'!AL9</f>
        <v>15.956386292834891</v>
      </c>
      <c r="AM9" s="154">
        <f>'Distributor Secondary'!AJ5*'DSR con %'!AM9</f>
        <v>10.42560553633218</v>
      </c>
      <c r="AN9" s="80">
        <f>'Distributor Secondary'!AK5*'DSR con %'!AN9</f>
        <v>5.2525951557093427</v>
      </c>
    </row>
    <row r="10" spans="1:93" hidden="1">
      <c r="A10" s="75" t="s">
        <v>24</v>
      </c>
      <c r="B10" s="76" t="s">
        <v>179</v>
      </c>
      <c r="C10" s="75" t="s">
        <v>180</v>
      </c>
      <c r="D10" s="75" t="s">
        <v>189</v>
      </c>
      <c r="E10" s="77" t="s">
        <v>190</v>
      </c>
      <c r="F10" s="78">
        <f t="shared" si="2"/>
        <v>2386130.928343616</v>
      </c>
      <c r="G10" s="79">
        <f t="shared" si="3"/>
        <v>1147.8388312065517</v>
      </c>
      <c r="H10" s="80">
        <f>'Distributor Secondary'!E5*'DSR con %'!H10</f>
        <v>48.179551122194511</v>
      </c>
      <c r="I10" s="80">
        <f>'Distributor Secondary'!F5*'DSR con %'!I10</f>
        <v>27.814968814968818</v>
      </c>
      <c r="J10" s="80">
        <f>'Distributor Secondary'!G5*'DSR con %'!J10</f>
        <v>79.665280665280676</v>
      </c>
      <c r="K10" s="80">
        <f>'Distributor Secondary'!H5*'DSR con %'!K10</f>
        <v>48.125</v>
      </c>
      <c r="L10" s="80">
        <f>'Distributor Secondary'!I5*'DSR con %'!L10</f>
        <v>72.392931392931402</v>
      </c>
      <c r="M10" s="80">
        <f>'Distributor Secondary'!J5*'DSR con %'!M10</f>
        <v>25.732087227414329</v>
      </c>
      <c r="N10" s="80">
        <f>'Distributor Secondary'!K5*'DSR con %'!N10</f>
        <v>57.715710723192018</v>
      </c>
      <c r="O10" s="80">
        <f>'Distributor Secondary'!L5*'DSR con %'!O10</f>
        <v>86.717255717255725</v>
      </c>
      <c r="P10" s="80">
        <f>'Distributor Secondary'!M5*'DSR con %'!P10</f>
        <v>79.564593301435409</v>
      </c>
      <c r="Q10" s="80">
        <f>'Distributor Secondary'!N5*'DSR con %'!Q10</f>
        <v>14.398706896551724</v>
      </c>
      <c r="R10" s="80">
        <f>'Distributor Secondary'!O5*'DSR con %'!R10</f>
        <v>56.784090909090907</v>
      </c>
      <c r="S10" s="80">
        <f>'Distributor Secondary'!P5*'DSR con %'!S10</f>
        <v>68.345794392523359</v>
      </c>
      <c r="T10" s="80">
        <f>'Distributor Secondary'!Q5*'DSR con %'!T10</f>
        <v>42.214285714285715</v>
      </c>
      <c r="U10" s="80">
        <f>'Distributor Secondary'!R5*'DSR con %'!U10</f>
        <v>85.366583541147122</v>
      </c>
      <c r="V10" s="80">
        <f>'Distributor Secondary'!S5*'DSR con %'!V10</f>
        <v>42.523364485981311</v>
      </c>
      <c r="W10" s="80">
        <f>'Distributor Secondary'!T5*'DSR con %'!W10</f>
        <v>28.572953736654807</v>
      </c>
      <c r="X10" s="80">
        <f>'Distributor Secondary'!U5*'DSR con %'!X10</f>
        <v>28.418952618453865</v>
      </c>
      <c r="Y10" s="80">
        <f>'Distributor Secondary'!V5*'DSR con %'!Y10</f>
        <v>14.568965517241379</v>
      </c>
      <c r="Z10" s="80">
        <f>'Distributor Secondary'!W5*'DSR con %'!Z10</f>
        <v>19.5</v>
      </c>
      <c r="AA10" s="80">
        <f>'Distributor Secondary'!X5*'DSR con %'!AA10</f>
        <v>19.5</v>
      </c>
      <c r="AB10" s="80">
        <f>'Distributor Secondary'!Y5*'DSR con %'!AB10</f>
        <v>9.7103448275862068</v>
      </c>
      <c r="AC10" s="80">
        <f>'Distributor Secondary'!Z5*'DSR con %'!AC10</f>
        <v>30.000000000000004</v>
      </c>
      <c r="AD10" s="80">
        <f>'Distributor Secondary'!AA5*'DSR con %'!AD10</f>
        <v>16.896551724137932</v>
      </c>
      <c r="AE10" s="80">
        <f>'Distributor Secondary'!AB5*'DSR con %'!AE10</f>
        <v>23.639004149377595</v>
      </c>
      <c r="AF10" s="80">
        <f>'Distributor Secondary'!AC5*'DSR con %'!AF10</f>
        <v>9.9</v>
      </c>
      <c r="AG10" s="80">
        <f>'Distributor Secondary'!AD5*'DSR con %'!AG10</f>
        <v>29.970404984423677</v>
      </c>
      <c r="AH10" s="80">
        <f>'Distributor Secondary'!AE5*'DSR con %'!AH10</f>
        <v>4.5420560747663545</v>
      </c>
      <c r="AI10" s="80">
        <f>'Distributor Secondary'!AF5*'DSR con %'!AI10</f>
        <v>16.311526479750778</v>
      </c>
      <c r="AJ10" s="80">
        <f>'Distributor Secondary'!AG5*'DSR con %'!AJ10</f>
        <v>3.4392523364485976</v>
      </c>
      <c r="AK10" s="80">
        <f>'Distributor Secondary'!AH5*'DSR con %'!AK10</f>
        <v>14.035714285714285</v>
      </c>
      <c r="AL10" s="80">
        <f>'Distributor Secondary'!AI5*'DSR con %'!AL10</f>
        <v>21.4797507788162</v>
      </c>
      <c r="AM10" s="154">
        <f>'Distributor Secondary'!AJ5*'DSR con %'!AM10</f>
        <v>14.505190311418685</v>
      </c>
      <c r="AN10" s="80">
        <f>'Distributor Secondary'!AK5*'DSR con %'!AN10</f>
        <v>7.3079584775086506</v>
      </c>
    </row>
    <row r="11" spans="1:93" hidden="1">
      <c r="A11" s="75" t="s">
        <v>24</v>
      </c>
      <c r="B11" s="76" t="s">
        <v>179</v>
      </c>
      <c r="C11" s="75" t="s">
        <v>180</v>
      </c>
      <c r="D11" s="75" t="s">
        <v>191</v>
      </c>
      <c r="E11" s="77" t="s">
        <v>192</v>
      </c>
      <c r="F11" s="78">
        <f t="shared" si="2"/>
        <v>2891295.9827616527</v>
      </c>
      <c r="G11" s="79">
        <f t="shared" si="3"/>
        <v>1558.6974343511718</v>
      </c>
      <c r="H11" s="80">
        <f>'Distributor Secondary'!E5*'DSR con %'!H11</f>
        <v>128.47880299251869</v>
      </c>
      <c r="I11" s="80">
        <f>'Distributor Secondary'!F5*'DSR con %'!I11</f>
        <v>109.62370062370063</v>
      </c>
      <c r="J11" s="80">
        <f>'Distributor Secondary'!G5*'DSR con %'!J11</f>
        <v>100.70893970893971</v>
      </c>
      <c r="K11" s="80">
        <f>'Distributor Secondary'!H5*'DSR con %'!K11</f>
        <v>56.874999999999993</v>
      </c>
      <c r="L11" s="80">
        <f>'Distributor Secondary'!I5*'DSR con %'!L11</f>
        <v>91.515592515592516</v>
      </c>
      <c r="M11" s="80">
        <f>'Distributor Secondary'!J5*'DSR con %'!M11</f>
        <v>33.084112149532707</v>
      </c>
      <c r="N11" s="80">
        <f>'Distributor Secondary'!K5*'DSR con %'!N11</f>
        <v>73.456359102244377</v>
      </c>
      <c r="O11" s="80">
        <f>'Distributor Secondary'!L5*'DSR con %'!O11</f>
        <v>109.62370062370063</v>
      </c>
      <c r="P11" s="80">
        <f>'Distributor Secondary'!M5*'DSR con %'!P11</f>
        <v>100.32057416267942</v>
      </c>
      <c r="Q11" s="80">
        <f>'Distributor Secondary'!N5*'DSR con %'!Q11</f>
        <v>18.351293103448274</v>
      </c>
      <c r="R11" s="80">
        <f>'Distributor Secondary'!O5*'DSR con %'!R11</f>
        <v>74.715909090909093</v>
      </c>
      <c r="S11" s="80">
        <f>'Distributor Secondary'!P5*'DSR con %'!S11</f>
        <v>86.63551401869158</v>
      </c>
      <c r="T11" s="80">
        <f>'Distributor Secondary'!Q5*'DSR con %'!T11</f>
        <v>56.285714285714285</v>
      </c>
      <c r="U11" s="80">
        <f>'Distributor Secondary'!R5*'DSR con %'!U11</f>
        <v>108.64837905236907</v>
      </c>
      <c r="V11" s="80">
        <f>'Distributor Secondary'!S5*'DSR con %'!V11</f>
        <v>54.67289719626168</v>
      </c>
      <c r="W11" s="80">
        <f>'Distributor Secondary'!T5*'DSR con %'!W11</f>
        <v>36.407473309608541</v>
      </c>
      <c r="X11" s="80">
        <f>'Distributor Secondary'!U5*'DSR con %'!X11</f>
        <v>36.169576059850371</v>
      </c>
      <c r="Y11" s="80">
        <f>'Distributor Secondary'!V5*'DSR con %'!Y11</f>
        <v>17.931034482758619</v>
      </c>
      <c r="Z11" s="80">
        <f>'Distributor Secondary'!W5*'DSR con %'!Z11</f>
        <v>24</v>
      </c>
      <c r="AA11" s="80">
        <f>'Distributor Secondary'!X5*'DSR con %'!AA11</f>
        <v>24</v>
      </c>
      <c r="AB11" s="80">
        <f>'Distributor Secondary'!Y5*'DSR con %'!AB11</f>
        <v>12.137931034482758</v>
      </c>
      <c r="AC11" s="80">
        <f>'Distributor Secondary'!Z5*'DSR con %'!AC11</f>
        <v>24</v>
      </c>
      <c r="AD11" s="80">
        <f>'Distributor Secondary'!AA5*'DSR con %'!AD11</f>
        <v>9.6551724137931032</v>
      </c>
      <c r="AE11" s="80">
        <f>'Distributor Secondary'!AB5*'DSR con %'!AE11</f>
        <v>29.767634854771785</v>
      </c>
      <c r="AF11" s="80">
        <f>'Distributor Secondary'!AC5*'DSR con %'!AF11</f>
        <v>12.100000000000001</v>
      </c>
      <c r="AG11" s="80">
        <f>'Distributor Secondary'!AD5*'DSR con %'!AG11</f>
        <v>37.99065420560747</v>
      </c>
      <c r="AH11" s="80">
        <f>'Distributor Secondary'!AE5*'DSR con %'!AH11</f>
        <v>3.7850467289719623</v>
      </c>
      <c r="AI11" s="80">
        <f>'Distributor Secondary'!AF5*'DSR con %'!AI11</f>
        <v>10.794392523364484</v>
      </c>
      <c r="AJ11" s="80">
        <f>'Distributor Secondary'!AG5*'DSR con %'!AJ11</f>
        <v>3.3644859813084107</v>
      </c>
      <c r="AK11" s="80">
        <f>'Distributor Secondary'!AH5*'DSR con %'!AK11</f>
        <v>18.714285714285712</v>
      </c>
      <c r="AL11" s="80">
        <f>'Distributor Secondary'!AI5*'DSR con %'!AL11</f>
        <v>27.616822429906538</v>
      </c>
      <c r="AM11" s="154">
        <f>'Distributor Secondary'!AJ5*'DSR con %'!AM11</f>
        <v>18.131487889273359</v>
      </c>
      <c r="AN11" s="80">
        <f>'Distributor Secondary'!AK5*'DSR con %'!AN11</f>
        <v>9.1349480968858146</v>
      </c>
    </row>
    <row r="12" spans="1:93" hidden="1">
      <c r="A12" s="75" t="s">
        <v>24</v>
      </c>
      <c r="B12" s="76" t="s">
        <v>179</v>
      </c>
      <c r="C12" s="75" t="s">
        <v>180</v>
      </c>
      <c r="D12" s="75" t="s">
        <v>193</v>
      </c>
      <c r="E12" s="77" t="s">
        <v>194</v>
      </c>
      <c r="F12" s="78">
        <f t="shared" si="2"/>
        <v>2298297.6484607095</v>
      </c>
      <c r="G12" s="79">
        <f t="shared" si="3"/>
        <v>1244.1171179101698</v>
      </c>
      <c r="H12" s="80">
        <f>'Distributor Secondary'!E5*'DSR con %'!H12</f>
        <v>100.94763092269326</v>
      </c>
      <c r="I12" s="80">
        <f>'Distributor Secondary'!F5*'DSR con %'!I12</f>
        <v>86.717255717255725</v>
      </c>
      <c r="J12" s="80">
        <f>'Distributor Secondary'!G5*'DSR con %'!J12</f>
        <v>79.665280665280676</v>
      </c>
      <c r="K12" s="80">
        <f>'Distributor Secondary'!H5*'DSR con %'!K12</f>
        <v>48.125</v>
      </c>
      <c r="L12" s="80">
        <f>'Distributor Secondary'!I5*'DSR con %'!L12</f>
        <v>72.392931392931402</v>
      </c>
      <c r="M12" s="80">
        <f>'Distributor Secondary'!J5*'DSR con %'!M12</f>
        <v>25.732087227414329</v>
      </c>
      <c r="N12" s="80">
        <f>'Distributor Secondary'!K5*'DSR con %'!N12</f>
        <v>57.715710723192018</v>
      </c>
      <c r="O12" s="80">
        <f>'Distributor Secondary'!L5*'DSR con %'!O12</f>
        <v>86.717255717255725</v>
      </c>
      <c r="P12" s="80">
        <f>'Distributor Secondary'!M5*'DSR con %'!P12</f>
        <v>79.564593301435409</v>
      </c>
      <c r="Q12" s="80">
        <f>'Distributor Secondary'!N5*'DSR con %'!Q12</f>
        <v>14.398706896551724</v>
      </c>
      <c r="R12" s="80">
        <f>'Distributor Secondary'!O5*'DSR con %'!R12</f>
        <v>56.784090909090907</v>
      </c>
      <c r="S12" s="80">
        <f>'Distributor Secondary'!P5*'DSR con %'!S12</f>
        <v>68.345794392523359</v>
      </c>
      <c r="T12" s="80">
        <f>'Distributor Secondary'!Q5*'DSR con %'!T12</f>
        <v>42.214285714285715</v>
      </c>
      <c r="U12" s="80">
        <f>'Distributor Secondary'!R5*'DSR con %'!U12</f>
        <v>85.366583541147122</v>
      </c>
      <c r="V12" s="80">
        <f>'Distributor Secondary'!S5*'DSR con %'!V12</f>
        <v>42.523364485981311</v>
      </c>
      <c r="W12" s="80">
        <f>'Distributor Secondary'!T5*'DSR con %'!W12</f>
        <v>40.555160142348754</v>
      </c>
      <c r="X12" s="80">
        <f>'Distributor Secondary'!U5*'DSR con %'!X12</f>
        <v>28.418952618453865</v>
      </c>
      <c r="Y12" s="80">
        <f>'Distributor Secondary'!V5*'DSR con %'!Y12</f>
        <v>14.568965517241379</v>
      </c>
      <c r="Z12" s="80">
        <f>'Distributor Secondary'!W5*'DSR con %'!Z12</f>
        <v>19.5</v>
      </c>
      <c r="AA12" s="80">
        <f>'Distributor Secondary'!X5*'DSR con %'!AA12</f>
        <v>19.5</v>
      </c>
      <c r="AB12" s="80">
        <f>'Distributor Secondary'!Y5*'DSR con %'!AB12</f>
        <v>9.7103448275862068</v>
      </c>
      <c r="AC12" s="80">
        <f>'Distributor Secondary'!Z5*'DSR con %'!AC12</f>
        <v>19.5</v>
      </c>
      <c r="AD12" s="80">
        <f>'Distributor Secondary'!AA5*'DSR con %'!AD12</f>
        <v>15.689655172413794</v>
      </c>
      <c r="AE12" s="80">
        <f>'Distributor Secondary'!AB5*'DSR con %'!AE12</f>
        <v>23.639004149377595</v>
      </c>
      <c r="AF12" s="80">
        <f>'Distributor Secondary'!AC5*'DSR con %'!AF12</f>
        <v>9.9</v>
      </c>
      <c r="AG12" s="80">
        <f>'Distributor Secondary'!AD5*'DSR con %'!AG12</f>
        <v>29.970404984423677</v>
      </c>
      <c r="AH12" s="80">
        <f>'Distributor Secondary'!AE5*'DSR con %'!AH12</f>
        <v>2.985981308411215</v>
      </c>
      <c r="AI12" s="80">
        <f>'Distributor Secondary'!AF5*'DSR con %'!AI12</f>
        <v>8.3956386292834893</v>
      </c>
      <c r="AJ12" s="80">
        <f>'Distributor Secondary'!AG5*'DSR con %'!AJ12</f>
        <v>4.2616822429906538</v>
      </c>
      <c r="AK12" s="80">
        <f>'Distributor Secondary'!AH5*'DSR con %'!AK12</f>
        <v>7.0178571428571423</v>
      </c>
      <c r="AL12" s="80">
        <f>'Distributor Secondary'!AI5*'DSR con %'!AL12</f>
        <v>21.4797507788162</v>
      </c>
      <c r="AM12" s="154">
        <f>'Distributor Secondary'!AJ5*'DSR con %'!AM12</f>
        <v>14.505190311418685</v>
      </c>
      <c r="AN12" s="80">
        <f>'Distributor Secondary'!AK5*'DSR con %'!AN12</f>
        <v>7.3079584775086506</v>
      </c>
    </row>
    <row r="13" spans="1:93" hidden="1">
      <c r="A13" s="75" t="s">
        <v>24</v>
      </c>
      <c r="B13" s="76" t="s">
        <v>179</v>
      </c>
      <c r="C13" s="75" t="s">
        <v>180</v>
      </c>
      <c r="D13" s="75" t="s">
        <v>195</v>
      </c>
      <c r="E13" s="77" t="s">
        <v>196</v>
      </c>
      <c r="F13" s="78">
        <f t="shared" si="2"/>
        <v>2148658.0026807664</v>
      </c>
      <c r="G13" s="79">
        <f t="shared" si="3"/>
        <v>1265.936303203481</v>
      </c>
      <c r="H13" s="80">
        <f>'Distributor Secondary'!E5*'DSR con %'!H13</f>
        <v>91.770573566084792</v>
      </c>
      <c r="I13" s="80">
        <f>'Distributor Secondary'!F5*'DSR con %'!I13</f>
        <v>130.8939708939709</v>
      </c>
      <c r="J13" s="80">
        <f>'Distributor Secondary'!G5*'DSR con %'!J13</f>
        <v>114.23700623700624</v>
      </c>
      <c r="K13" s="80">
        <f>'Distributor Secondary'!H5*'DSR con %'!K13</f>
        <v>30.625000000000004</v>
      </c>
      <c r="L13" s="80">
        <f>'Distributor Secondary'!I5*'DSR con %'!L13</f>
        <v>92.881496881496886</v>
      </c>
      <c r="M13" s="80">
        <f>'Distributor Secondary'!J5*'DSR con %'!M13</f>
        <v>23.526479750778815</v>
      </c>
      <c r="N13" s="80">
        <f>'Distributor Secondary'!K5*'DSR con %'!N13</f>
        <v>52.468827930174569</v>
      </c>
      <c r="O13" s="80">
        <f>'Distributor Secondary'!L5*'DSR con %'!O13</f>
        <v>148.8918918918919</v>
      </c>
      <c r="P13" s="80">
        <f>'Distributor Secondary'!M5*'DSR con %'!P13</f>
        <v>65.727272727272734</v>
      </c>
      <c r="Q13" s="80">
        <f>'Distributor Secondary'!N5*'DSR con %'!Q13</f>
        <v>12.987068965517242</v>
      </c>
      <c r="R13" s="80">
        <f>'Distributor Secondary'!O5*'DSR con %'!R13</f>
        <v>53.795454545454547</v>
      </c>
      <c r="S13" s="80">
        <f>'Distributor Secondary'!P5*'DSR con %'!S13</f>
        <v>61.607476635514018</v>
      </c>
      <c r="T13" s="80">
        <f>'Distributor Secondary'!Q5*'DSR con %'!T13</f>
        <v>38.696428571428569</v>
      </c>
      <c r="U13" s="80">
        <f>'Distributor Secondary'!R5*'DSR con %'!U13</f>
        <v>77.605985037406484</v>
      </c>
      <c r="V13" s="80">
        <f>'Distributor Secondary'!S5*'DSR con %'!V13</f>
        <v>38.878504672897193</v>
      </c>
      <c r="W13" s="80">
        <f>'Distributor Secondary'!T5*'DSR con %'!W13</f>
        <v>25.807829181494661</v>
      </c>
      <c r="X13" s="80">
        <f>'Distributor Secondary'!U5*'DSR con %'!X13</f>
        <v>25.835411471321699</v>
      </c>
      <c r="Y13" s="80">
        <f>'Distributor Secondary'!V5*'DSR con %'!Y13</f>
        <v>6.7241379310344831</v>
      </c>
      <c r="Z13" s="80">
        <f>'Distributor Secondary'!W5*'DSR con %'!Z13</f>
        <v>9</v>
      </c>
      <c r="AA13" s="80">
        <f>'Distributor Secondary'!X5*'DSR con %'!AA13</f>
        <v>9</v>
      </c>
      <c r="AB13" s="80">
        <f>'Distributor Secondary'!Y5*'DSR con %'!AB13</f>
        <v>5.4620689655172416</v>
      </c>
      <c r="AC13" s="80">
        <f>'Distributor Secondary'!Z5*'DSR con %'!AC13</f>
        <v>12</v>
      </c>
      <c r="AD13" s="80">
        <f>'Distributor Secondary'!AA5*'DSR con %'!AD13</f>
        <v>14.482758620689655</v>
      </c>
      <c r="AE13" s="80">
        <f>'Distributor Secondary'!AB5*'DSR con %'!AE13</f>
        <v>21.012448132780083</v>
      </c>
      <c r="AF13" s="80">
        <f>'Distributor Secondary'!AC5*'DSR con %'!AF13</f>
        <v>8.8000000000000007</v>
      </c>
      <c r="AG13" s="80">
        <f>'Distributor Secondary'!AD5*'DSR con %'!AG13</f>
        <v>27.015576323987538</v>
      </c>
      <c r="AH13" s="80">
        <f>'Distributor Secondary'!AE5*'DSR con %'!AH13</f>
        <v>2.6915887850467288</v>
      </c>
      <c r="AI13" s="80">
        <f>'Distributor Secondary'!AF5*'DSR con %'!AI13</f>
        <v>7.67601246105919</v>
      </c>
      <c r="AJ13" s="80">
        <f>'Distributor Secondary'!AG5*'DSR con %'!AJ13</f>
        <v>2.3925233644859811</v>
      </c>
      <c r="AK13" s="80">
        <f>'Distributor Secondary'!AH5*'DSR con %'!AK13</f>
        <v>14.035714285714285</v>
      </c>
      <c r="AL13" s="80">
        <f>'Distributor Secondary'!AI5*'DSR con %'!AL13</f>
        <v>19.638629283489095</v>
      </c>
      <c r="AM13" s="154">
        <f>'Distributor Secondary'!AJ5*'DSR con %'!AM13</f>
        <v>13.145328719723183</v>
      </c>
      <c r="AN13" s="80">
        <f>'Distributor Secondary'!AK5*'DSR con %'!AN13</f>
        <v>6.6228373702422143</v>
      </c>
    </row>
    <row r="14" spans="1:93" hidden="1">
      <c r="A14" s="75" t="s">
        <v>24</v>
      </c>
      <c r="B14" s="76" t="s">
        <v>179</v>
      </c>
      <c r="C14" s="75" t="s">
        <v>180</v>
      </c>
      <c r="D14" s="75" t="s">
        <v>197</v>
      </c>
      <c r="E14" s="77" t="s">
        <v>198</v>
      </c>
      <c r="F14" s="78">
        <f t="shared" si="2"/>
        <v>1979072.920700076</v>
      </c>
      <c r="G14" s="79">
        <f t="shared" si="3"/>
        <v>1068.4391055202109</v>
      </c>
      <c r="H14" s="80">
        <f>'Distributor Secondary'!E5*'DSR con %'!H14</f>
        <v>128.47880299251869</v>
      </c>
      <c r="I14" s="80">
        <f>'Distributor Secondary'!F5*'DSR con %'!I14</f>
        <v>109.62370062370063</v>
      </c>
      <c r="J14" s="80">
        <f>'Distributor Secondary'!G5*'DSR con %'!J14</f>
        <v>52.609147609147612</v>
      </c>
      <c r="K14" s="80">
        <f>'Distributor Secondary'!H5*'DSR con %'!K14</f>
        <v>56.874999999999993</v>
      </c>
      <c r="L14" s="80">
        <f>'Distributor Secondary'!I5*'DSR con %'!L14</f>
        <v>30.049896049896052</v>
      </c>
      <c r="M14" s="80">
        <f>'Distributor Secondary'!J5*'DSR con %'!M14</f>
        <v>16.174454828660433</v>
      </c>
      <c r="N14" s="80">
        <f>'Distributor Secondary'!K5*'DSR con %'!N14</f>
        <v>31.481296758104737</v>
      </c>
      <c r="O14" s="80">
        <f>'Distributor Secondary'!L5*'DSR con %'!O14</f>
        <v>32.723492723492726</v>
      </c>
      <c r="P14" s="80">
        <f>'Distributor Secondary'!M5*'DSR con %'!P14</f>
        <v>100.32057416267942</v>
      </c>
      <c r="Q14" s="80">
        <f>'Distributor Secondary'!N5*'DSR con %'!Q14</f>
        <v>5.6465517241379315</v>
      </c>
      <c r="R14" s="80">
        <f>'Distributor Secondary'!O5*'DSR con %'!R14</f>
        <v>74.715909090909093</v>
      </c>
      <c r="S14" s="80">
        <f>'Distributor Secondary'!P5*'DSR con %'!S14</f>
        <v>33.691588785046726</v>
      </c>
      <c r="T14" s="80">
        <f>'Distributor Secondary'!Q5*'DSR con %'!T14</f>
        <v>56.285714285714285</v>
      </c>
      <c r="U14" s="80">
        <f>'Distributor Secondary'!R5*'DSR con %'!U14</f>
        <v>48.503740648379058</v>
      </c>
      <c r="V14" s="80">
        <f>'Distributor Secondary'!S5*'DSR con %'!V14</f>
        <v>30.373831775700932</v>
      </c>
      <c r="W14" s="80">
        <f>'Distributor Secondary'!T5*'DSR con %'!W14</f>
        <v>11.521352313167261</v>
      </c>
      <c r="X14" s="80">
        <f>'Distributor Secondary'!U5*'DSR con %'!X14</f>
        <v>9.6882793017456361</v>
      </c>
      <c r="Y14" s="80">
        <f>'Distributor Secondary'!V5*'DSR con %'!Y14</f>
        <v>22.413793103448278</v>
      </c>
      <c r="Z14" s="80">
        <f>'Distributor Secondary'!W5*'DSR con %'!Z14</f>
        <v>30.000000000000004</v>
      </c>
      <c r="AA14" s="80">
        <f>'Distributor Secondary'!X5*'DSR con %'!AA14</f>
        <v>30.000000000000004</v>
      </c>
      <c r="AB14" s="80">
        <f>'Distributor Secondary'!Y5*'DSR con %'!AB14</f>
        <v>18.206896551724139</v>
      </c>
      <c r="AC14" s="80">
        <f>'Distributor Secondary'!Z5*'DSR con %'!AC14</f>
        <v>37.5</v>
      </c>
      <c r="AD14" s="80">
        <f>'Distributor Secondary'!AA5*'DSR con %'!AD14</f>
        <v>30.172413793103445</v>
      </c>
      <c r="AE14" s="80">
        <f>'Distributor Secondary'!AB5*'DSR con %'!AE14</f>
        <v>10.506224066390041</v>
      </c>
      <c r="AF14" s="80">
        <f>'Distributor Secondary'!AC5*'DSR con %'!AF14</f>
        <v>12.100000000000001</v>
      </c>
      <c r="AG14" s="80">
        <f>'Distributor Secondary'!AD5*'DSR con %'!AG14</f>
        <v>8.4423676012461062</v>
      </c>
      <c r="AH14" s="80">
        <f>'Distributor Secondary'!AE5*'DSR con %'!AH14</f>
        <v>0.84112149532710279</v>
      </c>
      <c r="AI14" s="80">
        <f>'Distributor Secondary'!AF5*'DSR con %'!AI14</f>
        <v>2.3987538940809969</v>
      </c>
      <c r="AJ14" s="80">
        <f>'Distributor Secondary'!AG5*'DSR con %'!AJ14</f>
        <v>0.74766355140186913</v>
      </c>
      <c r="AK14" s="80">
        <f>'Distributor Secondary'!AH5*'DSR con %'!AK14</f>
        <v>23.392857142857142</v>
      </c>
      <c r="AL14" s="80">
        <f>'Distributor Secondary'!AI5*'DSR con %'!AL14</f>
        <v>6.1370716510903423</v>
      </c>
      <c r="AM14" s="154">
        <f>'Distributor Secondary'!AJ5*'DSR con %'!AM14</f>
        <v>4.5328719723183397</v>
      </c>
      <c r="AN14" s="80">
        <f>'Distributor Secondary'!AK5*'DSR con %'!AN14</f>
        <v>2.2837370242214536</v>
      </c>
    </row>
    <row r="15" spans="1:93" hidden="1">
      <c r="A15" s="75" t="s">
        <v>24</v>
      </c>
      <c r="B15" s="76" t="s">
        <v>179</v>
      </c>
      <c r="C15" s="75" t="s">
        <v>180</v>
      </c>
      <c r="D15" s="75" t="s">
        <v>199</v>
      </c>
      <c r="E15" s="77" t="s">
        <v>200</v>
      </c>
      <c r="F15" s="78">
        <f t="shared" si="2"/>
        <v>1065192.1163311845</v>
      </c>
      <c r="G15" s="79">
        <f t="shared" si="3"/>
        <v>597.41377022278527</v>
      </c>
      <c r="H15" s="80">
        <f>'Distributor Secondary'!E5*'DSR con %'!H15</f>
        <v>45.885286783042396</v>
      </c>
      <c r="I15" s="80">
        <f>'Distributor Secondary'!F5*'DSR con %'!I15</f>
        <v>39.268191268191273</v>
      </c>
      <c r="J15" s="80">
        <f>'Distributor Secondary'!G5*'DSR con %'!J15</f>
        <v>36.07484407484408</v>
      </c>
      <c r="K15" s="80">
        <f>'Distributor Secondary'!H5*'DSR con %'!K15</f>
        <v>21.875</v>
      </c>
      <c r="L15" s="80">
        <f>'Distributor Secondary'!I5*'DSR con %'!L15</f>
        <v>32.781704781704782</v>
      </c>
      <c r="M15" s="80">
        <f>'Distributor Secondary'!J5*'DSR con %'!M15</f>
        <v>11.763239875389408</v>
      </c>
      <c r="N15" s="80">
        <f>'Distributor Secondary'!K5*'DSR con %'!N15</f>
        <v>26.234413965087285</v>
      </c>
      <c r="O15" s="80">
        <f>'Distributor Secondary'!L5*'DSR con %'!O15</f>
        <v>39.268191268191273</v>
      </c>
      <c r="P15" s="80">
        <f>'Distributor Secondary'!M5*'DSR con %'!P15</f>
        <v>34.593301435406701</v>
      </c>
      <c r="Q15" s="80">
        <f>'Distributor Secondary'!N5*'DSR con %'!Q15</f>
        <v>6.493534482758621</v>
      </c>
      <c r="R15" s="80">
        <f>'Distributor Secondary'!O5*'DSR con %'!R15</f>
        <v>26.897727272727273</v>
      </c>
      <c r="S15" s="80">
        <f>'Distributor Secondary'!P5*'DSR con %'!S15</f>
        <v>61.607476635514018</v>
      </c>
      <c r="T15" s="80">
        <f>'Distributor Secondary'!Q5*'DSR con %'!T15</f>
        <v>21.107142857142858</v>
      </c>
      <c r="U15" s="80">
        <f>'Distributor Secondary'!R5*'DSR con %'!U15</f>
        <v>38.802992518703242</v>
      </c>
      <c r="V15" s="80">
        <f>'Distributor Secondary'!S5*'DSR con %'!V15</f>
        <v>19.439252336448597</v>
      </c>
      <c r="W15" s="80">
        <f>'Distributor Secondary'!T5*'DSR con %'!W15</f>
        <v>23.042704626334523</v>
      </c>
      <c r="X15" s="80">
        <f>'Distributor Secondary'!U5*'DSR con %'!X15</f>
        <v>12.917705735660849</v>
      </c>
      <c r="Y15" s="80">
        <f>'Distributor Secondary'!V5*'DSR con %'!Y15</f>
        <v>6.7241379310344831</v>
      </c>
      <c r="Z15" s="80">
        <f>'Distributor Secondary'!W5*'DSR con %'!Z15</f>
        <v>9</v>
      </c>
      <c r="AA15" s="80">
        <f>'Distributor Secondary'!X5*'DSR con %'!AA15</f>
        <v>9</v>
      </c>
      <c r="AB15" s="80">
        <f>'Distributor Secondary'!Y5*'DSR con %'!AB15</f>
        <v>4.2482758620689651</v>
      </c>
      <c r="AC15" s="80">
        <f>'Distributor Secondary'!Z5*'DSR con %'!AC15</f>
        <v>4.5</v>
      </c>
      <c r="AD15" s="80">
        <f>'Distributor Secondary'!AA5*'DSR con %'!AD15</f>
        <v>3.6206896551724137</v>
      </c>
      <c r="AE15" s="80">
        <f>'Distributor Secondary'!AB5*'DSR con %'!AE15</f>
        <v>10.506224066390041</v>
      </c>
      <c r="AF15" s="80">
        <f>'Distributor Secondary'!AC5*'DSR con %'!AF15</f>
        <v>4.4000000000000004</v>
      </c>
      <c r="AG15" s="80">
        <f>'Distributor Secondary'!AD5*'DSR con %'!AG15</f>
        <v>13.507788161993769</v>
      </c>
      <c r="AH15" s="80">
        <f>'Distributor Secondary'!AE5*'DSR con %'!AH15</f>
        <v>2.4392523364485981</v>
      </c>
      <c r="AI15" s="80">
        <f>'Distributor Secondary'!AF5*'DSR con %'!AI15</f>
        <v>3.838006230529595</v>
      </c>
      <c r="AJ15" s="80">
        <f>'Distributor Secondary'!AG5*'DSR con %'!AJ15</f>
        <v>1.1962616822429906</v>
      </c>
      <c r="AK15" s="80">
        <f>'Distributor Secondary'!AH5*'DSR con %'!AK15</f>
        <v>7.0178571428571423</v>
      </c>
      <c r="AL15" s="80">
        <f>'Distributor Secondary'!AI5*'DSR con %'!AL15</f>
        <v>9.8193146417445476</v>
      </c>
      <c r="AM15" s="154">
        <f>'Distributor Secondary'!AJ5*'DSR con %'!AM15</f>
        <v>6.3460207612456747</v>
      </c>
      <c r="AN15" s="80">
        <f>'Distributor Secondary'!AK5*'DSR con %'!AN15</f>
        <v>3.1972318339100347</v>
      </c>
    </row>
    <row r="16" spans="1:93" hidden="1">
      <c r="A16" s="75" t="s">
        <v>24</v>
      </c>
      <c r="B16" s="76" t="s">
        <v>179</v>
      </c>
      <c r="C16" s="75" t="s">
        <v>180</v>
      </c>
      <c r="D16" s="75" t="s">
        <v>201</v>
      </c>
      <c r="E16" s="77" t="s">
        <v>202</v>
      </c>
      <c r="F16" s="78">
        <f t="shared" si="2"/>
        <v>1297583.3770446463</v>
      </c>
      <c r="G16" s="79">
        <f t="shared" si="3"/>
        <v>682.99922513091633</v>
      </c>
      <c r="H16" s="80">
        <f>'Distributor Secondary'!E5*'DSR con %'!H16</f>
        <v>55.062344139650868</v>
      </c>
      <c r="I16" s="80">
        <f>'Distributor Secondary'!F5*'DSR con %'!I16</f>
        <v>47.449064449064451</v>
      </c>
      <c r="J16" s="80">
        <f>'Distributor Secondary'!G5*'DSR con %'!J16</f>
        <v>43.590436590436596</v>
      </c>
      <c r="K16" s="80">
        <f>'Distributor Secondary'!H5*'DSR con %'!K16</f>
        <v>26.25</v>
      </c>
      <c r="L16" s="80">
        <f>'Distributor Secondary'!I5*'DSR con %'!L16</f>
        <v>39.611226611226613</v>
      </c>
      <c r="M16" s="80">
        <f>'Distributor Secondary'!J5*'DSR con %'!M16</f>
        <v>13.968847352024921</v>
      </c>
      <c r="N16" s="80">
        <f>'Distributor Secondary'!K5*'DSR con %'!N16</f>
        <v>31.481296758104737</v>
      </c>
      <c r="O16" s="80">
        <f>'Distributor Secondary'!L5*'DSR con %'!O16</f>
        <v>47.449064449064451</v>
      </c>
      <c r="P16" s="80">
        <f>'Distributor Secondary'!M5*'DSR con %'!P16</f>
        <v>44.971291866028707</v>
      </c>
      <c r="Q16" s="80">
        <f>'Distributor Secondary'!N5*'DSR con %'!Q16</f>
        <v>14.116379310344827</v>
      </c>
      <c r="R16" s="80">
        <f>'Distributor Secondary'!O5*'DSR con %'!R16</f>
        <v>23.90909090909091</v>
      </c>
      <c r="S16" s="80">
        <f>'Distributor Secondary'!P5*'DSR con %'!S16</f>
        <v>37.542056074766357</v>
      </c>
      <c r="T16" s="80">
        <f>'Distributor Secondary'!Q5*'DSR con %'!T16</f>
        <v>24.625</v>
      </c>
      <c r="U16" s="80">
        <f>'Distributor Secondary'!R5*'DSR con %'!U16</f>
        <v>46.563591022443887</v>
      </c>
      <c r="V16" s="80">
        <f>'Distributor Secondary'!S5*'DSR con %'!V16</f>
        <v>23.084112149532711</v>
      </c>
      <c r="W16" s="80">
        <f>'Distributor Secondary'!T5*'DSR con %'!W16</f>
        <v>15.669039145907472</v>
      </c>
      <c r="X16" s="80">
        <f>'Distributor Secondary'!U5*'DSR con %'!X16</f>
        <v>15.501246882793017</v>
      </c>
      <c r="Y16" s="80">
        <f>'Distributor Secondary'!V5*'DSR con %'!Y16</f>
        <v>7.8448275862068968</v>
      </c>
      <c r="Z16" s="80">
        <f>'Distributor Secondary'!W5*'DSR con %'!Z16</f>
        <v>10.5</v>
      </c>
      <c r="AA16" s="80">
        <f>'Distributor Secondary'!X5*'DSR con %'!AA16</f>
        <v>10.5</v>
      </c>
      <c r="AB16" s="80">
        <f>'Distributor Secondary'!Y5*'DSR con %'!AB16</f>
        <v>5.4620689655172416</v>
      </c>
      <c r="AC16" s="80">
        <f>'Distributor Secondary'!Z5*'DSR con %'!AC16</f>
        <v>15.000000000000002</v>
      </c>
      <c r="AD16" s="80">
        <f>'Distributor Secondary'!AA5*'DSR con %'!AD16</f>
        <v>7.2413793103448274</v>
      </c>
      <c r="AE16" s="80">
        <f>'Distributor Secondary'!AB5*'DSR con %'!AE16</f>
        <v>15.759336099585061</v>
      </c>
      <c r="AF16" s="80">
        <f>'Distributor Secondary'!AC5*'DSR con %'!AF16</f>
        <v>5.5</v>
      </c>
      <c r="AG16" s="80">
        <f>'Distributor Secondary'!AD5*'DSR con %'!AG16</f>
        <v>16.462616822429908</v>
      </c>
      <c r="AH16" s="80">
        <f>'Distributor Secondary'!AE5*'DSR con %'!AH16</f>
        <v>1.6401869158878504</v>
      </c>
      <c r="AI16" s="80">
        <f>'Distributor Secondary'!AF5*'DSR con %'!AI16</f>
        <v>4.5576323987538938</v>
      </c>
      <c r="AJ16" s="80">
        <f>'Distributor Secondary'!AG5*'DSR con %'!AJ16</f>
        <v>1.4205607476635513</v>
      </c>
      <c r="AK16" s="80">
        <f>'Distributor Secondary'!AH5*'DSR con %'!AK16</f>
        <v>7.0178571428571423</v>
      </c>
      <c r="AL16" s="80">
        <f>'Distributor Secondary'!AI5*'DSR con %'!AL16</f>
        <v>11.660436137071651</v>
      </c>
      <c r="AM16" s="154">
        <f>'Distributor Secondary'!AJ5*'DSR con %'!AM16</f>
        <v>7.7058823529411766</v>
      </c>
      <c r="AN16" s="80">
        <f>'Distributor Secondary'!AK5*'DSR con %'!AN16</f>
        <v>3.8823529411764706</v>
      </c>
    </row>
    <row r="17" spans="1:93" s="86" customFormat="1" hidden="1">
      <c r="A17" s="87"/>
      <c r="B17" s="82"/>
      <c r="C17" s="81"/>
      <c r="D17" s="81"/>
      <c r="E17" s="83"/>
      <c r="F17" s="84">
        <f>SUM(F6:F16)</f>
        <v>21125810.452750005</v>
      </c>
      <c r="G17" s="85">
        <f>SUM(G6:G16)</f>
        <v>11237</v>
      </c>
      <c r="H17" s="84">
        <f>SUM(H6:H16)</f>
        <v>920</v>
      </c>
      <c r="I17" s="84">
        <f t="shared" ref="I17:AM17" si="4">SUM(I6:I16)</f>
        <v>787</v>
      </c>
      <c r="J17" s="84">
        <f t="shared" si="4"/>
        <v>723.00000000000011</v>
      </c>
      <c r="K17" s="84">
        <f t="shared" si="4"/>
        <v>420</v>
      </c>
      <c r="L17" s="84">
        <f t="shared" si="4"/>
        <v>657</v>
      </c>
      <c r="M17" s="84">
        <f t="shared" si="4"/>
        <v>235.99999999999997</v>
      </c>
      <c r="N17" s="84">
        <f t="shared" si="4"/>
        <v>526</v>
      </c>
      <c r="O17" s="84">
        <f t="shared" si="4"/>
        <v>787</v>
      </c>
      <c r="P17" s="84">
        <f t="shared" si="4"/>
        <v>723</v>
      </c>
      <c r="Q17" s="84">
        <f t="shared" si="4"/>
        <v>131</v>
      </c>
      <c r="R17" s="84">
        <f t="shared" si="4"/>
        <v>525.99999999999989</v>
      </c>
      <c r="S17" s="84">
        <f t="shared" si="4"/>
        <v>618</v>
      </c>
      <c r="T17" s="84">
        <f t="shared" si="4"/>
        <v>394</v>
      </c>
      <c r="U17" s="84">
        <f t="shared" si="4"/>
        <v>778.00000000000011</v>
      </c>
      <c r="V17" s="84">
        <f t="shared" si="4"/>
        <v>389.99999999999994</v>
      </c>
      <c r="W17" s="84">
        <f t="shared" si="4"/>
        <v>259</v>
      </c>
      <c r="X17" s="84">
        <f t="shared" si="4"/>
        <v>259</v>
      </c>
      <c r="Y17" s="84">
        <f t="shared" si="4"/>
        <v>129.99999999999997</v>
      </c>
      <c r="Z17" s="84">
        <f t="shared" si="4"/>
        <v>174</v>
      </c>
      <c r="AA17" s="84">
        <f t="shared" si="4"/>
        <v>174</v>
      </c>
      <c r="AB17" s="84">
        <f t="shared" si="4"/>
        <v>88</v>
      </c>
      <c r="AC17" s="84">
        <f t="shared" si="4"/>
        <v>174</v>
      </c>
      <c r="AD17" s="84">
        <f t="shared" si="4"/>
        <v>140</v>
      </c>
      <c r="AE17" s="84">
        <f t="shared" si="4"/>
        <v>211.00000000000003</v>
      </c>
      <c r="AF17" s="84">
        <f t="shared" si="4"/>
        <v>88</v>
      </c>
      <c r="AG17" s="84">
        <f t="shared" si="4"/>
        <v>271</v>
      </c>
      <c r="AH17" s="84">
        <f t="shared" si="4"/>
        <v>26.999999999999996</v>
      </c>
      <c r="AI17" s="84">
        <f t="shared" si="4"/>
        <v>77</v>
      </c>
      <c r="AJ17" s="84">
        <f t="shared" si="4"/>
        <v>23.999999999999996</v>
      </c>
      <c r="AK17" s="84">
        <f t="shared" si="4"/>
        <v>130.99999999999997</v>
      </c>
      <c r="AL17" s="84">
        <f t="shared" si="4"/>
        <v>196.99999999999997</v>
      </c>
      <c r="AM17" s="155">
        <f t="shared" si="4"/>
        <v>131</v>
      </c>
      <c r="AN17" s="84">
        <f t="shared" ref="AN17" si="5">SUM(AN6:AN16)</f>
        <v>66</v>
      </c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3" hidden="1">
      <c r="A18" s="88" t="s">
        <v>25</v>
      </c>
      <c r="B18" s="89" t="s">
        <v>207</v>
      </c>
      <c r="C18" s="90" t="s">
        <v>208</v>
      </c>
      <c r="D18" s="91" t="s">
        <v>209</v>
      </c>
      <c r="E18" s="91" t="s">
        <v>210</v>
      </c>
      <c r="F18" s="78">
        <f t="shared" si="2"/>
        <v>3165156.2172314799</v>
      </c>
      <c r="G18" s="79">
        <f t="shared" si="3"/>
        <v>1504.6472620565798</v>
      </c>
      <c r="H18" s="80">
        <f>'Distributor Secondary'!E6*'DSR con %'!H18</f>
        <v>115.37209302325581</v>
      </c>
      <c r="I18" s="80">
        <f>'Distributor Secondary'!F6*'DSR con %'!I18</f>
        <v>100.48543689320388</v>
      </c>
      <c r="J18" s="80">
        <f>'Distributor Secondary'!G6*'DSR con %'!J18</f>
        <v>92.233009708737868</v>
      </c>
      <c r="K18" s="80">
        <f>'Distributor Secondary'!H6*'DSR con %'!K18</f>
        <v>52.38095238095238</v>
      </c>
      <c r="L18" s="80">
        <f>'Distributor Secondary'!I6*'DSR con %'!L18</f>
        <v>92.378640776699029</v>
      </c>
      <c r="M18" s="80">
        <f>'Distributor Secondary'!J6*'DSR con %'!M18</f>
        <v>30.114285714285714</v>
      </c>
      <c r="N18" s="80">
        <f>'Distributor Secondary'!K6*'DSR con %'!N18</f>
        <v>69.793103448275872</v>
      </c>
      <c r="O18" s="80">
        <f>'Distributor Secondary'!L6*'DSR con %'!O18</f>
        <v>98.475728155339809</v>
      </c>
      <c r="P18" s="80">
        <f>'Distributor Secondary'!M6*'DSR con %'!P18</f>
        <v>92.888888888888886</v>
      </c>
      <c r="Q18" s="80">
        <f>'Distributor Secondary'!N6*'DSR con %'!Q18</f>
        <v>17</v>
      </c>
      <c r="R18" s="80">
        <f>'Distributor Secondary'!O6*'DSR con %'!R18</f>
        <v>65.368421052631575</v>
      </c>
      <c r="S18" s="80">
        <f>'Distributor Secondary'!P6*'DSR con %'!S18</f>
        <v>76.775362318840578</v>
      </c>
      <c r="T18" s="80">
        <f>'Distributor Secondary'!Q6*'DSR con %'!T18</f>
        <v>47.666666666666664</v>
      </c>
      <c r="U18" s="80">
        <f>'Distributor Secondary'!R6*'DSR con %'!U18</f>
        <v>97.732558139534888</v>
      </c>
      <c r="V18" s="80">
        <f>'Distributor Secondary'!S6*'DSR con %'!V18</f>
        <v>51.5</v>
      </c>
      <c r="W18" s="80">
        <f>'Distributor Secondary'!T6*'DSR con %'!W18</f>
        <v>32.595041322314053</v>
      </c>
      <c r="X18" s="80">
        <f>'Distributor Secondary'!U6*'DSR con %'!X18</f>
        <v>34</v>
      </c>
      <c r="Y18" s="80">
        <f>'Distributor Secondary'!V6*'DSR con %'!Y18</f>
        <v>17</v>
      </c>
      <c r="Z18" s="80">
        <f>'Distributor Secondary'!W6*'DSR con %'!Z18</f>
        <v>26.228571428571428</v>
      </c>
      <c r="AA18" s="80">
        <f>'Distributor Secondary'!X6*'DSR con %'!AA18</f>
        <v>32.785714285714285</v>
      </c>
      <c r="AB18" s="80">
        <f>'Distributor Secondary'!Y6*'DSR con %'!AB18</f>
        <v>12.193548387096774</v>
      </c>
      <c r="AC18" s="80">
        <f>'Distributor Secondary'!Z6*'DSR con %'!AC18</f>
        <v>24.685714285714283</v>
      </c>
      <c r="AD18" s="80">
        <f>'Distributor Secondary'!AA6*'DSR con %'!AD18</f>
        <v>20.885714285714286</v>
      </c>
      <c r="AE18" s="80">
        <f>'Distributor Secondary'!AB6*'DSR con %'!AE18</f>
        <v>32.5</v>
      </c>
      <c r="AF18" s="80">
        <f>'Distributor Secondary'!AC6*'DSR con %'!AF18</f>
        <v>13.885714285714284</v>
      </c>
      <c r="AG18" s="80">
        <f>'Distributor Secondary'!AD6*'DSR con %'!AG18</f>
        <v>41.201438848920866</v>
      </c>
      <c r="AH18" s="80">
        <f>'Distributor Secondary'!AE6*'DSR con %'!AH18</f>
        <v>4.8920863309352516</v>
      </c>
      <c r="AI18" s="80">
        <f>'Distributor Secondary'!AF6*'DSR con %'!AI18</f>
        <v>14</v>
      </c>
      <c r="AJ18" s="80">
        <f>'Distributor Secondary'!AG6*'DSR con %'!AJ18</f>
        <v>4.371428571428571</v>
      </c>
      <c r="AK18" s="80">
        <f>'Distributor Secondary'!AH6*'DSR con %'!AK18</f>
        <v>24</v>
      </c>
      <c r="AL18" s="80">
        <f>'Distributor Secondary'!AI6*'DSR con %'!AL18</f>
        <v>34.971428571428568</v>
      </c>
      <c r="AM18" s="154">
        <f>'Distributor Secondary'!AJ6*'DSR con %'!AM18</f>
        <v>22.857142857142854</v>
      </c>
      <c r="AN18" s="80">
        <f>'Distributor Secondary'!AK6*'DSR con %'!AN18</f>
        <v>11.428571428571427</v>
      </c>
    </row>
    <row r="19" spans="1:93" hidden="1">
      <c r="A19" s="88" t="s">
        <v>25</v>
      </c>
      <c r="B19" s="89" t="s">
        <v>207</v>
      </c>
      <c r="C19" s="90" t="s">
        <v>208</v>
      </c>
      <c r="D19" s="91" t="s">
        <v>211</v>
      </c>
      <c r="E19" s="91" t="s">
        <v>212</v>
      </c>
      <c r="F19" s="78">
        <f t="shared" si="2"/>
        <v>1756590.6035588195</v>
      </c>
      <c r="G19" s="79">
        <f t="shared" si="3"/>
        <v>832.48107702612288</v>
      </c>
      <c r="H19" s="80">
        <f>'Distributor Secondary'!E6*'DSR con %'!H19</f>
        <v>67.534883720930225</v>
      </c>
      <c r="I19" s="80">
        <f>'Distributor Secondary'!F6*'DSR con %'!I19</f>
        <v>54.262135922330096</v>
      </c>
      <c r="J19" s="80">
        <f>'Distributor Secondary'!G6*'DSR con %'!J19</f>
        <v>49.805825242718448</v>
      </c>
      <c r="K19" s="80">
        <f>'Distributor Secondary'!H6*'DSR con %'!K19</f>
        <v>31.428571428571427</v>
      </c>
      <c r="L19" s="80">
        <f>'Distributor Secondary'!I6*'DSR con %'!L19</f>
        <v>40.310679611650485</v>
      </c>
      <c r="M19" s="80">
        <f>'Distributor Secondary'!J6*'DSR con %'!M19</f>
        <v>15.942857142857141</v>
      </c>
      <c r="N19" s="80">
        <f>'Distributor Secondary'!K6*'DSR con %'!N19</f>
        <v>38.068965517241381</v>
      </c>
      <c r="O19" s="80">
        <f>'Distributor Secondary'!L6*'DSR con %'!O19</f>
        <v>60.291262135922324</v>
      </c>
      <c r="P19" s="80">
        <f>'Distributor Secondary'!M6*'DSR con %'!P19</f>
        <v>50.666666666666664</v>
      </c>
      <c r="Q19" s="80">
        <f>'Distributor Secondary'!N6*'DSR con %'!Q19</f>
        <v>9.6086956521739122</v>
      </c>
      <c r="R19" s="80">
        <f>'Distributor Secondary'!O6*'DSR con %'!R19</f>
        <v>36.315789473684205</v>
      </c>
      <c r="S19" s="80">
        <f>'Distributor Secondary'!P6*'DSR con %'!S19</f>
        <v>44.884057971014492</v>
      </c>
      <c r="T19" s="80">
        <f>'Distributor Secondary'!Q6*'DSR con %'!T19</f>
        <v>30.333333333333336</v>
      </c>
      <c r="U19" s="80">
        <f>'Distributor Secondary'!R6*'DSR con %'!U19</f>
        <v>54.825581395348834</v>
      </c>
      <c r="V19" s="80">
        <f>'Distributor Secondary'!S6*'DSR con %'!V19</f>
        <v>27.957142857142856</v>
      </c>
      <c r="W19" s="80">
        <f>'Distributor Secondary'!T6*'DSR con %'!W19</f>
        <v>18.545454545454543</v>
      </c>
      <c r="X19" s="80">
        <f>'Distributor Secondary'!U6*'DSR con %'!X19</f>
        <v>17.977011494252874</v>
      </c>
      <c r="Y19" s="80">
        <f>'Distributor Secondary'!V6*'DSR con %'!Y19</f>
        <v>8.5</v>
      </c>
      <c r="Z19" s="80">
        <f>'Distributor Secondary'!W6*'DSR con %'!Z19</f>
        <v>13.885714285714284</v>
      </c>
      <c r="AA19" s="80">
        <f>'Distributor Secondary'!X6*'DSR con %'!AA19</f>
        <v>11.571428571428571</v>
      </c>
      <c r="AB19" s="80">
        <f>'Distributor Secondary'!Y6*'DSR con %'!AB19</f>
        <v>7.838709677419355</v>
      </c>
      <c r="AC19" s="80">
        <f>'Distributor Secondary'!Z6*'DSR con %'!AC19</f>
        <v>15.428571428571427</v>
      </c>
      <c r="AD19" s="80">
        <f>'Distributor Secondary'!AA6*'DSR con %'!AD19</f>
        <v>13.514285714285714</v>
      </c>
      <c r="AE19" s="80">
        <f>'Distributor Secondary'!AB6*'DSR con %'!AE19</f>
        <v>17.5</v>
      </c>
      <c r="AF19" s="80">
        <f>'Distributor Secondary'!AC6*'DSR con %'!AF19</f>
        <v>6.9428571428571422</v>
      </c>
      <c r="AG19" s="80">
        <f>'Distributor Secondary'!AD6*'DSR con %'!AG19</f>
        <v>22.093525179856115</v>
      </c>
      <c r="AH19" s="80">
        <f>'Distributor Secondary'!AE6*'DSR con %'!AH19</f>
        <v>2.5899280575539567</v>
      </c>
      <c r="AI19" s="80">
        <f>'Distributor Secondary'!AF6*'DSR con %'!AI19</f>
        <v>7.6</v>
      </c>
      <c r="AJ19" s="80">
        <f>'Distributor Secondary'!AG6*'DSR con %'!AJ19</f>
        <v>2.3142857142857141</v>
      </c>
      <c r="AK19" s="80">
        <f>'Distributor Secondary'!AH6*'DSR con %'!AK19</f>
        <v>16</v>
      </c>
      <c r="AL19" s="80">
        <f>'Distributor Secondary'!AI6*'DSR con %'!AL19</f>
        <v>18.514285714285712</v>
      </c>
      <c r="AM19" s="154">
        <f>'Distributor Secondary'!AJ6*'DSR con %'!AM19</f>
        <v>12.952380952380953</v>
      </c>
      <c r="AN19" s="80">
        <f>'Distributor Secondary'!AK6*'DSR con %'!AN19</f>
        <v>6.4761904761904763</v>
      </c>
    </row>
    <row r="20" spans="1:93" hidden="1">
      <c r="A20" s="88" t="s">
        <v>25</v>
      </c>
      <c r="B20" s="89" t="s">
        <v>207</v>
      </c>
      <c r="C20" s="90" t="s">
        <v>208</v>
      </c>
      <c r="D20" s="91" t="s">
        <v>213</v>
      </c>
      <c r="E20" s="91" t="s">
        <v>214</v>
      </c>
      <c r="F20" s="78">
        <f t="shared" si="2"/>
        <v>1528449.5539597012</v>
      </c>
      <c r="G20" s="79">
        <f t="shared" si="3"/>
        <v>744.87166091729716</v>
      </c>
      <c r="H20" s="80">
        <f>'Distributor Secondary'!E6*'DSR con %'!H20</f>
        <v>59.093023255813954</v>
      </c>
      <c r="I20" s="80">
        <f>'Distributor Secondary'!F6*'DSR con %'!I20</f>
        <v>52.252427184466022</v>
      </c>
      <c r="J20" s="80">
        <f>'Distributor Secondary'!G6*'DSR con %'!J20</f>
        <v>47.961165048543691</v>
      </c>
      <c r="K20" s="80">
        <f>'Distributor Secondary'!H6*'DSR con %'!K20</f>
        <v>26.19047619047619</v>
      </c>
      <c r="L20" s="80">
        <f>'Distributor Secondary'!I6*'DSR con %'!L20</f>
        <v>40.310679611650485</v>
      </c>
      <c r="M20" s="80">
        <f>'Distributor Secondary'!J6*'DSR con %'!M20</f>
        <v>15.942857142857141</v>
      </c>
      <c r="N20" s="80">
        <f>'Distributor Secondary'!K6*'DSR con %'!N20</f>
        <v>30.137931034482762</v>
      </c>
      <c r="O20" s="80">
        <f>'Distributor Secondary'!L6*'DSR con %'!O20</f>
        <v>48.233009708737868</v>
      </c>
      <c r="P20" s="80">
        <f>'Distributor Secondary'!M6*'DSR con %'!P20</f>
        <v>46.444444444444443</v>
      </c>
      <c r="Q20" s="80">
        <f>'Distributor Secondary'!N6*'DSR con %'!Q20</f>
        <v>7.3913043478260869</v>
      </c>
      <c r="R20" s="80">
        <f>'Distributor Secondary'!O6*'DSR con %'!R20</f>
        <v>36.315789473684205</v>
      </c>
      <c r="S20" s="80">
        <f>'Distributor Secondary'!P6*'DSR con %'!S20</f>
        <v>41.340579710144929</v>
      </c>
      <c r="T20" s="80">
        <f>'Distributor Secondary'!Q6*'DSR con %'!T20</f>
        <v>26</v>
      </c>
      <c r="U20" s="80">
        <f>'Distributor Secondary'!R6*'DSR con %'!U20</f>
        <v>52.441860465116278</v>
      </c>
      <c r="V20" s="80">
        <f>'Distributor Secondary'!S6*'DSR con %'!V20</f>
        <v>23.542857142857141</v>
      </c>
      <c r="W20" s="80">
        <f>'Distributor Secondary'!T6*'DSR con %'!W20</f>
        <v>16.859504132231404</v>
      </c>
      <c r="X20" s="80">
        <f>'Distributor Secondary'!U6*'DSR con %'!X20</f>
        <v>16.022988505747126</v>
      </c>
      <c r="Y20" s="80">
        <f>'Distributor Secondary'!V6*'DSR con %'!Y20</f>
        <v>8.5</v>
      </c>
      <c r="Z20" s="80">
        <f>'Distributor Secondary'!W6*'DSR con %'!Z20</f>
        <v>13.885714285714284</v>
      </c>
      <c r="AA20" s="80">
        <f>'Distributor Secondary'!X6*'DSR con %'!AA20</f>
        <v>9.6428571428571423</v>
      </c>
      <c r="AB20" s="80">
        <f>'Distributor Secondary'!Y6*'DSR con %'!AB20</f>
        <v>6.967741935483871</v>
      </c>
      <c r="AC20" s="80">
        <f>'Distributor Secondary'!Z6*'DSR con %'!AC20</f>
        <v>13.885714285714284</v>
      </c>
      <c r="AD20" s="80">
        <f>'Distributor Secondary'!AA6*'DSR con %'!AD20</f>
        <v>8.6</v>
      </c>
      <c r="AE20" s="80">
        <f>'Distributor Secondary'!AB6*'DSR con %'!AE20</f>
        <v>15</v>
      </c>
      <c r="AF20" s="80">
        <f>'Distributor Secondary'!AC6*'DSR con %'!AF20</f>
        <v>6.1714285714285708</v>
      </c>
      <c r="AG20" s="80">
        <f>'Distributor Secondary'!AD6*'DSR con %'!AG20</f>
        <v>19.705035971223023</v>
      </c>
      <c r="AH20" s="80">
        <f>'Distributor Secondary'!AE6*'DSR con %'!AH20</f>
        <v>2.5179856115107913</v>
      </c>
      <c r="AI20" s="80">
        <f>'Distributor Secondary'!AF6*'DSR con %'!AI20</f>
        <v>6.3999999999999995</v>
      </c>
      <c r="AJ20" s="80">
        <f>'Distributor Secondary'!AG6*'DSR con %'!AJ20</f>
        <v>2.3142857142857141</v>
      </c>
      <c r="AK20" s="80">
        <f>'Distributor Secondary'!AH6*'DSR con %'!AK20</f>
        <v>8</v>
      </c>
      <c r="AL20" s="80">
        <f>'Distributor Secondary'!AI6*'DSR con %'!AL20</f>
        <v>18.514285714285712</v>
      </c>
      <c r="AM20" s="154">
        <f>'Distributor Secondary'!AJ6*'DSR con %'!AM20</f>
        <v>12.19047619047619</v>
      </c>
      <c r="AN20" s="80">
        <f>'Distributor Secondary'!AK6*'DSR con %'!AN20</f>
        <v>6.0952380952380949</v>
      </c>
    </row>
    <row r="21" spans="1:93" s="86" customFormat="1" hidden="1">
      <c r="A21" s="92"/>
      <c r="B21" s="93"/>
      <c r="C21" s="94"/>
      <c r="D21" s="95"/>
      <c r="E21" s="95"/>
      <c r="F21" s="96">
        <f>SUM(F18:F20)</f>
        <v>6450196.3747500004</v>
      </c>
      <c r="G21" s="97">
        <f>SUM(G18:G20)</f>
        <v>3082</v>
      </c>
      <c r="H21" s="84">
        <f>SUM(H18:H20)</f>
        <v>242</v>
      </c>
      <c r="I21" s="84">
        <f t="shared" ref="I21:AM21" si="6">SUM(I18:I20)</f>
        <v>207</v>
      </c>
      <c r="J21" s="84">
        <f t="shared" si="6"/>
        <v>190</v>
      </c>
      <c r="K21" s="84">
        <f t="shared" si="6"/>
        <v>110</v>
      </c>
      <c r="L21" s="84">
        <f t="shared" si="6"/>
        <v>173</v>
      </c>
      <c r="M21" s="84">
        <f t="shared" si="6"/>
        <v>62</v>
      </c>
      <c r="N21" s="84">
        <f t="shared" si="6"/>
        <v>138</v>
      </c>
      <c r="O21" s="84">
        <f t="shared" si="6"/>
        <v>207</v>
      </c>
      <c r="P21" s="84">
        <f t="shared" si="6"/>
        <v>190</v>
      </c>
      <c r="Q21" s="84">
        <f t="shared" si="6"/>
        <v>34</v>
      </c>
      <c r="R21" s="84">
        <f t="shared" si="6"/>
        <v>138</v>
      </c>
      <c r="S21" s="84">
        <f t="shared" si="6"/>
        <v>163</v>
      </c>
      <c r="T21" s="84">
        <f t="shared" si="6"/>
        <v>104</v>
      </c>
      <c r="U21" s="84">
        <f t="shared" si="6"/>
        <v>205</v>
      </c>
      <c r="V21" s="84">
        <f t="shared" si="6"/>
        <v>103</v>
      </c>
      <c r="W21" s="84">
        <f t="shared" si="6"/>
        <v>68</v>
      </c>
      <c r="X21" s="84">
        <f t="shared" si="6"/>
        <v>68</v>
      </c>
      <c r="Y21" s="84">
        <f t="shared" si="6"/>
        <v>34</v>
      </c>
      <c r="Z21" s="84">
        <f t="shared" si="6"/>
        <v>54</v>
      </c>
      <c r="AA21" s="84">
        <f t="shared" si="6"/>
        <v>54</v>
      </c>
      <c r="AB21" s="84">
        <f t="shared" si="6"/>
        <v>27</v>
      </c>
      <c r="AC21" s="84">
        <f t="shared" si="6"/>
        <v>54</v>
      </c>
      <c r="AD21" s="84">
        <f t="shared" si="6"/>
        <v>43</v>
      </c>
      <c r="AE21" s="84">
        <f t="shared" si="6"/>
        <v>65</v>
      </c>
      <c r="AF21" s="84">
        <f t="shared" si="6"/>
        <v>26.999999999999996</v>
      </c>
      <c r="AG21" s="84">
        <f t="shared" si="6"/>
        <v>83</v>
      </c>
      <c r="AH21" s="84">
        <f t="shared" si="6"/>
        <v>10</v>
      </c>
      <c r="AI21" s="84">
        <f t="shared" si="6"/>
        <v>28</v>
      </c>
      <c r="AJ21" s="84">
        <f t="shared" si="6"/>
        <v>9</v>
      </c>
      <c r="AK21" s="84">
        <f t="shared" si="6"/>
        <v>48</v>
      </c>
      <c r="AL21" s="84">
        <f t="shared" si="6"/>
        <v>72</v>
      </c>
      <c r="AM21" s="155">
        <f t="shared" si="6"/>
        <v>48</v>
      </c>
      <c r="AN21" s="84">
        <f t="shared" ref="AN21" si="7">SUM(AN18:AN20)</f>
        <v>24</v>
      </c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</row>
    <row r="22" spans="1:93" hidden="1">
      <c r="A22" s="98" t="s">
        <v>26</v>
      </c>
      <c r="B22" s="89" t="s">
        <v>207</v>
      </c>
      <c r="C22" s="90" t="s">
        <v>208</v>
      </c>
      <c r="D22" s="91" t="s">
        <v>225</v>
      </c>
      <c r="E22" s="91" t="s">
        <v>226</v>
      </c>
      <c r="F22" s="78">
        <f t="shared" si="2"/>
        <v>2173594.2424257076</v>
      </c>
      <c r="G22" s="79">
        <f t="shared" si="3"/>
        <v>1091.5900851992178</v>
      </c>
      <c r="H22" s="80">
        <f>'Distributor Secondary'!E7*'DSR con %'!H22</f>
        <v>85.832512315270932</v>
      </c>
      <c r="I22" s="80">
        <f>'Distributor Secondary'!F7*'DSR con %'!I22</f>
        <v>74.962962962962962</v>
      </c>
      <c r="J22" s="80">
        <f>'Distributor Secondary'!G7*'DSR con %'!J22</f>
        <v>68.987654320987659</v>
      </c>
      <c r="K22" s="80">
        <f>'Distributor Secondary'!H7*'DSR con %'!K22</f>
        <v>40.591836734693878</v>
      </c>
      <c r="L22" s="80">
        <f>'Distributor Secondary'!I7*'DSR con %'!L22</f>
        <v>65.497942386831269</v>
      </c>
      <c r="M22" s="80">
        <f>'Distributor Secondary'!J7*'DSR con %'!M22</f>
        <v>22.682926829268293</v>
      </c>
      <c r="N22" s="80">
        <f>'Distributor Secondary'!K7*'DSR con %'!N22</f>
        <v>49.99512195121951</v>
      </c>
      <c r="O22" s="80">
        <f>'Distributor Secondary'!L7*'DSR con %'!O22</f>
        <v>78.370370370370367</v>
      </c>
      <c r="P22" s="80">
        <f>'Distributor Secondary'!M7*'DSR con %'!P22</f>
        <v>71.214953271028037</v>
      </c>
      <c r="Q22" s="80">
        <f>'Distributor Secondary'!N7*'DSR con %'!Q22</f>
        <v>12.487730061349694</v>
      </c>
      <c r="R22" s="80">
        <f>'Distributor Secondary'!O7*'DSR con %'!R22</f>
        <v>49.244444444444447</v>
      </c>
      <c r="S22" s="80">
        <f>'Distributor Secondary'!P7*'DSR con %'!S22</f>
        <v>59</v>
      </c>
      <c r="T22" s="80">
        <f>'Distributor Secondary'!Q7*'DSR con %'!T22</f>
        <v>36.315789473684205</v>
      </c>
      <c r="U22" s="80">
        <f>'Distributor Secondary'!R7*'DSR con %'!U22</f>
        <v>72.709359605911331</v>
      </c>
      <c r="V22" s="80">
        <f>'Distributor Secondary'!S7*'DSR con %'!V22</f>
        <v>36.25</v>
      </c>
      <c r="W22" s="80">
        <f>'Distributor Secondary'!T7*'DSR con %'!W22</f>
        <v>24.814035087719301</v>
      </c>
      <c r="X22" s="80">
        <f>'Distributor Secondary'!U7*'DSR con %'!X22</f>
        <v>23.882926829268293</v>
      </c>
      <c r="Y22" s="80">
        <f>'Distributor Secondary'!V7*'DSR con %'!Y22</f>
        <v>12.553846153846155</v>
      </c>
      <c r="Z22" s="80">
        <f>'Distributor Secondary'!W7*'DSR con %'!Z22</f>
        <v>15.182926829268292</v>
      </c>
      <c r="AA22" s="80">
        <f>'Distributor Secondary'!X7*'DSR con %'!AA22</f>
        <v>17.606060606060606</v>
      </c>
      <c r="AB22" s="80">
        <f>'Distributor Secondary'!Y7*'DSR con %'!AB22</f>
        <v>8.513513513513514</v>
      </c>
      <c r="AC22" s="80">
        <f>'Distributor Secondary'!Z7*'DSR con %'!AC22</f>
        <v>18.219512195121951</v>
      </c>
      <c r="AD22" s="80">
        <f>'Distributor Secondary'!AA7*'DSR con %'!AD22</f>
        <v>13.073170731707318</v>
      </c>
      <c r="AE22" s="80">
        <f>'Distributor Secondary'!AB7*'DSR con %'!AE22</f>
        <v>20.325203252032519</v>
      </c>
      <c r="AF22" s="80">
        <f>'Distributor Secondary'!AC7*'DSR con %'!AF22</f>
        <v>8.1951219512195124</v>
      </c>
      <c r="AG22" s="80">
        <f>'Distributor Secondary'!AD7*'DSR con %'!AG22</f>
        <v>23.204268292682926</v>
      </c>
      <c r="AH22" s="80">
        <f>'Distributor Secondary'!AE7*'DSR con %'!AH22</f>
        <v>3.2134146341463414</v>
      </c>
      <c r="AI22" s="80">
        <f>'Distributor Secondary'!AF7*'DSR con %'!AI22</f>
        <v>8.6646341463414629</v>
      </c>
      <c r="AJ22" s="80">
        <f>'Distributor Secondary'!AG7*'DSR con %'!AJ22</f>
        <v>2.8353658536585367</v>
      </c>
      <c r="AK22" s="80">
        <f>'Distributor Secondary'!AH7*'DSR con %'!AK22</f>
        <v>20.27586206896552</v>
      </c>
      <c r="AL22" s="80">
        <f>'Distributor Secondary'!AI7*'DSR con %'!AL22</f>
        <v>23.048780487804876</v>
      </c>
      <c r="AM22" s="154">
        <f>'Distributor Secondary'!AJ7*'DSR con %'!AM22</f>
        <v>15.891891891891893</v>
      </c>
      <c r="AN22" s="80">
        <f>'Distributor Secondary'!AK7*'DSR con %'!AN22</f>
        <v>7.9459459459459465</v>
      </c>
    </row>
    <row r="23" spans="1:93" hidden="1">
      <c r="A23" s="98" t="s">
        <v>26</v>
      </c>
      <c r="B23" s="89" t="s">
        <v>207</v>
      </c>
      <c r="C23" s="90" t="s">
        <v>208</v>
      </c>
      <c r="D23" s="91" t="s">
        <v>227</v>
      </c>
      <c r="E23" s="91" t="s">
        <v>228</v>
      </c>
      <c r="F23" s="78">
        <f t="shared" si="2"/>
        <v>1922116.3031001349</v>
      </c>
      <c r="G23" s="79">
        <f t="shared" si="3"/>
        <v>1004.2133627676296</v>
      </c>
      <c r="H23" s="80">
        <f>'Distributor Secondary'!E7*'DSR con %'!H23</f>
        <v>85.832512315270932</v>
      </c>
      <c r="I23" s="80">
        <f>'Distributor Secondary'!F7*'DSR con %'!I23</f>
        <v>71.555555555555557</v>
      </c>
      <c r="J23" s="80">
        <f>'Distributor Secondary'!G7*'DSR con %'!J23</f>
        <v>65.851851851851848</v>
      </c>
      <c r="K23" s="80">
        <f>'Distributor Secondary'!H7*'DSR con %'!K23</f>
        <v>36.08163265306122</v>
      </c>
      <c r="L23" s="80">
        <f>'Distributor Secondary'!I7*'DSR con %'!L23</f>
        <v>58.378600823045268</v>
      </c>
      <c r="M23" s="80">
        <f>'Distributor Secondary'!J7*'DSR con %'!M23</f>
        <v>21.170731707317074</v>
      </c>
      <c r="N23" s="80">
        <f>'Distributor Secondary'!K7*'DSR con %'!N23</f>
        <v>45.94146341463415</v>
      </c>
      <c r="O23" s="80">
        <f>'Distributor Secondary'!L7*'DSR con %'!O23</f>
        <v>64.740740740740748</v>
      </c>
      <c r="P23" s="80">
        <f>'Distributor Secondary'!M7*'DSR con %'!P23</f>
        <v>64.09345794392523</v>
      </c>
      <c r="Q23" s="80">
        <f>'Distributor Secondary'!N7*'DSR con %'!Q23</f>
        <v>11.641104294478527</v>
      </c>
      <c r="R23" s="80">
        <f>'Distributor Secondary'!O7*'DSR con %'!R23</f>
        <v>49.244444444444447</v>
      </c>
      <c r="S23" s="80">
        <f>'Distributor Secondary'!P7*'DSR con %'!S23</f>
        <v>54</v>
      </c>
      <c r="T23" s="80">
        <f>'Distributor Secondary'!Q7*'DSR con %'!T23</f>
        <v>36.315789473684205</v>
      </c>
      <c r="U23" s="80">
        <f>'Distributor Secondary'!R7*'DSR con %'!U23</f>
        <v>68.669950738916256</v>
      </c>
      <c r="V23" s="80">
        <f>'Distributor Secondary'!S7*'DSR con %'!V23</f>
        <v>33.75</v>
      </c>
      <c r="W23" s="80">
        <f>'Distributor Secondary'!T7*'DSR con %'!W23</f>
        <v>22.428070175438599</v>
      </c>
      <c r="X23" s="80">
        <f>'Distributor Secondary'!U7*'DSR con %'!X23</f>
        <v>22.556097560975612</v>
      </c>
      <c r="Y23" s="80">
        <f>'Distributor Secondary'!V7*'DSR con %'!Y23</f>
        <v>12.553846153846155</v>
      </c>
      <c r="Z23" s="80">
        <f>'Distributor Secondary'!W7*'DSR con %'!Z23</f>
        <v>15.182926829268292</v>
      </c>
      <c r="AA23" s="80">
        <f>'Distributor Secondary'!X7*'DSR con %'!AA23</f>
        <v>17.606060606060606</v>
      </c>
      <c r="AB23" s="80">
        <f>'Distributor Secondary'!Y7*'DSR con %'!AB23</f>
        <v>7.9459459459459465</v>
      </c>
      <c r="AC23" s="80">
        <f>'Distributor Secondary'!Z7*'DSR con %'!AC23</f>
        <v>16.195121951219512</v>
      </c>
      <c r="AD23" s="80">
        <f>'Distributor Secondary'!AA7*'DSR con %'!AD23</f>
        <v>10.621951219512196</v>
      </c>
      <c r="AE23" s="80">
        <f>'Distributor Secondary'!AB7*'DSR con %'!AE23</f>
        <v>15.447154471544716</v>
      </c>
      <c r="AF23" s="80">
        <f>'Distributor Secondary'!AC7*'DSR con %'!AF23</f>
        <v>6.6585365853658534</v>
      </c>
      <c r="AG23" s="80">
        <f>'Distributor Secondary'!AD7*'DSR con %'!AG23</f>
        <v>22.024390243902442</v>
      </c>
      <c r="AH23" s="80">
        <f>'Distributor Secondary'!AE7*'DSR con %'!AH23</f>
        <v>2.850609756097561</v>
      </c>
      <c r="AI23" s="80">
        <f>'Distributor Secondary'!AF7*'DSR con %'!AI23</f>
        <v>8.3658536585365866</v>
      </c>
      <c r="AJ23" s="80">
        <f>'Distributor Secondary'!AG7*'DSR con %'!AJ23</f>
        <v>2.4695121951219514</v>
      </c>
      <c r="AK23" s="80">
        <f>'Distributor Secondary'!AH7*'DSR con %'!AK23</f>
        <v>14.482758620689657</v>
      </c>
      <c r="AL23" s="80">
        <f>'Distributor Secondary'!AI7*'DSR con %'!AL23</f>
        <v>19.975609756097562</v>
      </c>
      <c r="AM23" s="154">
        <f>'Distributor Secondary'!AJ7*'DSR con %'!AM23</f>
        <v>13.054054054054054</v>
      </c>
      <c r="AN23" s="80">
        <f>'Distributor Secondary'!AK7*'DSR con %'!AN23</f>
        <v>6.5270270270270272</v>
      </c>
    </row>
    <row r="24" spans="1:93" hidden="1">
      <c r="A24" s="98" t="s">
        <v>26</v>
      </c>
      <c r="B24" s="89" t="s">
        <v>207</v>
      </c>
      <c r="C24" s="90" t="s">
        <v>208</v>
      </c>
      <c r="D24" s="91" t="s">
        <v>229</v>
      </c>
      <c r="E24" s="91" t="s">
        <v>230</v>
      </c>
      <c r="F24" s="78">
        <f t="shared" si="2"/>
        <v>2557982.1707586548</v>
      </c>
      <c r="G24" s="79">
        <f t="shared" si="3"/>
        <v>1347.7504471090551</v>
      </c>
      <c r="H24" s="80">
        <f>'Distributor Secondary'!E7*'DSR con %'!H24</f>
        <v>114.44334975369458</v>
      </c>
      <c r="I24" s="80">
        <f>'Distributor Secondary'!F7*'DSR con %'!I24</f>
        <v>97.1111111111111</v>
      </c>
      <c r="J24" s="80">
        <f>'Distributor Secondary'!G7*'DSR con %'!J24</f>
        <v>89.370370370370367</v>
      </c>
      <c r="K24" s="80">
        <f>'Distributor Secondary'!H7*'DSR con %'!K24</f>
        <v>49.612244897959187</v>
      </c>
      <c r="L24" s="80">
        <f>'Distributor Secondary'!I7*'DSR con %'!L24</f>
        <v>79.7366255144033</v>
      </c>
      <c r="M24" s="80">
        <f>'Distributor Secondary'!J7*'DSR con %'!M24</f>
        <v>28.731707317073173</v>
      </c>
      <c r="N24" s="80">
        <f>'Distributor Secondary'!K7*'DSR con %'!N24</f>
        <v>64.858536585365854</v>
      </c>
      <c r="O24" s="80">
        <f>'Distributor Secondary'!L7*'DSR con %'!O24</f>
        <v>95.407407407407405</v>
      </c>
      <c r="P24" s="80">
        <f>'Distributor Secondary'!M7*'DSR con %'!P24</f>
        <v>81.89719626168224</v>
      </c>
      <c r="Q24" s="80">
        <f>'Distributor Secondary'!N7*'DSR con %'!Q24</f>
        <v>16.085889570552148</v>
      </c>
      <c r="R24" s="80">
        <f>'Distributor Secondary'!O7*'DSR con %'!R24</f>
        <v>61.55555555555555</v>
      </c>
      <c r="S24" s="80">
        <f>'Distributor Secondary'!P7*'DSR con %'!S24</f>
        <v>75</v>
      </c>
      <c r="T24" s="80">
        <f>'Distributor Secondary'!Q7*'DSR con %'!T24</f>
        <v>43.578947368421048</v>
      </c>
      <c r="U24" s="80">
        <f>'Distributor Secondary'!R7*'DSR con %'!U24</f>
        <v>92.906403940886705</v>
      </c>
      <c r="V24" s="80">
        <f>'Distributor Secondary'!S7*'DSR con %'!V24</f>
        <v>48.75</v>
      </c>
      <c r="W24" s="80">
        <f>'Distributor Secondary'!T7*'DSR con %'!W24</f>
        <v>31.494736842105262</v>
      </c>
      <c r="X24" s="80">
        <f>'Distributor Secondary'!U7*'DSR con %'!X24</f>
        <v>32.507317073170732</v>
      </c>
      <c r="Y24" s="80">
        <f>'Distributor Secondary'!V7*'DSR con %'!Y24</f>
        <v>14.646153846153847</v>
      </c>
      <c r="Z24" s="80">
        <f>'Distributor Secondary'!W7*'DSR con %'!Z24</f>
        <v>18.219512195121951</v>
      </c>
      <c r="AA24" s="80">
        <f>'Distributor Secondary'!X7*'DSR con %'!AA24</f>
        <v>17.606060606060606</v>
      </c>
      <c r="AB24" s="80">
        <f>'Distributor Secondary'!Y7*'DSR con %'!AB24</f>
        <v>8.513513513513514</v>
      </c>
      <c r="AC24" s="80">
        <f>'Distributor Secondary'!Z7*'DSR con %'!AC24</f>
        <v>16.195121951219512</v>
      </c>
      <c r="AD24" s="80">
        <f>'Distributor Secondary'!AA7*'DSR con %'!AD24</f>
        <v>14.707317073170731</v>
      </c>
      <c r="AE24" s="80">
        <f>'Distributor Secondary'!AB7*'DSR con %'!AE24</f>
        <v>21.951219512195124</v>
      </c>
      <c r="AF24" s="80">
        <f>'Distributor Secondary'!AC7*'DSR con %'!AF24</f>
        <v>9.7317073170731714</v>
      </c>
      <c r="AG24" s="80">
        <f>'Distributor Secondary'!AD7*'DSR con %'!AG24</f>
        <v>29.890243902439025</v>
      </c>
      <c r="AH24" s="80">
        <f>'Distributor Secondary'!AE7*'DSR con %'!AH24</f>
        <v>3.8353658536585367</v>
      </c>
      <c r="AI24" s="80">
        <f>'Distributor Secondary'!AF7*'DSR con %'!AI24</f>
        <v>11.353658536585366</v>
      </c>
      <c r="AJ24" s="80">
        <f>'Distributor Secondary'!AG7*'DSR con %'!AJ24</f>
        <v>3.3841463414634148</v>
      </c>
      <c r="AK24" s="80">
        <f>'Distributor Secondary'!AH7*'DSR con %'!AK24</f>
        <v>17.379310344827587</v>
      </c>
      <c r="AL24" s="80">
        <f>'Distributor Secondary'!AI7*'DSR con %'!AL24</f>
        <v>29.195121951219512</v>
      </c>
      <c r="AM24" s="154">
        <f>'Distributor Secondary'!AJ7*'DSR con %'!AM24</f>
        <v>18.72972972972973</v>
      </c>
      <c r="AN24" s="80">
        <f>'Distributor Secondary'!AK7*'DSR con %'!AN24</f>
        <v>9.3648648648648649</v>
      </c>
    </row>
    <row r="25" spans="1:93" hidden="1">
      <c r="A25" s="98" t="s">
        <v>26</v>
      </c>
      <c r="B25" s="89" t="s">
        <v>207</v>
      </c>
      <c r="C25" s="90" t="s">
        <v>208</v>
      </c>
      <c r="D25" s="91" t="s">
        <v>231</v>
      </c>
      <c r="E25" s="91" t="s">
        <v>232</v>
      </c>
      <c r="F25" s="78">
        <f t="shared" si="2"/>
        <v>3117858.5955513497</v>
      </c>
      <c r="G25" s="79">
        <f t="shared" si="3"/>
        <v>1636.2706070933127</v>
      </c>
      <c r="H25" s="80">
        <f>'Distributor Secondary'!E7*'DSR con %'!H25</f>
        <v>128.74876847290642</v>
      </c>
      <c r="I25" s="80">
        <f>'Distributor Secondary'!F7*'DSR con %'!I25</f>
        <v>114.14814814814815</v>
      </c>
      <c r="J25" s="80">
        <f>'Distributor Secondary'!G7*'DSR con %'!J25</f>
        <v>105.04938271604939</v>
      </c>
      <c r="K25" s="80">
        <f>'Distributor Secondary'!H7*'DSR con %'!K25</f>
        <v>63.142857142857139</v>
      </c>
      <c r="L25" s="80">
        <f>'Distributor Secondary'!I7*'DSR con %'!L25</f>
        <v>99.670781893004119</v>
      </c>
      <c r="M25" s="80">
        <f>'Distributor Secondary'!J7*'DSR con %'!M25</f>
        <v>34.024390243902445</v>
      </c>
      <c r="N25" s="80">
        <f>'Distributor Secondary'!K7*'DSR con %'!N25</f>
        <v>75.668292682926833</v>
      </c>
      <c r="O25" s="80">
        <f>'Distributor Secondary'!L7*'DSR con %'!O25</f>
        <v>115.85185185185185</v>
      </c>
      <c r="P25" s="80">
        <f>'Distributor Secondary'!M7*'DSR con %'!P25</f>
        <v>106.82242990654204</v>
      </c>
      <c r="Q25" s="80">
        <f>'Distributor Secondary'!N7*'DSR con %'!Q25</f>
        <v>18.837423312883434</v>
      </c>
      <c r="R25" s="80">
        <f>'Distributor Secondary'!O7*'DSR con %'!R25</f>
        <v>76.944444444444443</v>
      </c>
      <c r="S25" s="80">
        <f>'Distributor Secondary'!P7*'DSR con %'!S25</f>
        <v>90</v>
      </c>
      <c r="T25" s="80">
        <f>'Distributor Secondary'!Q7*'DSR con %'!T25</f>
        <v>61.736842105263158</v>
      </c>
      <c r="U25" s="80">
        <f>'Distributor Secondary'!R7*'DSR con %'!U25</f>
        <v>115.1231527093596</v>
      </c>
      <c r="V25" s="80">
        <f>'Distributor Secondary'!S7*'DSR con %'!V25</f>
        <v>57.500000000000007</v>
      </c>
      <c r="W25" s="80">
        <f>'Distributor Secondary'!T7*'DSR con %'!W25</f>
        <v>37.698245614035088</v>
      </c>
      <c r="X25" s="80">
        <f>'Distributor Secondary'!U7*'DSR con %'!X25</f>
        <v>38.146341463414636</v>
      </c>
      <c r="Y25" s="80">
        <f>'Distributor Secondary'!V7*'DSR con %'!Y25</f>
        <v>17.784615384615385</v>
      </c>
      <c r="Z25" s="80">
        <f>'Distributor Secondary'!W7*'DSR con %'!Z25</f>
        <v>21.256097560975611</v>
      </c>
      <c r="AA25" s="80">
        <f>'Distributor Secondary'!X7*'DSR con %'!AA25</f>
        <v>17.606060606060606</v>
      </c>
      <c r="AB25" s="80">
        <f>'Distributor Secondary'!Y7*'DSR con %'!AB25</f>
        <v>11.918918918918919</v>
      </c>
      <c r="AC25" s="80">
        <f>'Distributor Secondary'!Z7*'DSR con %'!AC25</f>
        <v>21.256097560975611</v>
      </c>
      <c r="AD25" s="80">
        <f>'Distributor Secondary'!AA7*'DSR con %'!AD25</f>
        <v>17.975609756097562</v>
      </c>
      <c r="AE25" s="80">
        <f>'Distributor Secondary'!AB7*'DSR con %'!AE25</f>
        <v>28.455284552845526</v>
      </c>
      <c r="AF25" s="80">
        <f>'Distributor Secondary'!AC7*'DSR con %'!AF25</f>
        <v>11.780487804878049</v>
      </c>
      <c r="AG25" s="80">
        <f>'Distributor Secondary'!AD7*'DSR con %'!AG25</f>
        <v>35.003048780487809</v>
      </c>
      <c r="AH25" s="80">
        <f>'Distributor Secondary'!AE7*'DSR con %'!AH25</f>
        <v>4.5091463414634152</v>
      </c>
      <c r="AI25" s="80">
        <f>'Distributor Secondary'!AF7*'DSR con %'!AI25</f>
        <v>13.445121951219512</v>
      </c>
      <c r="AJ25" s="80">
        <f>'Distributor Secondary'!AG7*'DSR con %'!AJ25</f>
        <v>4.024390243902439</v>
      </c>
      <c r="AK25" s="80">
        <f>'Distributor Secondary'!AH7*'DSR con %'!AK25</f>
        <v>20.27586206896552</v>
      </c>
      <c r="AL25" s="80">
        <f>'Distributor Secondary'!AI7*'DSR con %'!AL25</f>
        <v>36.109756097560975</v>
      </c>
      <c r="AM25" s="154">
        <f>'Distributor Secondary'!AJ7*'DSR con %'!AM25</f>
        <v>23.837837837837839</v>
      </c>
      <c r="AN25" s="80">
        <f>'Distributor Secondary'!AK7*'DSR con %'!AN25</f>
        <v>11.918918918918919</v>
      </c>
    </row>
    <row r="26" spans="1:93" hidden="1">
      <c r="A26" s="98" t="s">
        <v>26</v>
      </c>
      <c r="B26" s="89" t="s">
        <v>207</v>
      </c>
      <c r="C26" s="90" t="s">
        <v>208</v>
      </c>
      <c r="D26" s="91" t="s">
        <v>233</v>
      </c>
      <c r="E26" s="91" t="s">
        <v>234</v>
      </c>
      <c r="F26" s="78">
        <f t="shared" si="2"/>
        <v>1635314.1639141515</v>
      </c>
      <c r="G26" s="79">
        <f t="shared" si="3"/>
        <v>841.17549783078493</v>
      </c>
      <c r="H26" s="80">
        <f>'Distributor Secondary'!E7*'DSR con %'!H26</f>
        <v>69.142857142857139</v>
      </c>
      <c r="I26" s="80">
        <f>'Distributor Secondary'!F7*'DSR con %'!I26</f>
        <v>56.222222222222221</v>
      </c>
      <c r="J26" s="80">
        <f>'Distributor Secondary'!G7*'DSR con %'!J26</f>
        <v>51.74074074074074</v>
      </c>
      <c r="K26" s="80">
        <f>'Distributor Secondary'!H7*'DSR con %'!K26</f>
        <v>31.571428571428569</v>
      </c>
      <c r="L26" s="80">
        <f>'Distributor Secondary'!I7*'DSR con %'!L26</f>
        <v>42.716049382716044</v>
      </c>
      <c r="M26" s="80">
        <f>'Distributor Secondary'!J7*'DSR con %'!M26</f>
        <v>17.390243902439025</v>
      </c>
      <c r="N26" s="80">
        <f>'Distributor Secondary'!K7*'DSR con %'!N26</f>
        <v>40.536585365853654</v>
      </c>
      <c r="O26" s="80">
        <f>'Distributor Secondary'!L7*'DSR con %'!O26</f>
        <v>59.629629629629633</v>
      </c>
      <c r="P26" s="80">
        <f>'Distributor Secondary'!M7*'DSR con %'!P26</f>
        <v>56.971962616822424</v>
      </c>
      <c r="Q26" s="80">
        <f>'Distributor Secondary'!N7*'DSR con %'!Q26</f>
        <v>9.9478527607361968</v>
      </c>
      <c r="R26" s="80">
        <f>'Distributor Secondary'!O7*'DSR con %'!R26</f>
        <v>40.011111111111106</v>
      </c>
      <c r="S26" s="80">
        <f>'Distributor Secondary'!P7*'DSR con %'!S26</f>
        <v>47</v>
      </c>
      <c r="T26" s="80">
        <f>'Distributor Secondary'!Q7*'DSR con %'!T26</f>
        <v>29.052631578947366</v>
      </c>
      <c r="U26" s="80">
        <f>'Distributor Secondary'!R7*'DSR con %'!U26</f>
        <v>60.591133004926114</v>
      </c>
      <c r="V26" s="80">
        <f>'Distributor Secondary'!S7*'DSR con %'!V26</f>
        <v>28.750000000000004</v>
      </c>
      <c r="W26" s="80">
        <f>'Distributor Secondary'!T7*'DSR con %'!W26</f>
        <v>19.564912280701755</v>
      </c>
      <c r="X26" s="80">
        <f>'Distributor Secondary'!U7*'DSR con %'!X26</f>
        <v>18.907317073170734</v>
      </c>
      <c r="Y26" s="80">
        <f>'Distributor Secondary'!V7*'DSR con %'!Y26</f>
        <v>10.461538461538462</v>
      </c>
      <c r="Z26" s="80">
        <f>'Distributor Secondary'!W7*'DSR con %'!Z26</f>
        <v>13.158536585365853</v>
      </c>
      <c r="AA26" s="80">
        <f>'Distributor Secondary'!X7*'DSR con %'!AA26</f>
        <v>12.575757575757576</v>
      </c>
      <c r="AB26" s="80">
        <f>'Distributor Secondary'!Y7*'DSR con %'!AB26</f>
        <v>5.1081081081081088</v>
      </c>
      <c r="AC26" s="80">
        <f>'Distributor Secondary'!Z7*'DSR con %'!AC26</f>
        <v>11.134146341463415</v>
      </c>
      <c r="AD26" s="80">
        <f>'Distributor Secondary'!AA7*'DSR con %'!AD26</f>
        <v>10.621951219512196</v>
      </c>
      <c r="AE26" s="80">
        <f>'Distributor Secondary'!AB7*'DSR con %'!AE26</f>
        <v>13.821138211382115</v>
      </c>
      <c r="AF26" s="80">
        <f>'Distributor Secondary'!AC7*'DSR con %'!AF26</f>
        <v>5.6341463414634152</v>
      </c>
      <c r="AG26" s="80">
        <f>'Distributor Secondary'!AD7*'DSR con %'!AG26</f>
        <v>18.878048780487802</v>
      </c>
      <c r="AH26" s="80">
        <f>'Distributor Secondary'!AE7*'DSR con %'!AH26</f>
        <v>2.5914634146341462</v>
      </c>
      <c r="AI26" s="80">
        <f>'Distributor Secondary'!AF7*'DSR con %'!AI26</f>
        <v>7.1707317073170724</v>
      </c>
      <c r="AJ26" s="80">
        <f>'Distributor Secondary'!AG7*'DSR con %'!AJ26</f>
        <v>2.2865853658536586</v>
      </c>
      <c r="AK26" s="80">
        <f>'Distributor Secondary'!AH7*'DSR con %'!AK26</f>
        <v>11.586206896551724</v>
      </c>
      <c r="AL26" s="80">
        <f>'Distributor Secondary'!AI7*'DSR con %'!AL26</f>
        <v>17.670731707317074</v>
      </c>
      <c r="AM26" s="154">
        <f>'Distributor Secondary'!AJ7*'DSR con %'!AM26</f>
        <v>12.486486486486488</v>
      </c>
      <c r="AN26" s="80">
        <f>'Distributor Secondary'!AK7*'DSR con %'!AN26</f>
        <v>6.2432432432432439</v>
      </c>
    </row>
    <row r="27" spans="1:93" s="86" customFormat="1" hidden="1">
      <c r="A27" s="92"/>
      <c r="B27" s="93"/>
      <c r="C27" s="94"/>
      <c r="D27" s="95"/>
      <c r="E27" s="95"/>
      <c r="F27" s="84">
        <f>SUM(F22:F26)</f>
        <v>11406865.475749997</v>
      </c>
      <c r="G27" s="97">
        <f>SUM(G22:G26)</f>
        <v>5921</v>
      </c>
      <c r="H27" s="84">
        <f>SUM(H22:H26)</f>
        <v>484</v>
      </c>
      <c r="I27" s="84">
        <f t="shared" ref="I27:AM27" si="8">SUM(I22:I26)</f>
        <v>414</v>
      </c>
      <c r="J27" s="84">
        <f t="shared" si="8"/>
        <v>381</v>
      </c>
      <c r="K27" s="84">
        <f t="shared" si="8"/>
        <v>221</v>
      </c>
      <c r="L27" s="84">
        <f t="shared" si="8"/>
        <v>346</v>
      </c>
      <c r="M27" s="84">
        <f t="shared" si="8"/>
        <v>124.00000000000001</v>
      </c>
      <c r="N27" s="84">
        <f t="shared" si="8"/>
        <v>277</v>
      </c>
      <c r="O27" s="84">
        <f t="shared" si="8"/>
        <v>414</v>
      </c>
      <c r="P27" s="84">
        <f t="shared" si="8"/>
        <v>381</v>
      </c>
      <c r="Q27" s="84">
        <f t="shared" si="8"/>
        <v>69</v>
      </c>
      <c r="R27" s="84">
        <f t="shared" si="8"/>
        <v>277</v>
      </c>
      <c r="S27" s="84">
        <f t="shared" si="8"/>
        <v>325</v>
      </c>
      <c r="T27" s="84">
        <f t="shared" si="8"/>
        <v>206.99999999999997</v>
      </c>
      <c r="U27" s="84">
        <f t="shared" si="8"/>
        <v>410</v>
      </c>
      <c r="V27" s="84">
        <f t="shared" si="8"/>
        <v>205</v>
      </c>
      <c r="W27" s="84">
        <f t="shared" si="8"/>
        <v>136</v>
      </c>
      <c r="X27" s="84">
        <f t="shared" si="8"/>
        <v>136</v>
      </c>
      <c r="Y27" s="84">
        <f t="shared" si="8"/>
        <v>68</v>
      </c>
      <c r="Z27" s="84">
        <f t="shared" si="8"/>
        <v>83</v>
      </c>
      <c r="AA27" s="84">
        <f t="shared" si="8"/>
        <v>83</v>
      </c>
      <c r="AB27" s="84">
        <f t="shared" si="8"/>
        <v>42</v>
      </c>
      <c r="AC27" s="84">
        <f t="shared" si="8"/>
        <v>83.000000000000014</v>
      </c>
      <c r="AD27" s="84">
        <f t="shared" si="8"/>
        <v>67</v>
      </c>
      <c r="AE27" s="84">
        <f t="shared" si="8"/>
        <v>100.00000000000001</v>
      </c>
      <c r="AF27" s="84">
        <f t="shared" si="8"/>
        <v>42</v>
      </c>
      <c r="AG27" s="84">
        <f t="shared" si="8"/>
        <v>129</v>
      </c>
      <c r="AH27" s="84">
        <f t="shared" si="8"/>
        <v>17</v>
      </c>
      <c r="AI27" s="84">
        <f t="shared" si="8"/>
        <v>49</v>
      </c>
      <c r="AJ27" s="84">
        <f t="shared" si="8"/>
        <v>15.000000000000002</v>
      </c>
      <c r="AK27" s="84">
        <f t="shared" si="8"/>
        <v>84.000000000000014</v>
      </c>
      <c r="AL27" s="84">
        <f t="shared" si="8"/>
        <v>126</v>
      </c>
      <c r="AM27" s="155">
        <f t="shared" si="8"/>
        <v>84</v>
      </c>
      <c r="AN27" s="84">
        <f t="shared" ref="AN27" si="9">SUM(AN22:AN26)</f>
        <v>42</v>
      </c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</row>
    <row r="28" spans="1:93" hidden="1">
      <c r="A28" s="99" t="s">
        <v>27</v>
      </c>
      <c r="B28" s="90" t="s">
        <v>207</v>
      </c>
      <c r="C28" s="90" t="s">
        <v>208</v>
      </c>
      <c r="D28" s="99" t="s">
        <v>215</v>
      </c>
      <c r="E28" s="100" t="s">
        <v>216</v>
      </c>
      <c r="F28" s="78">
        <f t="shared" si="2"/>
        <v>3981073.2433178779</v>
      </c>
      <c r="G28" s="79">
        <f t="shared" si="3"/>
        <v>2289.448186020742</v>
      </c>
      <c r="H28" s="80">
        <f>'Distributor Secondary'!E8*'DSR con %'!H28</f>
        <v>198.66976744186047</v>
      </c>
      <c r="I28" s="80">
        <f>'Distributor Secondary'!F8*'DSR con %'!I28</f>
        <v>164.10852713178295</v>
      </c>
      <c r="J28" s="80">
        <f>'Distributor Secondary'!G8*'DSR con %'!J28</f>
        <v>150.81007751937986</v>
      </c>
      <c r="K28" s="80">
        <f>'Distributor Secondary'!H8*'DSR con %'!K28</f>
        <v>89.134615384615373</v>
      </c>
      <c r="L28" s="80">
        <f>'Distributor Secondary'!I8*'DSR con %'!L28</f>
        <v>142.57364341085272</v>
      </c>
      <c r="M28" s="80">
        <f>'Distributor Secondary'!J8*'DSR con %'!M28</f>
        <v>48</v>
      </c>
      <c r="N28" s="80">
        <f>'Distributor Secondary'!K8*'DSR con %'!N28</f>
        <v>114.43317972350231</v>
      </c>
      <c r="O28" s="80">
        <f>'Distributor Secondary'!L8*'DSR con %'!O28</f>
        <v>164.10852713178295</v>
      </c>
      <c r="P28" s="80">
        <f>'Distributor Secondary'!M8*'DSR con %'!P28</f>
        <v>146.22123893805309</v>
      </c>
      <c r="Q28" s="80">
        <f>'Distributor Secondary'!N8*'DSR con %'!Q28</f>
        <v>28.104347826086958</v>
      </c>
      <c r="R28" s="80">
        <f>'Distributor Secondary'!O8*'DSR con %'!R28</f>
        <v>110.27368421052631</v>
      </c>
      <c r="S28" s="80">
        <f>'Distributor Secondary'!P8*'DSR con %'!S28</f>
        <v>129.62209302325581</v>
      </c>
      <c r="T28" s="80">
        <f>'Distributor Secondary'!Q8*'DSR con %'!T28</f>
        <v>85.573770491803273</v>
      </c>
      <c r="U28" s="80">
        <f>'Distributor Secondary'!R8*'DSR con %'!U28</f>
        <v>162.5720930232558</v>
      </c>
      <c r="V28" s="80">
        <f>'Distributor Secondary'!S8*'DSR con %'!V28</f>
        <v>82.47126436781609</v>
      </c>
      <c r="W28" s="80">
        <f>'Distributor Secondary'!T8*'DSR con %'!W28</f>
        <v>54.571428571428569</v>
      </c>
      <c r="X28" s="80">
        <f>'Distributor Secondary'!U8*'DSR con %'!X28</f>
        <v>54.13133640552995</v>
      </c>
      <c r="Y28" s="80">
        <f>'Distributor Secondary'!V8*'DSR con %'!Y28</f>
        <v>27.536231884057973</v>
      </c>
      <c r="Z28" s="80">
        <f>'Distributor Secondary'!W8*'DSR con %'!Z28</f>
        <v>30.747126436781606</v>
      </c>
      <c r="AA28" s="80">
        <f>'Distributor Secondary'!X8*'DSR con %'!AA28</f>
        <v>24.811594202898551</v>
      </c>
      <c r="AB28" s="80">
        <f>'Distributor Secondary'!Y8*'DSR con %'!AB28</f>
        <v>11.076923076923077</v>
      </c>
      <c r="AC28" s="80">
        <f>'Distributor Secondary'!Z8*'DSR con %'!AC28</f>
        <v>29.517241379310345</v>
      </c>
      <c r="AD28" s="80">
        <f>'Distributor Secondary'!AA8*'DSR con %'!AD28</f>
        <v>23.724137931034484</v>
      </c>
      <c r="AE28" s="80">
        <f>'Distributor Secondary'!AB8*'DSR con %'!AE28</f>
        <v>36</v>
      </c>
      <c r="AF28" s="80">
        <f>'Distributor Secondary'!AC8*'DSR con %'!AF28</f>
        <v>14.275862068965518</v>
      </c>
      <c r="AG28" s="80">
        <f>'Distributor Secondary'!AD8*'DSR con %'!AG28</f>
        <v>46.682997118155626</v>
      </c>
      <c r="AH28" s="80">
        <f>'Distributor Secondary'!AE8*'DSR con %'!AH28</f>
        <v>4.9279538904899134</v>
      </c>
      <c r="AI28" s="80">
        <f>'Distributor Secondary'!AF8*'DSR con %'!AI28</f>
        <v>14.64367816091954</v>
      </c>
      <c r="AJ28" s="80">
        <f>'Distributor Secondary'!AG8*'DSR con %'!AJ28</f>
        <v>4.3218390804597702</v>
      </c>
      <c r="AK28" s="80">
        <f>'Distributor Secondary'!AH8*'DSR con %'!AK28</f>
        <v>26.7</v>
      </c>
      <c r="AL28" s="80">
        <f>'Distributor Secondary'!AI8*'DSR con %'!AL28</f>
        <v>33.885057471264368</v>
      </c>
      <c r="AM28" s="154">
        <f>'Distributor Secondary'!AJ8*'DSR con %'!AM28</f>
        <v>23.391025641025642</v>
      </c>
      <c r="AN28" s="80">
        <f>'Distributor Secondary'!AK8*'DSR con %'!AN28</f>
        <v>11.826923076923077</v>
      </c>
    </row>
    <row r="29" spans="1:93" hidden="1">
      <c r="A29" s="99" t="s">
        <v>27</v>
      </c>
      <c r="B29" s="90" t="s">
        <v>207</v>
      </c>
      <c r="C29" s="90" t="s">
        <v>208</v>
      </c>
      <c r="D29" s="99" t="s">
        <v>217</v>
      </c>
      <c r="E29" s="100" t="s">
        <v>218</v>
      </c>
      <c r="F29" s="78">
        <f t="shared" si="2"/>
        <v>3333918.1693166792</v>
      </c>
      <c r="G29" s="79">
        <f t="shared" si="3"/>
        <v>1787.7627124306309</v>
      </c>
      <c r="H29" s="80">
        <f>'Distributor Secondary'!E8*'DSR con %'!H29</f>
        <v>138.75348837209302</v>
      </c>
      <c r="I29" s="80">
        <f>'Distributor Secondary'!F8*'DSR con %'!I29</f>
        <v>128.13953488372093</v>
      </c>
      <c r="J29" s="80">
        <f>'Distributor Secondary'!G8*'DSR con %'!J29</f>
        <v>117.75581395348837</v>
      </c>
      <c r="K29" s="80">
        <f>'Distributor Secondary'!H8*'DSR con %'!K29</f>
        <v>71.307692307692307</v>
      </c>
      <c r="L29" s="80">
        <f>'Distributor Secondary'!I8*'DSR con %'!L29</f>
        <v>99.426356589147289</v>
      </c>
      <c r="M29" s="80">
        <f>'Distributor Secondary'!J8*'DSR con %'!M29</f>
        <v>39</v>
      </c>
      <c r="N29" s="80">
        <f>'Distributor Secondary'!K8*'DSR con %'!N29</f>
        <v>78.672811059907843</v>
      </c>
      <c r="O29" s="80">
        <f>'Distributor Secondary'!L8*'DSR con %'!O29</f>
        <v>125.89147286821705</v>
      </c>
      <c r="P29" s="80">
        <f>'Distributor Secondary'!M8*'DSR con %'!P29</f>
        <v>122.63716814159292</v>
      </c>
      <c r="Q29" s="80">
        <f>'Distributor Secondary'!N8*'DSR con %'!Q29</f>
        <v>19.200000000000003</v>
      </c>
      <c r="R29" s="80">
        <f>'Distributor Secondary'!O8*'DSR con %'!R29</f>
        <v>85.768421052631581</v>
      </c>
      <c r="S29" s="80">
        <f>'Distributor Secondary'!P8*'DSR con %'!S29</f>
        <v>92.587209302325576</v>
      </c>
      <c r="T29" s="80">
        <f>'Distributor Secondary'!Q8*'DSR con %'!T29</f>
        <v>57.049180327868854</v>
      </c>
      <c r="U29" s="80">
        <f>'Distributor Secondary'!R8*'DSR con %'!U29</f>
        <v>125.26046511627908</v>
      </c>
      <c r="V29" s="80">
        <f>'Distributor Secondary'!S8*'DSR con %'!V29</f>
        <v>61.028735632183903</v>
      </c>
      <c r="W29" s="80">
        <f>'Distributor Secondary'!T8*'DSR con %'!W29</f>
        <v>38.707641196013292</v>
      </c>
      <c r="X29" s="80">
        <f>'Distributor Secondary'!U8*'DSR con %'!X29</f>
        <v>40.928571428571423</v>
      </c>
      <c r="Y29" s="80">
        <f>'Distributor Secondary'!V8*'DSR con %'!Y29</f>
        <v>31.666666666666664</v>
      </c>
      <c r="Z29" s="80">
        <f>'Distributor Secondary'!W8*'DSR con %'!Z29</f>
        <v>35.666666666666664</v>
      </c>
      <c r="AA29" s="80">
        <f>'Distributor Secondary'!X8*'DSR con %'!AA29</f>
        <v>31.014492753623191</v>
      </c>
      <c r="AB29" s="80">
        <f>'Distributor Secondary'!Y8*'DSR con %'!AB29</f>
        <v>13.846153846153845</v>
      </c>
      <c r="AC29" s="80">
        <f>'Distributor Secondary'!Z8*'DSR con %'!AC29</f>
        <v>31.977011494252878</v>
      </c>
      <c r="AD29" s="80">
        <f>'Distributor Secondary'!AA8*'DSR con %'!AD29</f>
        <v>25.701149425287358</v>
      </c>
      <c r="AE29" s="80">
        <f>'Distributor Secondary'!AB8*'DSR con %'!AE29</f>
        <v>28</v>
      </c>
      <c r="AF29" s="80">
        <f>'Distributor Secondary'!AC8*'DSR con %'!AF29</f>
        <v>10.551724137931036</v>
      </c>
      <c r="AG29" s="80">
        <f>'Distributor Secondary'!AD8*'DSR con %'!AG29</f>
        <v>34.170028818443804</v>
      </c>
      <c r="AH29" s="80">
        <f>'Distributor Secondary'!AE8*'DSR con %'!AH29</f>
        <v>3.5273775216138326</v>
      </c>
      <c r="AI29" s="80">
        <f>'Distributor Secondary'!AF8*'DSR con %'!AI29</f>
        <v>10.758620689655173</v>
      </c>
      <c r="AJ29" s="80">
        <f>'Distributor Secondary'!AG8*'DSR con %'!AJ29</f>
        <v>3.2183908045977012</v>
      </c>
      <c r="AK29" s="80">
        <f>'Distributor Secondary'!AH8*'DSR con %'!AK29</f>
        <v>23.733333333333334</v>
      </c>
      <c r="AL29" s="80">
        <f>'Distributor Secondary'!AI8*'DSR con %'!AL29</f>
        <v>30.03448275862069</v>
      </c>
      <c r="AM29" s="154">
        <f>'Distributor Secondary'!AJ8*'DSR con %'!AM29</f>
        <v>21.108974358974358</v>
      </c>
      <c r="AN29" s="80">
        <f>'Distributor Secondary'!AK8*'DSR con %'!AN29</f>
        <v>10.673076923076923</v>
      </c>
    </row>
    <row r="30" spans="1:93" hidden="1">
      <c r="A30" s="99" t="s">
        <v>27</v>
      </c>
      <c r="B30" s="90" t="s">
        <v>207</v>
      </c>
      <c r="C30" s="90" t="s">
        <v>208</v>
      </c>
      <c r="D30" s="99" t="s">
        <v>219</v>
      </c>
      <c r="E30" s="100" t="s">
        <v>220</v>
      </c>
      <c r="F30" s="78">
        <f t="shared" si="2"/>
        <v>2678889.5970974904</v>
      </c>
      <c r="G30" s="79">
        <f t="shared" si="3"/>
        <v>1468.9222443065175</v>
      </c>
      <c r="H30" s="80">
        <f>'Distributor Secondary'!E8*'DSR con %'!H30</f>
        <v>122.98604651162792</v>
      </c>
      <c r="I30" s="80">
        <f>'Distributor Secondary'!F8*'DSR con %'!I30</f>
        <v>105.65891472868216</v>
      </c>
      <c r="J30" s="80">
        <f>'Distributor Secondary'!G8*'DSR con %'!J30</f>
        <v>97.096899224806194</v>
      </c>
      <c r="K30" s="80">
        <f>'Distributor Secondary'!H8*'DSR con %'!K30</f>
        <v>53.480769230769226</v>
      </c>
      <c r="L30" s="80">
        <f>'Distributor Secondary'!I8*'DSR con %'!L30</f>
        <v>88.170542635658904</v>
      </c>
      <c r="M30" s="80">
        <f>'Distributor Secondary'!J8*'DSR con %'!M30</f>
        <v>32</v>
      </c>
      <c r="N30" s="80">
        <f>'Distributor Secondary'!K8*'DSR con %'!N30</f>
        <v>69.73271889400921</v>
      </c>
      <c r="O30" s="80">
        <f>'Distributor Secondary'!L8*'DSR con %'!O30</f>
        <v>105.65891472868216</v>
      </c>
      <c r="P30" s="80">
        <f>'Distributor Secondary'!M8*'DSR con %'!P30</f>
        <v>94.336283185840713</v>
      </c>
      <c r="Q30" s="80">
        <f>'Distributor Secondary'!N8*'DSR con %'!Q30</f>
        <v>17.252173913043478</v>
      </c>
      <c r="R30" s="80">
        <f>'Distributor Secondary'!O8*'DSR con %'!R30</f>
        <v>69.431578947368422</v>
      </c>
      <c r="S30" s="80">
        <f>'Distributor Secondary'!P8*'DSR con %'!S30</f>
        <v>83.32848837209302</v>
      </c>
      <c r="T30" s="80">
        <f>'Distributor Secondary'!Q8*'DSR con %'!T30</f>
        <v>52.295081967213115</v>
      </c>
      <c r="U30" s="80">
        <f>'Distributor Secondary'!R8*'DSR con %'!U30</f>
        <v>106.6046511627907</v>
      </c>
      <c r="V30" s="80">
        <f>'Distributor Secondary'!S8*'DSR con %'!V30</f>
        <v>51.132183908045981</v>
      </c>
      <c r="W30" s="80">
        <f>'Distributor Secondary'!T8*'DSR con %'!W30</f>
        <v>34.900332225913623</v>
      </c>
      <c r="X30" s="80">
        <f>'Distributor Secondary'!U8*'DSR con %'!X30</f>
        <v>34.327188940092164</v>
      </c>
      <c r="Y30" s="80">
        <f>'Distributor Secondary'!V8*'DSR con %'!Y30</f>
        <v>15.144927536231883</v>
      </c>
      <c r="Z30" s="80">
        <f>'Distributor Secondary'!W8*'DSR con %'!Z30</f>
        <v>17.2183908045977</v>
      </c>
      <c r="AA30" s="80">
        <f>'Distributor Secondary'!X8*'DSR con %'!AA30</f>
        <v>17.057971014492754</v>
      </c>
      <c r="AB30" s="80">
        <f>'Distributor Secondary'!Y8*'DSR con %'!AB30</f>
        <v>9.6923076923076916</v>
      </c>
      <c r="AC30" s="80">
        <f>'Distributor Secondary'!Z8*'DSR con %'!AC30</f>
        <v>18.448275862068968</v>
      </c>
      <c r="AD30" s="80">
        <f>'Distributor Secondary'!AA8*'DSR con %'!AD30</f>
        <v>15.816091954022989</v>
      </c>
      <c r="AE30" s="80">
        <f>'Distributor Secondary'!AB8*'DSR con %'!AE30</f>
        <v>28</v>
      </c>
      <c r="AF30" s="80">
        <f>'Distributor Secondary'!AC8*'DSR con %'!AF30</f>
        <v>11.793103448275863</v>
      </c>
      <c r="AG30" s="80">
        <f>'Distributor Secondary'!AD8*'DSR con %'!AG30</f>
        <v>31.763688760806918</v>
      </c>
      <c r="AH30" s="80">
        <f>'Distributor Secondary'!AE8*'DSR con %'!AH30</f>
        <v>3.4236311239193085</v>
      </c>
      <c r="AI30" s="80">
        <f>'Distributor Secondary'!AF8*'DSR con %'!AI30</f>
        <v>9.8620689655172402</v>
      </c>
      <c r="AJ30" s="80">
        <f>'Distributor Secondary'!AG8*'DSR con %'!AJ30</f>
        <v>3.0344827586206895</v>
      </c>
      <c r="AK30" s="80">
        <f>'Distributor Secondary'!AH8*'DSR con %'!AK30</f>
        <v>14.833333333333332</v>
      </c>
      <c r="AL30" s="80">
        <f>'Distributor Secondary'!AI8*'DSR con %'!AL30</f>
        <v>26.954022988505749</v>
      </c>
      <c r="AM30" s="154">
        <f>'Distributor Secondary'!AJ8*'DSR con %'!AM30</f>
        <v>18.256410256410255</v>
      </c>
      <c r="AN30" s="80">
        <f>'Distributor Secondary'!AK8*'DSR con %'!AN30</f>
        <v>9.2307692307692299</v>
      </c>
    </row>
    <row r="31" spans="1:93" hidden="1">
      <c r="A31" s="99" t="s">
        <v>27</v>
      </c>
      <c r="B31" s="101" t="s">
        <v>207</v>
      </c>
      <c r="C31" s="90" t="s">
        <v>208</v>
      </c>
      <c r="D31" s="99" t="s">
        <v>221</v>
      </c>
      <c r="E31" s="100" t="s">
        <v>222</v>
      </c>
      <c r="F31" s="78">
        <f t="shared" si="2"/>
        <v>2227932.0524473395</v>
      </c>
      <c r="G31" s="79">
        <f t="shared" si="3"/>
        <v>1292.0415917843916</v>
      </c>
      <c r="H31" s="80">
        <f>'Distributor Secondary'!E8*'DSR con %'!H31</f>
        <v>113.52558139534884</v>
      </c>
      <c r="I31" s="80">
        <f>'Distributor Secondary'!F8*'DSR con %'!I31</f>
        <v>94.418604651162795</v>
      </c>
      <c r="J31" s="80">
        <f>'Distributor Secondary'!G8*'DSR con %'!J31</f>
        <v>86.767441860465127</v>
      </c>
      <c r="K31" s="80">
        <f>'Distributor Secondary'!H8*'DSR con %'!K31</f>
        <v>47.53846153846154</v>
      </c>
      <c r="L31" s="80">
        <f>'Distributor Secondary'!I8*'DSR con %'!L31</f>
        <v>76.914728682170548</v>
      </c>
      <c r="M31" s="80">
        <f>'Distributor Secondary'!J8*'DSR con %'!M31</f>
        <v>29</v>
      </c>
      <c r="N31" s="80">
        <f>'Distributor Secondary'!K8*'DSR con %'!N31</f>
        <v>66.156682027649779</v>
      </c>
      <c r="O31" s="80">
        <f>'Distributor Secondary'!L8*'DSR con %'!O31</f>
        <v>92.170542635658919</v>
      </c>
      <c r="P31" s="80">
        <f>'Distributor Secondary'!M8*'DSR con %'!P31</f>
        <v>84.902654867256629</v>
      </c>
      <c r="Q31" s="80">
        <f>'Distributor Secondary'!N8*'DSR con %'!Q31</f>
        <v>16.695652173913043</v>
      </c>
      <c r="R31" s="80">
        <f>'Distributor Secondary'!O8*'DSR con %'!R31</f>
        <v>61.263157894736835</v>
      </c>
      <c r="S31" s="80">
        <f>'Distributor Secondary'!P8*'DSR con %'!S31</f>
        <v>75.392441860465112</v>
      </c>
      <c r="T31" s="80">
        <f>'Distributor Secondary'!Q8*'DSR con %'!T31</f>
        <v>47.540983606557376</v>
      </c>
      <c r="U31" s="80">
        <f>'Distributor Secondary'!R8*'DSR con %'!U31</f>
        <v>90.61395348837209</v>
      </c>
      <c r="V31" s="80">
        <f>'Distributor Secondary'!S8*'DSR con %'!V31</f>
        <v>47.833333333333329</v>
      </c>
      <c r="W31" s="80">
        <f>'Distributor Secondary'!T8*'DSR con %'!W31</f>
        <v>31.727574750830566</v>
      </c>
      <c r="X31" s="80">
        <f>'Distributor Secondary'!U8*'DSR con %'!X31</f>
        <v>32.566820276497701</v>
      </c>
      <c r="Y31" s="80">
        <f>'Distributor Secondary'!V8*'DSR con %'!Y31</f>
        <v>11.014492753623189</v>
      </c>
      <c r="Z31" s="80">
        <f>'Distributor Secondary'!W8*'DSR con %'!Z31</f>
        <v>12.298850574712644</v>
      </c>
      <c r="AA31" s="80">
        <f>'Distributor Secondary'!X8*'DSR con %'!AA31</f>
        <v>17.057971014492754</v>
      </c>
      <c r="AB31" s="80">
        <f>'Distributor Secondary'!Y8*'DSR con %'!AB31</f>
        <v>9.6923076923076916</v>
      </c>
      <c r="AC31" s="80">
        <f>'Distributor Secondary'!Z8*'DSR con %'!AC31</f>
        <v>13.52873563218391</v>
      </c>
      <c r="AD31" s="80">
        <f>'Distributor Secondary'!AA8*'DSR con %'!AD31</f>
        <v>10.873563218390805</v>
      </c>
      <c r="AE31" s="80">
        <f>'Distributor Secondary'!AB8*'DSR con %'!AE31</f>
        <v>19</v>
      </c>
      <c r="AF31" s="80">
        <f>'Distributor Secondary'!AC8*'DSR con %'!AF31</f>
        <v>8.6896551724137936</v>
      </c>
      <c r="AG31" s="80">
        <f>'Distributor Secondary'!AD8*'DSR con %'!AG31</f>
        <v>27.43227665706052</v>
      </c>
      <c r="AH31" s="80">
        <f>'Distributor Secondary'!AE8*'DSR con %'!AH31</f>
        <v>3.1123919308357348</v>
      </c>
      <c r="AI31" s="80">
        <f>'Distributor Secondary'!AF8*'DSR con %'!AI31</f>
        <v>8.3678160919540225</v>
      </c>
      <c r="AJ31" s="80">
        <f>'Distributor Secondary'!AG8*'DSR con %'!AJ31</f>
        <v>2.7586206896551726</v>
      </c>
      <c r="AK31" s="80">
        <f>'Distributor Secondary'!AH8*'DSR con %'!AK31</f>
        <v>11.866666666666667</v>
      </c>
      <c r="AL31" s="80">
        <f>'Distributor Secondary'!AI8*'DSR con %'!AL31</f>
        <v>21.563218390804597</v>
      </c>
      <c r="AM31" s="154">
        <f>'Distributor Secondary'!AJ8*'DSR con %'!AM31</f>
        <v>13.121794871794872</v>
      </c>
      <c r="AN31" s="80">
        <f>'Distributor Secondary'!AK8*'DSR con %'!AN31</f>
        <v>6.634615384615385</v>
      </c>
    </row>
    <row r="32" spans="1:93" hidden="1">
      <c r="A32" s="99" t="s">
        <v>27</v>
      </c>
      <c r="B32" s="101" t="s">
        <v>207</v>
      </c>
      <c r="C32" s="90" t="s">
        <v>208</v>
      </c>
      <c r="D32" s="99" t="s">
        <v>223</v>
      </c>
      <c r="E32" s="100" t="s">
        <v>224</v>
      </c>
      <c r="F32" s="78">
        <f t="shared" si="2"/>
        <v>2170616.0158206122</v>
      </c>
      <c r="G32" s="79">
        <f t="shared" si="3"/>
        <v>1241.8252654577175</v>
      </c>
      <c r="H32" s="80">
        <f>'Distributor Secondary'!E8*'DSR con %'!H32</f>
        <v>104.06511627906977</v>
      </c>
      <c r="I32" s="80">
        <f>'Distributor Secondary'!F8*'DSR con %'!I32</f>
        <v>87.674418604651152</v>
      </c>
      <c r="J32" s="80">
        <f>'Distributor Secondary'!G8*'DSR con %'!J32</f>
        <v>80.569767441860463</v>
      </c>
      <c r="K32" s="80">
        <f>'Distributor Secondary'!H8*'DSR con %'!K32</f>
        <v>47.53846153846154</v>
      </c>
      <c r="L32" s="80">
        <f>'Distributor Secondary'!I8*'DSR con %'!L32</f>
        <v>76.914728682170548</v>
      </c>
      <c r="M32" s="80">
        <f>'Distributor Secondary'!J8*'DSR con %'!M32</f>
        <v>26.000000000000004</v>
      </c>
      <c r="N32" s="80">
        <f>'Distributor Secondary'!K8*'DSR con %'!N32</f>
        <v>59.004608294930875</v>
      </c>
      <c r="O32" s="80">
        <f>'Distributor Secondary'!L8*'DSR con %'!O32</f>
        <v>92.170542635658919</v>
      </c>
      <c r="P32" s="80">
        <f>'Distributor Secondary'!M8*'DSR con %'!P32</f>
        <v>84.902654867256629</v>
      </c>
      <c r="Q32" s="80">
        <f>'Distributor Secondary'!N8*'DSR con %'!Q32</f>
        <v>14.747826086956522</v>
      </c>
      <c r="R32" s="80">
        <f>'Distributor Secondary'!O8*'DSR con %'!R32</f>
        <v>61.263157894736835</v>
      </c>
      <c r="S32" s="80">
        <f>'Distributor Secondary'!P8*'DSR con %'!S32</f>
        <v>74.069767441860463</v>
      </c>
      <c r="T32" s="80">
        <f>'Distributor Secondary'!Q8*'DSR con %'!T32</f>
        <v>47.540983606557376</v>
      </c>
      <c r="U32" s="80">
        <f>'Distributor Secondary'!R8*'DSR con %'!U32</f>
        <v>87.948837209302326</v>
      </c>
      <c r="V32" s="80">
        <f>'Distributor Secondary'!S8*'DSR con %'!V32</f>
        <v>44.53448275862069</v>
      </c>
      <c r="W32" s="80">
        <f>'Distributor Secondary'!T8*'DSR con %'!W32</f>
        <v>31.093023255813957</v>
      </c>
      <c r="X32" s="80">
        <f>'Distributor Secondary'!U8*'DSR con %'!X32</f>
        <v>29.046082949308758</v>
      </c>
      <c r="Y32" s="80">
        <f>'Distributor Secondary'!V8*'DSR con %'!Y32</f>
        <v>9.6376811594202909</v>
      </c>
      <c r="Z32" s="80">
        <f>'Distributor Secondary'!W8*'DSR con %'!Z32</f>
        <v>11.068965517241379</v>
      </c>
      <c r="AA32" s="80">
        <f>'Distributor Secondary'!X8*'DSR con %'!AA32</f>
        <v>17.057971014492754</v>
      </c>
      <c r="AB32" s="80">
        <f>'Distributor Secondary'!Y8*'DSR con %'!AB32</f>
        <v>9.6923076923076916</v>
      </c>
      <c r="AC32" s="80">
        <f>'Distributor Secondary'!Z8*'DSR con %'!AC32</f>
        <v>13.52873563218391</v>
      </c>
      <c r="AD32" s="80">
        <f>'Distributor Secondary'!AA8*'DSR con %'!AD32</f>
        <v>9.8850574712643677</v>
      </c>
      <c r="AE32" s="80">
        <f>'Distributor Secondary'!AB8*'DSR con %'!AE32</f>
        <v>19</v>
      </c>
      <c r="AF32" s="80">
        <f>'Distributor Secondary'!AC8*'DSR con %'!AF32</f>
        <v>8.6896551724137936</v>
      </c>
      <c r="AG32" s="80">
        <f>'Distributor Secondary'!AD8*'DSR con %'!AG32</f>
        <v>26.95100864553314</v>
      </c>
      <c r="AH32" s="80">
        <f>'Distributor Secondary'!AE8*'DSR con %'!AH32</f>
        <v>3.0086455331412103</v>
      </c>
      <c r="AI32" s="80">
        <f>'Distributor Secondary'!AF8*'DSR con %'!AI32</f>
        <v>8.3678160919540225</v>
      </c>
      <c r="AJ32" s="80">
        <f>'Distributor Secondary'!AG8*'DSR con %'!AJ32</f>
        <v>2.6666666666666665</v>
      </c>
      <c r="AK32" s="80">
        <f>'Distributor Secondary'!AH8*'DSR con %'!AK32</f>
        <v>11.866666666666667</v>
      </c>
      <c r="AL32" s="80">
        <f>'Distributor Secondary'!AI8*'DSR con %'!AL32</f>
        <v>21.563218390804597</v>
      </c>
      <c r="AM32" s="154">
        <f>'Distributor Secondary'!AJ8*'DSR con %'!AM32</f>
        <v>13.121794871794872</v>
      </c>
      <c r="AN32" s="80">
        <f>'Distributor Secondary'!AK8*'DSR con %'!AN32</f>
        <v>6.634615384615385</v>
      </c>
    </row>
    <row r="33" spans="1:93" s="86" customFormat="1" hidden="1">
      <c r="A33" s="102"/>
      <c r="B33" s="103"/>
      <c r="C33" s="94"/>
      <c r="D33" s="102"/>
      <c r="E33" s="104"/>
      <c r="F33" s="96">
        <f>SUM(F28:F32)</f>
        <v>14392429.077999998</v>
      </c>
      <c r="G33" s="97">
        <f>SUM(G28:G32)</f>
        <v>8080</v>
      </c>
      <c r="H33" s="84">
        <f>SUM(H28:H32)</f>
        <v>678</v>
      </c>
      <c r="I33" s="84">
        <f t="shared" ref="I33:AM33" si="10">SUM(I28:I32)</f>
        <v>580</v>
      </c>
      <c r="J33" s="84">
        <f t="shared" si="10"/>
        <v>533</v>
      </c>
      <c r="K33" s="84">
        <f t="shared" si="10"/>
        <v>309</v>
      </c>
      <c r="L33" s="84">
        <f t="shared" si="10"/>
        <v>484</v>
      </c>
      <c r="M33" s="84">
        <f t="shared" si="10"/>
        <v>174</v>
      </c>
      <c r="N33" s="84">
        <f t="shared" si="10"/>
        <v>388</v>
      </c>
      <c r="O33" s="84">
        <f t="shared" si="10"/>
        <v>580</v>
      </c>
      <c r="P33" s="84">
        <f t="shared" si="10"/>
        <v>533</v>
      </c>
      <c r="Q33" s="84">
        <f t="shared" si="10"/>
        <v>96</v>
      </c>
      <c r="R33" s="84">
        <f t="shared" si="10"/>
        <v>388</v>
      </c>
      <c r="S33" s="84">
        <f t="shared" si="10"/>
        <v>455</v>
      </c>
      <c r="T33" s="84">
        <f t="shared" si="10"/>
        <v>290</v>
      </c>
      <c r="U33" s="84">
        <f t="shared" si="10"/>
        <v>573</v>
      </c>
      <c r="V33" s="84">
        <f t="shared" si="10"/>
        <v>287</v>
      </c>
      <c r="W33" s="84">
        <f t="shared" si="10"/>
        <v>191</v>
      </c>
      <c r="X33" s="84">
        <f t="shared" si="10"/>
        <v>191</v>
      </c>
      <c r="Y33" s="84">
        <f t="shared" si="10"/>
        <v>95.000000000000014</v>
      </c>
      <c r="Z33" s="84">
        <f t="shared" si="10"/>
        <v>107</v>
      </c>
      <c r="AA33" s="84">
        <f t="shared" si="10"/>
        <v>107</v>
      </c>
      <c r="AB33" s="84">
        <f t="shared" si="10"/>
        <v>54</v>
      </c>
      <c r="AC33" s="84">
        <f t="shared" si="10"/>
        <v>107.00000000000001</v>
      </c>
      <c r="AD33" s="84">
        <f t="shared" si="10"/>
        <v>86</v>
      </c>
      <c r="AE33" s="84">
        <f t="shared" si="10"/>
        <v>130</v>
      </c>
      <c r="AF33" s="84">
        <f t="shared" si="10"/>
        <v>54.000000000000007</v>
      </c>
      <c r="AG33" s="84">
        <f t="shared" si="10"/>
        <v>167</v>
      </c>
      <c r="AH33" s="84">
        <f t="shared" si="10"/>
        <v>18</v>
      </c>
      <c r="AI33" s="84">
        <f t="shared" si="10"/>
        <v>52</v>
      </c>
      <c r="AJ33" s="84">
        <f t="shared" si="10"/>
        <v>16</v>
      </c>
      <c r="AK33" s="84">
        <f t="shared" si="10"/>
        <v>89</v>
      </c>
      <c r="AL33" s="84">
        <f t="shared" si="10"/>
        <v>134</v>
      </c>
      <c r="AM33" s="155">
        <f t="shared" si="10"/>
        <v>89</v>
      </c>
      <c r="AN33" s="84">
        <f t="shared" ref="AN33" si="11">SUM(AN28:AN32)</f>
        <v>45</v>
      </c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</row>
    <row r="34" spans="1:93" hidden="1">
      <c r="A34" s="105" t="s">
        <v>28</v>
      </c>
      <c r="B34" s="76" t="s">
        <v>23</v>
      </c>
      <c r="C34" s="75" t="s">
        <v>23</v>
      </c>
      <c r="D34" s="106" t="s">
        <v>138</v>
      </c>
      <c r="E34" s="105" t="s">
        <v>139</v>
      </c>
      <c r="F34" s="78">
        <f t="shared" si="2"/>
        <v>606071.64214402868</v>
      </c>
      <c r="G34" s="79">
        <f t="shared" si="3"/>
        <v>505.4517022843346</v>
      </c>
      <c r="H34" s="80">
        <f>'Distributor Secondary'!E9*'DSR con %'!H34</f>
        <v>22.524271844660191</v>
      </c>
      <c r="I34" s="80">
        <f>'Distributor Secondary'!F9*'DSR con %'!I34</f>
        <v>58.1</v>
      </c>
      <c r="J34" s="80">
        <f>'Distributor Secondary'!G9*'DSR con %'!J34</f>
        <v>39.9</v>
      </c>
      <c r="K34" s="80">
        <f>'Distributor Secondary'!H9*'DSR con %'!K34</f>
        <v>38.791666666666671</v>
      </c>
      <c r="L34" s="80">
        <f>'Distributor Secondary'!I9*'DSR con %'!L34</f>
        <v>11.975206611570249</v>
      </c>
      <c r="M34" s="80">
        <f>'Distributor Secondary'!J9*'DSR con %'!M34</f>
        <v>4.5121951219512191</v>
      </c>
      <c r="N34" s="80">
        <f>'Distributor Secondary'!K9*'DSR con %'!N34</f>
        <v>19.722772277227723</v>
      </c>
      <c r="O34" s="80">
        <f>'Distributor Secondary'!L9*'DSR con %'!O34</f>
        <v>16.600000000000001</v>
      </c>
      <c r="P34" s="80">
        <f>'Distributor Secondary'!M9*'DSR con %'!P34</f>
        <v>30.69230769230769</v>
      </c>
      <c r="Q34" s="80">
        <f>'Distributor Secondary'!N9*'DSR con %'!Q34</f>
        <v>4.8385093167701863</v>
      </c>
      <c r="R34" s="80">
        <f>'Distributor Secondary'!O9*'DSR con %'!R34</f>
        <v>38.307692307692307</v>
      </c>
      <c r="S34" s="80">
        <f>'Distributor Secondary'!P9*'DSR con %'!S34</f>
        <v>54.888888888888893</v>
      </c>
      <c r="T34" s="80">
        <f>'Distributor Secondary'!Q9*'DSR con %'!T34</f>
        <v>19.84</v>
      </c>
      <c r="U34" s="80">
        <f>'Distributor Secondary'!R9*'DSR con %'!U34</f>
        <v>33.931034482758619</v>
      </c>
      <c r="V34" s="80">
        <f>'Distributor Secondary'!S9*'DSR con %'!V34</f>
        <v>17.323943661971832</v>
      </c>
      <c r="W34" s="80">
        <f>'Distributor Secondary'!T9*'DSR con %'!W34</f>
        <v>21.822580645161288</v>
      </c>
      <c r="X34" s="80">
        <f>'Distributor Secondary'!U9*'DSR con %'!X34</f>
        <v>22.94047619047619</v>
      </c>
      <c r="Y34" s="80">
        <f>'Distributor Secondary'!V9*'DSR con %'!Y34</f>
        <v>20.5</v>
      </c>
      <c r="Z34" s="80">
        <f>'Distributor Secondary'!W9*'DSR con %'!Z34</f>
        <v>5.416666666666667</v>
      </c>
      <c r="AA34" s="80">
        <f>'Distributor Secondary'!X9*'DSR con %'!AA34</f>
        <v>5.7777777777777777</v>
      </c>
      <c r="AB34" s="80">
        <f>'Distributor Secondary'!Y9*'DSR con %'!AB34</f>
        <v>0.63636363636363635</v>
      </c>
      <c r="AC34" s="80">
        <f>'Distributor Secondary'!Z9*'DSR con %'!AC34</f>
        <v>1</v>
      </c>
      <c r="AD34" s="80">
        <f>'Distributor Secondary'!AA9*'DSR con %'!AD34</f>
        <v>2.5384615384615388</v>
      </c>
      <c r="AE34" s="80">
        <f>'Distributor Secondary'!AB9*'DSR con %'!AE34</f>
        <v>2.1132075471698113</v>
      </c>
      <c r="AF34" s="80">
        <f>'Distributor Secondary'!AC9*'DSR con %'!AF34</f>
        <v>2.2000000000000002</v>
      </c>
      <c r="AG34" s="80">
        <f>'Distributor Secondary'!AD9*'DSR con %'!AG34</f>
        <v>3.6</v>
      </c>
      <c r="AH34" s="80">
        <f>'Distributor Secondary'!AE9*'DSR con %'!AH34</f>
        <v>0.17142857142857143</v>
      </c>
      <c r="AI34" s="80">
        <f>'Distributor Secondary'!AF9*'DSR con %'!AI34</f>
        <v>0.971830985915493</v>
      </c>
      <c r="AJ34" s="80">
        <f>'Distributor Secondary'!AG9*'DSR con %'!AJ34</f>
        <v>0.323943661971831</v>
      </c>
      <c r="AK34" s="80">
        <f>'Distributor Secondary'!AH9*'DSR con %'!AK34</f>
        <v>1.3333333333333333</v>
      </c>
      <c r="AL34" s="80">
        <f>'Distributor Secondary'!AI9*'DSR con %'!AL34</f>
        <v>1.157142857142857</v>
      </c>
      <c r="AM34" s="154">
        <f>'Distributor Secondary'!AJ9*'DSR con %'!AM34</f>
        <v>0.66666666666666663</v>
      </c>
      <c r="AN34" s="80">
        <f>'Distributor Secondary'!AK9*'DSR con %'!AN34</f>
        <v>0.33333333333333331</v>
      </c>
    </row>
    <row r="35" spans="1:93" hidden="1">
      <c r="A35" s="105" t="s">
        <v>28</v>
      </c>
      <c r="B35" s="76" t="s">
        <v>23</v>
      </c>
      <c r="C35" s="75" t="s">
        <v>23</v>
      </c>
      <c r="D35" s="106" t="s">
        <v>140</v>
      </c>
      <c r="E35" s="105" t="s">
        <v>141</v>
      </c>
      <c r="F35" s="78">
        <f t="shared" si="2"/>
        <v>1471878.4457726886</v>
      </c>
      <c r="G35" s="79">
        <f t="shared" si="3"/>
        <v>1280.5971163616682</v>
      </c>
      <c r="H35" s="80">
        <f>'Distributor Secondary'!E9*'DSR con %'!H35</f>
        <v>112.62135922330097</v>
      </c>
      <c r="I35" s="80">
        <f>'Distributor Secondary'!F9*'DSR con %'!I35</f>
        <v>87.149999999999991</v>
      </c>
      <c r="J35" s="80">
        <f>'Distributor Secondary'!G9*'DSR con %'!J35</f>
        <v>106.4</v>
      </c>
      <c r="K35" s="80">
        <f>'Distributor Secondary'!H9*'DSR con %'!K35</f>
        <v>44.333333333333329</v>
      </c>
      <c r="L35" s="80">
        <f>'Distributor Secondary'!I9*'DSR con %'!L35</f>
        <v>112.90909090909091</v>
      </c>
      <c r="M35" s="80">
        <f>'Distributor Secondary'!J9*'DSR con %'!M35</f>
        <v>40.609756097560975</v>
      </c>
      <c r="N35" s="80">
        <f>'Distributor Secondary'!K9*'DSR con %'!N35</f>
        <v>77.247524752475258</v>
      </c>
      <c r="O35" s="80">
        <f>'Distributor Secondary'!L9*'DSR con %'!O35</f>
        <v>122.425</v>
      </c>
      <c r="P35" s="80">
        <f>'Distributor Secondary'!M9*'DSR con %'!P35</f>
        <v>114</v>
      </c>
      <c r="Q35" s="80">
        <f>'Distributor Secondary'!N9*'DSR con %'!Q35</f>
        <v>19.099378881987576</v>
      </c>
      <c r="R35" s="80">
        <f>'Distributor Secondary'!O9*'DSR con %'!R35</f>
        <v>59.589743589743591</v>
      </c>
      <c r="S35" s="80">
        <f>'Distributor Secondary'!P9*'DSR con %'!S35</f>
        <v>53.444444444444443</v>
      </c>
      <c r="T35" s="80">
        <f>'Distributor Secondary'!Q9*'DSR con %'!T35</f>
        <v>64.48</v>
      </c>
      <c r="U35" s="80">
        <f>'Distributor Secondary'!R9*'DSR con %'!U35</f>
        <v>98.965517241379317</v>
      </c>
      <c r="V35" s="80">
        <f>'Distributor Secondary'!S9*'DSR con %'!V35</f>
        <v>48.507042253521121</v>
      </c>
      <c r="W35" s="80">
        <f>'Distributor Secondary'!T9*'DSR con %'!W35</f>
        <v>31.741935483870968</v>
      </c>
      <c r="X35" s="80">
        <f>'Distributor Secondary'!U9*'DSR con %'!X35</f>
        <v>22.452380952380956</v>
      </c>
      <c r="Y35" s="80">
        <f>'Distributor Secondary'!V9*'DSR con %'!Y35</f>
        <v>8.2000000000000011</v>
      </c>
      <c r="Z35" s="80">
        <f>'Distributor Secondary'!W9*'DSR con %'!Z35</f>
        <v>4.333333333333333</v>
      </c>
      <c r="AA35" s="80">
        <f>'Distributor Secondary'!X9*'DSR con %'!AA35</f>
        <v>4.333333333333333</v>
      </c>
      <c r="AB35" s="80">
        <f>'Distributor Secondary'!Y9*'DSR con %'!AB35</f>
        <v>2.5454545454545454</v>
      </c>
      <c r="AC35" s="80">
        <f>'Distributor Secondary'!Z9*'DSR con %'!AC35</f>
        <v>5</v>
      </c>
      <c r="AD35" s="80">
        <f>'Distributor Secondary'!AA9*'DSR con %'!AD35</f>
        <v>2.5384615384615388</v>
      </c>
      <c r="AE35" s="80">
        <f>'Distributor Secondary'!AB9*'DSR con %'!AE35</f>
        <v>9.3584905660377355</v>
      </c>
      <c r="AF35" s="80">
        <f>'Distributor Secondary'!AC9*'DSR con %'!AF35</f>
        <v>3.1999999999999997</v>
      </c>
      <c r="AG35" s="80">
        <f>'Distributor Secondary'!AD9*'DSR con %'!AG35</f>
        <v>10.5</v>
      </c>
      <c r="AH35" s="80">
        <f>'Distributor Secondary'!AE9*'DSR con %'!AH35</f>
        <v>0.5</v>
      </c>
      <c r="AI35" s="80">
        <f>'Distributor Secondary'!AF9*'DSR con %'!AI35</f>
        <v>1.3943661971830985</v>
      </c>
      <c r="AJ35" s="80">
        <f>'Distributor Secondary'!AG9*'DSR con %'!AJ35</f>
        <v>0.46478873239436619</v>
      </c>
      <c r="AK35" s="80">
        <f>'Distributor Secondary'!AH9*'DSR con %'!AK35</f>
        <v>2.6666666666666665</v>
      </c>
      <c r="AL35" s="80">
        <f>'Distributor Secondary'!AI9*'DSR con %'!AL35</f>
        <v>5.0142857142857142</v>
      </c>
      <c r="AM35" s="154">
        <f>'Distributor Secondary'!AJ9*'DSR con %'!AM35</f>
        <v>3.0476190476190474</v>
      </c>
      <c r="AN35" s="80">
        <f>'Distributor Secondary'!AK9*'DSR con %'!AN35</f>
        <v>1.5238095238095237</v>
      </c>
    </row>
    <row r="36" spans="1:93" hidden="1">
      <c r="A36" s="105" t="s">
        <v>28</v>
      </c>
      <c r="B36" s="76" t="s">
        <v>23</v>
      </c>
      <c r="C36" s="75" t="s">
        <v>23</v>
      </c>
      <c r="D36" s="106" t="s">
        <v>142</v>
      </c>
      <c r="E36" s="105" t="s">
        <v>143</v>
      </c>
      <c r="F36" s="78">
        <f t="shared" si="2"/>
        <v>1400888.9523332831</v>
      </c>
      <c r="G36" s="79">
        <f t="shared" si="3"/>
        <v>1267.9511813539968</v>
      </c>
      <c r="H36" s="80">
        <f>'Distributor Secondary'!E9*'DSR con %'!H36</f>
        <v>154.85436893203882</v>
      </c>
      <c r="I36" s="80">
        <f>'Distributor Secondary'!F9*'DSR con %'!I36</f>
        <v>103.75</v>
      </c>
      <c r="J36" s="80">
        <f>'Distributor Secondary'!G9*'DSR con %'!J36</f>
        <v>81.7</v>
      </c>
      <c r="K36" s="80">
        <f>'Distributor Secondary'!H9*'DSR con %'!K36</f>
        <v>49.875</v>
      </c>
      <c r="L36" s="80">
        <f>'Distributor Secondary'!I9*'DSR con %'!L36</f>
        <v>82.11570247933885</v>
      </c>
      <c r="M36" s="80">
        <f>'Distributor Secondary'!J9*'DSR con %'!M36</f>
        <v>28.878048780487806</v>
      </c>
      <c r="N36" s="80">
        <f>'Distributor Secondary'!K9*'DSR con %'!N36</f>
        <v>69.029702970297024</v>
      </c>
      <c r="O36" s="80">
        <f>'Distributor Secondary'!L9*'DSR con %'!O36</f>
        <v>109.97499999999999</v>
      </c>
      <c r="P36" s="80">
        <f>'Distributor Secondary'!M9*'DSR con %'!P36</f>
        <v>83.307692307692307</v>
      </c>
      <c r="Q36" s="80">
        <f>'Distributor Secondary'!N9*'DSR con %'!Q36</f>
        <v>17.062111801242235</v>
      </c>
      <c r="R36" s="80">
        <f>'Distributor Secondary'!O9*'DSR con %'!R36</f>
        <v>68.102564102564102</v>
      </c>
      <c r="S36" s="80">
        <f>'Distributor Secondary'!P9*'DSR con %'!S36</f>
        <v>86.666666666666657</v>
      </c>
      <c r="T36" s="80">
        <f>'Distributor Secondary'!Q9*'DSR con %'!T36</f>
        <v>39.68</v>
      </c>
      <c r="U36" s="80">
        <f>'Distributor Secondary'!R9*'DSR con %'!U36</f>
        <v>113.10344827586206</v>
      </c>
      <c r="V36" s="80">
        <f>'Distributor Secondary'!S9*'DSR con %'!V36</f>
        <v>57.16901408450704</v>
      </c>
      <c r="W36" s="80">
        <f>'Distributor Secondary'!T9*'DSR con %'!W36</f>
        <v>28.435483870967744</v>
      </c>
      <c r="X36" s="80">
        <f>'Distributor Secondary'!U9*'DSR con %'!X36</f>
        <v>36.607142857142861</v>
      </c>
      <c r="Y36" s="80">
        <f>'Distributor Secondary'!V9*'DSR con %'!Y36</f>
        <v>12.299999999999999</v>
      </c>
      <c r="Z36" s="80">
        <f>'Distributor Secondary'!W9*'DSR con %'!Z36</f>
        <v>3.25</v>
      </c>
      <c r="AA36" s="80">
        <f>'Distributor Secondary'!X9*'DSR con %'!AA36</f>
        <v>2.8888888888888888</v>
      </c>
      <c r="AB36" s="80">
        <f>'Distributor Secondary'!Y9*'DSR con %'!AB36</f>
        <v>3.8181818181818179</v>
      </c>
      <c r="AC36" s="80">
        <f>'Distributor Secondary'!Z9*'DSR con %'!AC36</f>
        <v>7</v>
      </c>
      <c r="AD36" s="80">
        <f>'Distributor Secondary'!AA9*'DSR con %'!AD36</f>
        <v>5.9230769230769225</v>
      </c>
      <c r="AE36" s="80">
        <f>'Distributor Secondary'!AB9*'DSR con %'!AE36</f>
        <v>4.5283018867924527</v>
      </c>
      <c r="AF36" s="80">
        <f>'Distributor Secondary'!AC9*'DSR con %'!AF36</f>
        <v>1.5999999999999999</v>
      </c>
      <c r="AG36" s="80">
        <f>'Distributor Secondary'!AD9*'DSR con %'!AG36</f>
        <v>6.9</v>
      </c>
      <c r="AH36" s="80">
        <f>'Distributor Secondary'!AE9*'DSR con %'!AH36</f>
        <v>0.32857142857142857</v>
      </c>
      <c r="AI36" s="80">
        <f>'Distributor Secondary'!AF9*'DSR con %'!AI36</f>
        <v>0.63380281690140849</v>
      </c>
      <c r="AJ36" s="80">
        <f>'Distributor Secondary'!AG9*'DSR con %'!AJ36</f>
        <v>0.21126760563380281</v>
      </c>
      <c r="AK36" s="80">
        <f>'Distributor Secondary'!AH9*'DSR con %'!AK36</f>
        <v>2</v>
      </c>
      <c r="AL36" s="80">
        <f>'Distributor Secondary'!AI9*'DSR con %'!AL36</f>
        <v>2.8285714285714283</v>
      </c>
      <c r="AM36" s="154">
        <f>'Distributor Secondary'!AJ9*'DSR con %'!AM36</f>
        <v>2.2857142857142856</v>
      </c>
      <c r="AN36" s="80">
        <f>'Distributor Secondary'!AK9*'DSR con %'!AN36</f>
        <v>1.1428571428571428</v>
      </c>
    </row>
    <row r="37" spans="1:93" s="86" customFormat="1" hidden="1">
      <c r="A37" s="107"/>
      <c r="B37" s="82"/>
      <c r="C37" s="81"/>
      <c r="D37" s="108"/>
      <c r="E37" s="107"/>
      <c r="F37" s="96">
        <f>SUM(F34:F36)</f>
        <v>3478839.0402500005</v>
      </c>
      <c r="G37" s="109">
        <f>SUM(G34:G36)</f>
        <v>3054</v>
      </c>
      <c r="H37" s="84">
        <f>SUM(H34:H36)</f>
        <v>290</v>
      </c>
      <c r="I37" s="84">
        <f t="shared" ref="I37:AM37" si="12">SUM(I34:I36)</f>
        <v>249</v>
      </c>
      <c r="J37" s="84">
        <f t="shared" si="12"/>
        <v>228</v>
      </c>
      <c r="K37" s="84">
        <f t="shared" si="12"/>
        <v>133</v>
      </c>
      <c r="L37" s="84">
        <f t="shared" si="12"/>
        <v>207</v>
      </c>
      <c r="M37" s="84">
        <f t="shared" si="12"/>
        <v>74</v>
      </c>
      <c r="N37" s="84">
        <f t="shared" si="12"/>
        <v>166</v>
      </c>
      <c r="O37" s="84">
        <f t="shared" si="12"/>
        <v>249</v>
      </c>
      <c r="P37" s="84">
        <f t="shared" si="12"/>
        <v>228</v>
      </c>
      <c r="Q37" s="84">
        <f t="shared" si="12"/>
        <v>41</v>
      </c>
      <c r="R37" s="84">
        <f t="shared" si="12"/>
        <v>166</v>
      </c>
      <c r="S37" s="84">
        <f t="shared" si="12"/>
        <v>195</v>
      </c>
      <c r="T37" s="84">
        <f t="shared" si="12"/>
        <v>124</v>
      </c>
      <c r="U37" s="84">
        <f t="shared" si="12"/>
        <v>246</v>
      </c>
      <c r="V37" s="84">
        <f t="shared" si="12"/>
        <v>123</v>
      </c>
      <c r="W37" s="84">
        <f t="shared" si="12"/>
        <v>82</v>
      </c>
      <c r="X37" s="84">
        <f t="shared" si="12"/>
        <v>82</v>
      </c>
      <c r="Y37" s="84">
        <f t="shared" si="12"/>
        <v>41</v>
      </c>
      <c r="Z37" s="84">
        <f t="shared" si="12"/>
        <v>13</v>
      </c>
      <c r="AA37" s="84">
        <f t="shared" si="12"/>
        <v>13</v>
      </c>
      <c r="AB37" s="84">
        <f t="shared" si="12"/>
        <v>7</v>
      </c>
      <c r="AC37" s="84">
        <f t="shared" si="12"/>
        <v>13</v>
      </c>
      <c r="AD37" s="84">
        <f t="shared" si="12"/>
        <v>11</v>
      </c>
      <c r="AE37" s="84">
        <f t="shared" si="12"/>
        <v>16</v>
      </c>
      <c r="AF37" s="84">
        <f t="shared" si="12"/>
        <v>7</v>
      </c>
      <c r="AG37" s="84">
        <f t="shared" si="12"/>
        <v>21</v>
      </c>
      <c r="AH37" s="84">
        <f t="shared" si="12"/>
        <v>1</v>
      </c>
      <c r="AI37" s="84">
        <f t="shared" si="12"/>
        <v>3</v>
      </c>
      <c r="AJ37" s="84">
        <f t="shared" si="12"/>
        <v>1</v>
      </c>
      <c r="AK37" s="84">
        <f t="shared" si="12"/>
        <v>6</v>
      </c>
      <c r="AL37" s="84">
        <f t="shared" si="12"/>
        <v>9</v>
      </c>
      <c r="AM37" s="155">
        <f t="shared" si="12"/>
        <v>6</v>
      </c>
      <c r="AN37" s="84">
        <f t="shared" ref="AN37" si="13">SUM(AN34:AN36)</f>
        <v>3</v>
      </c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</row>
    <row r="38" spans="1:93" hidden="1">
      <c r="A38" s="110" t="s">
        <v>29</v>
      </c>
      <c r="B38" s="76" t="s">
        <v>23</v>
      </c>
      <c r="C38" s="75" t="s">
        <v>77</v>
      </c>
      <c r="D38" s="110" t="s">
        <v>94</v>
      </c>
      <c r="E38" s="110" t="s">
        <v>95</v>
      </c>
      <c r="F38" s="78">
        <f t="shared" si="2"/>
        <v>2364804.8012231523</v>
      </c>
      <c r="G38" s="79">
        <f t="shared" si="3"/>
        <v>1714.0023582992667</v>
      </c>
      <c r="H38" s="80">
        <f>'Distributor Secondary'!E10*'DSR con %'!H38</f>
        <v>157.5593220338983</v>
      </c>
      <c r="I38" s="80">
        <f>'Distributor Secondary'!F10*'DSR con %'!I38</f>
        <v>133.25362318840581</v>
      </c>
      <c r="J38" s="80">
        <f>'Distributor Secondary'!G10*'DSR con %'!J38</f>
        <v>122.52898550724639</v>
      </c>
      <c r="K38" s="80">
        <f>'Distributor Secondary'!H10*'DSR con %'!K38</f>
        <v>73.103448275862064</v>
      </c>
      <c r="L38" s="80">
        <f>'Distributor Secondary'!I10*'DSR con %'!L38</f>
        <v>111.268115942029</v>
      </c>
      <c r="M38" s="80">
        <f>'Distributor Secondary'!J10*'DSR con %'!M38</f>
        <v>40.489130434782609</v>
      </c>
      <c r="N38" s="80">
        <f>'Distributor Secondary'!K10*'DSR con %'!N38</f>
        <v>89.495652173913044</v>
      </c>
      <c r="O38" s="80">
        <f>'Distributor Secondary'!L10*'DSR con %'!O38</f>
        <v>133.25362318840581</v>
      </c>
      <c r="P38" s="80">
        <f>'Distributor Secondary'!M10*'DSR con %'!P38</f>
        <v>121.86666666666666</v>
      </c>
      <c r="Q38" s="80">
        <f>'Distributor Secondary'!N10*'DSR con %'!Q38</f>
        <v>22.224043715846996</v>
      </c>
      <c r="R38" s="80">
        <f>'Distributor Secondary'!O10*'DSR con %'!R38</f>
        <v>90.545454545454533</v>
      </c>
      <c r="S38" s="80">
        <f>'Distributor Secondary'!P10*'DSR con %'!S38</f>
        <v>105.62499999999999</v>
      </c>
      <c r="T38" s="80">
        <f>'Distributor Secondary'!Q10*'DSR con %'!T38</f>
        <v>71.142857142857139</v>
      </c>
      <c r="U38" s="80">
        <f>'Distributor Secondary'!R10*'DSR con %'!U38</f>
        <v>133.08196721311475</v>
      </c>
      <c r="V38" s="80">
        <f>'Distributor Secondary'!S10*'DSR con %'!V38</f>
        <v>66.42</v>
      </c>
      <c r="W38" s="80">
        <f>'Distributor Secondary'!T10*'DSR con %'!W38</f>
        <v>44.454545454545453</v>
      </c>
      <c r="X38" s="80">
        <f>'Distributor Secondary'!U10*'DSR con %'!X38</f>
        <v>43.962655601659748</v>
      </c>
      <c r="Y38" s="80">
        <f>'Distributor Secondary'!V10*'DSR con %'!Y38</f>
        <v>16.820512820512821</v>
      </c>
      <c r="Z38" s="80">
        <f>'Distributor Secondary'!W10*'DSR con %'!Z38</f>
        <v>9.591836734693878</v>
      </c>
      <c r="AA38" s="80">
        <f>'Distributor Secondary'!X10*'DSR con %'!AA38</f>
        <v>9.6410256410256405</v>
      </c>
      <c r="AB38" s="80">
        <f>'Distributor Secondary'!Y10*'DSR con %'!AB38</f>
        <v>4.8000000000000007</v>
      </c>
      <c r="AC38" s="80">
        <f>'Distributor Secondary'!Z10*'DSR con %'!AC38</f>
        <v>9.591836734693878</v>
      </c>
      <c r="AD38" s="80">
        <f>'Distributor Secondary'!AA10*'DSR con %'!AD38</f>
        <v>7.7551020408163271</v>
      </c>
      <c r="AE38" s="80">
        <f>'Distributor Secondary'!AB10*'DSR con %'!AE38</f>
        <v>15.2</v>
      </c>
      <c r="AF38" s="80">
        <f>'Distributor Secondary'!AC10*'DSR con %'!AF38</f>
        <v>6.5882352941176476</v>
      </c>
      <c r="AG38" s="80">
        <f>'Distributor Secondary'!AD10*'DSR con %'!AG38</f>
        <v>19.71</v>
      </c>
      <c r="AH38" s="80">
        <f>'Distributor Secondary'!AE10*'DSR con %'!AH38</f>
        <v>2.4300000000000002</v>
      </c>
      <c r="AI38" s="80">
        <f>'Distributor Secondary'!AF10*'DSR con %'!AI38</f>
        <v>6.48</v>
      </c>
      <c r="AJ38" s="80">
        <f>'Distributor Secondary'!AG10*'DSR con %'!AJ38</f>
        <v>2.16</v>
      </c>
      <c r="AK38" s="80">
        <f>'Distributor Secondary'!AH10*'DSR con %'!AK38</f>
        <v>9.3333333333333321</v>
      </c>
      <c r="AL38" s="80">
        <f>'Distributor Secondary'!AI10*'DSR con %'!AL38</f>
        <v>17.010000000000002</v>
      </c>
      <c r="AM38" s="154">
        <f>'Distributor Secondary'!AJ10*'DSR con %'!AM38</f>
        <v>11.076923076923077</v>
      </c>
      <c r="AN38" s="80">
        <f>'Distributor Secondary'!AK10*'DSR con %'!AN38</f>
        <v>5.5384615384615383</v>
      </c>
    </row>
    <row r="39" spans="1:93" hidden="1">
      <c r="A39" s="110" t="s">
        <v>29</v>
      </c>
      <c r="B39" s="76" t="s">
        <v>23</v>
      </c>
      <c r="C39" s="75" t="s">
        <v>77</v>
      </c>
      <c r="D39" s="110" t="s">
        <v>96</v>
      </c>
      <c r="E39" s="110" t="s">
        <v>97</v>
      </c>
      <c r="F39" s="78">
        <f t="shared" si="2"/>
        <v>2483965.6442859592</v>
      </c>
      <c r="G39" s="79">
        <f t="shared" si="3"/>
        <v>1699.4106880784896</v>
      </c>
      <c r="H39" s="80">
        <f>'Distributor Secondary'!E10*'DSR con %'!H39</f>
        <v>152.63559322033899</v>
      </c>
      <c r="I39" s="80">
        <f>'Distributor Secondary'!F10*'DSR con %'!I39</f>
        <v>129.65217391304347</v>
      </c>
      <c r="J39" s="80">
        <f>'Distributor Secondary'!G10*'DSR con %'!J39</f>
        <v>119.21739130434783</v>
      </c>
      <c r="K39" s="80">
        <f>'Distributor Secondary'!H10*'DSR con %'!K39</f>
        <v>63.96551724137931</v>
      </c>
      <c r="L39" s="80">
        <f>'Distributor Secondary'!I10*'DSR con %'!L39</f>
        <v>108.26086956521739</v>
      </c>
      <c r="M39" s="80">
        <f>'Distributor Secondary'!J10*'DSR con %'!M39</f>
        <v>38.869565217391305</v>
      </c>
      <c r="N39" s="80">
        <f>'Distributor Secondary'!K10*'DSR con %'!N39</f>
        <v>86.608695652173907</v>
      </c>
      <c r="O39" s="80">
        <f>'Distributor Secondary'!L10*'DSR con %'!O39</f>
        <v>129.65217391304347</v>
      </c>
      <c r="P39" s="80">
        <f>'Distributor Secondary'!M10*'DSR con %'!P39</f>
        <v>121.86666666666666</v>
      </c>
      <c r="Q39" s="80">
        <f>'Distributor Secondary'!N10*'DSR con %'!Q39</f>
        <v>21.770491803278691</v>
      </c>
      <c r="R39" s="80">
        <f>'Distributor Secondary'!O10*'DSR con %'!R39</f>
        <v>84.509090909090901</v>
      </c>
      <c r="S39" s="80">
        <f>'Distributor Secondary'!P10*'DSR con %'!S39</f>
        <v>101.56250000000001</v>
      </c>
      <c r="T39" s="80">
        <f>'Distributor Secondary'!Q10*'DSR con %'!T39</f>
        <v>64.028571428571425</v>
      </c>
      <c r="U39" s="80">
        <f>'Distributor Secondary'!R10*'DSR con %'!U39</f>
        <v>129.04918032786887</v>
      </c>
      <c r="V39" s="80">
        <f>'Distributor Secondary'!S10*'DSR con %'!V39</f>
        <v>63.96</v>
      </c>
      <c r="W39" s="80">
        <f>'Distributor Secondary'!T10*'DSR con %'!W39</f>
        <v>42.602272727272727</v>
      </c>
      <c r="X39" s="80">
        <f>'Distributor Secondary'!U10*'DSR con %'!X39</f>
        <v>42.609958506224068</v>
      </c>
      <c r="Y39" s="80">
        <f>'Distributor Secondary'!V10*'DSR con %'!Y39</f>
        <v>29.435897435897434</v>
      </c>
      <c r="Z39" s="80">
        <f>'Distributor Secondary'!W10*'DSR con %'!Z39</f>
        <v>16.306122448979593</v>
      </c>
      <c r="AA39" s="80">
        <f>'Distributor Secondary'!X10*'DSR con %'!AA39</f>
        <v>16.871794871794872</v>
      </c>
      <c r="AB39" s="80">
        <f>'Distributor Secondary'!Y10*'DSR con %'!AB39</f>
        <v>8.5333333333333332</v>
      </c>
      <c r="AC39" s="80">
        <f>'Distributor Secondary'!Z10*'DSR con %'!AC39</f>
        <v>16.306122448979593</v>
      </c>
      <c r="AD39" s="80">
        <f>'Distributor Secondary'!AA10*'DSR con %'!AD39</f>
        <v>13.183673469387754</v>
      </c>
      <c r="AE39" s="80">
        <f>'Distributor Secondary'!AB10*'DSR con %'!AE39</f>
        <v>15.2</v>
      </c>
      <c r="AF39" s="80">
        <f>'Distributor Secondary'!AC10*'DSR con %'!AF39</f>
        <v>6.117647058823529</v>
      </c>
      <c r="AG39" s="80">
        <f>'Distributor Secondary'!AD10*'DSR con %'!AG39</f>
        <v>18.98</v>
      </c>
      <c r="AH39" s="80">
        <f>'Distributor Secondary'!AE10*'DSR con %'!AH39</f>
        <v>2.34</v>
      </c>
      <c r="AI39" s="80">
        <f>'Distributor Secondary'!AF10*'DSR con %'!AI39</f>
        <v>6.24</v>
      </c>
      <c r="AJ39" s="80">
        <f>'Distributor Secondary'!AG10*'DSR con %'!AJ39</f>
        <v>2.08</v>
      </c>
      <c r="AK39" s="80">
        <f>'Distributor Secondary'!AH10*'DSR con %'!AK39</f>
        <v>14</v>
      </c>
      <c r="AL39" s="80">
        <f>'Distributor Secondary'!AI10*'DSR con %'!AL39</f>
        <v>16.38</v>
      </c>
      <c r="AM39" s="154">
        <f>'Distributor Secondary'!AJ10*'DSR con %'!AM39</f>
        <v>11.076923076923077</v>
      </c>
      <c r="AN39" s="80">
        <f>'Distributor Secondary'!AK10*'DSR con %'!AN39</f>
        <v>5.5384615384615383</v>
      </c>
    </row>
    <row r="40" spans="1:93" hidden="1">
      <c r="A40" s="110" t="s">
        <v>29</v>
      </c>
      <c r="B40" s="76" t="s">
        <v>23</v>
      </c>
      <c r="C40" s="75" t="s">
        <v>77</v>
      </c>
      <c r="D40" s="110" t="s">
        <v>98</v>
      </c>
      <c r="E40" s="110" t="s">
        <v>99</v>
      </c>
      <c r="F40" s="78">
        <f t="shared" si="2"/>
        <v>2062948.3512200685</v>
      </c>
      <c r="G40" s="79">
        <f t="shared" si="3"/>
        <v>1494.4210851218859</v>
      </c>
      <c r="H40" s="80">
        <f>'Distributor Secondary'!E10*'DSR con %'!H40</f>
        <v>137.86440677966101</v>
      </c>
      <c r="I40" s="80">
        <f>'Distributor Secondary'!F10*'DSR con %'!I40</f>
        <v>118.84782608695653</v>
      </c>
      <c r="J40" s="80">
        <f>'Distributor Secondary'!G10*'DSR con %'!J40</f>
        <v>109.28260869565217</v>
      </c>
      <c r="K40" s="80">
        <f>'Distributor Secondary'!H10*'DSR con %'!K40</f>
        <v>63.96551724137931</v>
      </c>
      <c r="L40" s="80">
        <f>'Distributor Secondary'!I10*'DSR con %'!L40</f>
        <v>99.239130434782609</v>
      </c>
      <c r="M40" s="80">
        <f>'Distributor Secondary'!J10*'DSR con %'!M40</f>
        <v>35.630434782608695</v>
      </c>
      <c r="N40" s="80">
        <f>'Distributor Secondary'!K10*'DSR con %'!N40</f>
        <v>80.834782608695662</v>
      </c>
      <c r="O40" s="80">
        <f>'Distributor Secondary'!L10*'DSR con %'!O40</f>
        <v>118.84782608695653</v>
      </c>
      <c r="P40" s="80">
        <f>'Distributor Secondary'!M10*'DSR con %'!P40</f>
        <v>106.63333333333334</v>
      </c>
      <c r="Q40" s="80">
        <f>'Distributor Secondary'!N10*'DSR con %'!Q40</f>
        <v>19.956284153005463</v>
      </c>
      <c r="R40" s="80">
        <f>'Distributor Secondary'!O10*'DSR con %'!R40</f>
        <v>78.472727272727269</v>
      </c>
      <c r="S40" s="80">
        <f>'Distributor Secondary'!P10*'DSR con %'!S40</f>
        <v>89.375</v>
      </c>
      <c r="T40" s="80">
        <f>'Distributor Secondary'!Q10*'DSR con %'!T40</f>
        <v>56.914285714285711</v>
      </c>
      <c r="U40" s="80">
        <f>'Distributor Secondary'!R10*'DSR con %'!U40</f>
        <v>112.91803278688525</v>
      </c>
      <c r="V40" s="80">
        <f>'Distributor Secondary'!S10*'DSR con %'!V40</f>
        <v>56.580000000000005</v>
      </c>
      <c r="W40" s="80">
        <f>'Distributor Secondary'!T10*'DSR con %'!W40</f>
        <v>37.045454545454547</v>
      </c>
      <c r="X40" s="80">
        <f>'Distributor Secondary'!U10*'DSR con %'!X40</f>
        <v>37.199170124481327</v>
      </c>
      <c r="Y40" s="80">
        <f>'Distributor Secondary'!V10*'DSR con %'!Y40</f>
        <v>14.717948717948717</v>
      </c>
      <c r="Z40" s="80">
        <f>'Distributor Secondary'!W10*'DSR con %'!Z40</f>
        <v>8.6326530612244898</v>
      </c>
      <c r="AA40" s="80">
        <f>'Distributor Secondary'!X10*'DSR con %'!AA40</f>
        <v>8.4358974358974361</v>
      </c>
      <c r="AB40" s="80">
        <f>'Distributor Secondary'!Y10*'DSR con %'!AB40</f>
        <v>4.2666666666666666</v>
      </c>
      <c r="AC40" s="80">
        <f>'Distributor Secondary'!Z10*'DSR con %'!AC40</f>
        <v>8.6326530612244898</v>
      </c>
      <c r="AD40" s="80">
        <f>'Distributor Secondary'!AA10*'DSR con %'!AD40</f>
        <v>6.9795918367346941</v>
      </c>
      <c r="AE40" s="80">
        <f>'Distributor Secondary'!AB10*'DSR con %'!AE40</f>
        <v>12.92</v>
      </c>
      <c r="AF40" s="80">
        <f>'Distributor Secondary'!AC10*'DSR con %'!AF40</f>
        <v>5.6470588235294112</v>
      </c>
      <c r="AG40" s="80">
        <f>'Distributor Secondary'!AD10*'DSR con %'!AG40</f>
        <v>16.79</v>
      </c>
      <c r="AH40" s="80">
        <f>'Distributor Secondary'!AE10*'DSR con %'!AH40</f>
        <v>2.0700000000000003</v>
      </c>
      <c r="AI40" s="80">
        <f>'Distributor Secondary'!AF10*'DSR con %'!AI40</f>
        <v>5.5200000000000005</v>
      </c>
      <c r="AJ40" s="80">
        <f>'Distributor Secondary'!AG10*'DSR con %'!AJ40</f>
        <v>1.84</v>
      </c>
      <c r="AK40" s="80">
        <f>'Distributor Secondary'!AH10*'DSR con %'!AK40</f>
        <v>9.3333333333333321</v>
      </c>
      <c r="AL40" s="80">
        <f>'Distributor Secondary'!AI10*'DSR con %'!AL40</f>
        <v>14.49</v>
      </c>
      <c r="AM40" s="154">
        <f>'Distributor Secondary'!AJ10*'DSR con %'!AM40</f>
        <v>9.6923076923076934</v>
      </c>
      <c r="AN40" s="80">
        <f>'Distributor Secondary'!AK10*'DSR con %'!AN40</f>
        <v>4.8461538461538467</v>
      </c>
    </row>
    <row r="41" spans="1:93" hidden="1">
      <c r="A41" s="110" t="s">
        <v>29</v>
      </c>
      <c r="B41" s="76" t="s">
        <v>23</v>
      </c>
      <c r="C41" s="75" t="s">
        <v>77</v>
      </c>
      <c r="D41" s="110" t="s">
        <v>100</v>
      </c>
      <c r="E41" s="110" t="s">
        <v>101</v>
      </c>
      <c r="F41" s="78">
        <f t="shared" si="2"/>
        <v>2164262.1170208193</v>
      </c>
      <c r="G41" s="79">
        <f t="shared" si="3"/>
        <v>1508.1658685003576</v>
      </c>
      <c r="H41" s="80">
        <f>'Distributor Secondary'!E10*'DSR con %'!H41</f>
        <v>132.9406779661017</v>
      </c>
      <c r="I41" s="80">
        <f>'Distributor Secondary'!F10*'DSR con %'!I41</f>
        <v>115.2463768115942</v>
      </c>
      <c r="J41" s="80">
        <f>'Distributor Secondary'!G10*'DSR con %'!J41</f>
        <v>105.97101449275362</v>
      </c>
      <c r="K41" s="80">
        <f>'Distributor Secondary'!H10*'DSR con %'!K41</f>
        <v>63.96551724137931</v>
      </c>
      <c r="L41" s="80">
        <f>'Distributor Secondary'!I10*'DSR con %'!L41</f>
        <v>96.231884057971016</v>
      </c>
      <c r="M41" s="80">
        <f>'Distributor Secondary'!J10*'DSR con %'!M41</f>
        <v>34.010869565217391</v>
      </c>
      <c r="N41" s="80">
        <f>'Distributor Secondary'!K10*'DSR con %'!N41</f>
        <v>75.060869565217388</v>
      </c>
      <c r="O41" s="80">
        <f>'Distributor Secondary'!L10*'DSR con %'!O41</f>
        <v>115.2463768115942</v>
      </c>
      <c r="P41" s="80">
        <f>'Distributor Secondary'!M10*'DSR con %'!P41</f>
        <v>106.63333333333334</v>
      </c>
      <c r="Q41" s="80">
        <f>'Distributor Secondary'!N10*'DSR con %'!Q41</f>
        <v>19.049180327868854</v>
      </c>
      <c r="R41" s="80">
        <f>'Distributor Secondary'!O10*'DSR con %'!R41</f>
        <v>78.472727272727269</v>
      </c>
      <c r="S41" s="80">
        <f>'Distributor Secondary'!P10*'DSR con %'!S41</f>
        <v>93.4375</v>
      </c>
      <c r="T41" s="80">
        <f>'Distributor Secondary'!Q10*'DSR con %'!T41</f>
        <v>56.914285714285711</v>
      </c>
      <c r="U41" s="80">
        <f>'Distributor Secondary'!R10*'DSR con %'!U41</f>
        <v>116.95081967213115</v>
      </c>
      <c r="V41" s="80">
        <f>'Distributor Secondary'!S10*'DSR con %'!V41</f>
        <v>59.04</v>
      </c>
      <c r="W41" s="80">
        <f>'Distributor Secondary'!T10*'DSR con %'!W41</f>
        <v>38.897727272727273</v>
      </c>
      <c r="X41" s="80">
        <f>'Distributor Secondary'!U10*'DSR con %'!X41</f>
        <v>39.228215767634858</v>
      </c>
      <c r="Y41" s="80">
        <f>'Distributor Secondary'!V10*'DSR con %'!Y41</f>
        <v>21.025641025641022</v>
      </c>
      <c r="Z41" s="80">
        <f>'Distributor Secondary'!W10*'DSR con %'!Z41</f>
        <v>12.469387755102042</v>
      </c>
      <c r="AA41" s="80">
        <f>'Distributor Secondary'!X10*'DSR con %'!AA41</f>
        <v>12.051282051282051</v>
      </c>
      <c r="AB41" s="80">
        <f>'Distributor Secondary'!Y10*'DSR con %'!AB41</f>
        <v>6.4</v>
      </c>
      <c r="AC41" s="80">
        <f>'Distributor Secondary'!Z10*'DSR con %'!AC41</f>
        <v>12.469387755102042</v>
      </c>
      <c r="AD41" s="80">
        <f>'Distributor Secondary'!AA10*'DSR con %'!AD41</f>
        <v>10.081632653061225</v>
      </c>
      <c r="AE41" s="80">
        <f>'Distributor Secondary'!AB10*'DSR con %'!AE41</f>
        <v>13.68</v>
      </c>
      <c r="AF41" s="80">
        <f>'Distributor Secondary'!AC10*'DSR con %'!AF41</f>
        <v>5.6470588235294112</v>
      </c>
      <c r="AG41" s="80">
        <f>'Distributor Secondary'!AD10*'DSR con %'!AG41</f>
        <v>17.52</v>
      </c>
      <c r="AH41" s="80">
        <f>'Distributor Secondary'!AE10*'DSR con %'!AH41</f>
        <v>2.16</v>
      </c>
      <c r="AI41" s="80">
        <f>'Distributor Secondary'!AF10*'DSR con %'!AI41</f>
        <v>5.76</v>
      </c>
      <c r="AJ41" s="80">
        <f>'Distributor Secondary'!AG10*'DSR con %'!AJ41</f>
        <v>1.92</v>
      </c>
      <c r="AK41" s="80">
        <f>'Distributor Secondary'!AH10*'DSR con %'!AK41</f>
        <v>9.3333333333333321</v>
      </c>
      <c r="AL41" s="80">
        <f>'Distributor Secondary'!AI10*'DSR con %'!AL41</f>
        <v>15.12</v>
      </c>
      <c r="AM41" s="154">
        <f>'Distributor Secondary'!AJ10*'DSR con %'!AM41</f>
        <v>10.153846153846153</v>
      </c>
      <c r="AN41" s="80">
        <f>'Distributor Secondary'!AK10*'DSR con %'!AN41</f>
        <v>5.0769230769230766</v>
      </c>
    </row>
    <row r="42" spans="1:93" s="86" customFormat="1" hidden="1">
      <c r="A42" s="111"/>
      <c r="B42" s="82"/>
      <c r="C42" s="81"/>
      <c r="D42" s="111"/>
      <c r="E42" s="111"/>
      <c r="F42" s="96">
        <f>SUM(F38:F41)</f>
        <v>9075980.9137500003</v>
      </c>
      <c r="G42" s="109">
        <f>SUM(G38:G41)</f>
        <v>6416</v>
      </c>
      <c r="H42" s="84">
        <f>SUM(H38:H41)</f>
        <v>581</v>
      </c>
      <c r="I42" s="84">
        <f t="shared" ref="I42:AM42" si="14">SUM(I38:I41)</f>
        <v>496.99999999999994</v>
      </c>
      <c r="J42" s="84">
        <f t="shared" si="14"/>
        <v>457</v>
      </c>
      <c r="K42" s="84">
        <f t="shared" si="14"/>
        <v>265</v>
      </c>
      <c r="L42" s="84">
        <f t="shared" si="14"/>
        <v>415</v>
      </c>
      <c r="M42" s="84">
        <f t="shared" si="14"/>
        <v>149</v>
      </c>
      <c r="N42" s="84">
        <f t="shared" si="14"/>
        <v>332</v>
      </c>
      <c r="O42" s="84">
        <f t="shared" si="14"/>
        <v>496.99999999999994</v>
      </c>
      <c r="P42" s="84">
        <f t="shared" si="14"/>
        <v>457</v>
      </c>
      <c r="Q42" s="84">
        <f t="shared" si="14"/>
        <v>83</v>
      </c>
      <c r="R42" s="84">
        <f t="shared" si="14"/>
        <v>332</v>
      </c>
      <c r="S42" s="84">
        <f t="shared" si="14"/>
        <v>390</v>
      </c>
      <c r="T42" s="84">
        <f t="shared" si="14"/>
        <v>249</v>
      </c>
      <c r="U42" s="84">
        <f t="shared" si="14"/>
        <v>492.00000000000006</v>
      </c>
      <c r="V42" s="84">
        <f t="shared" si="14"/>
        <v>246</v>
      </c>
      <c r="W42" s="84">
        <f t="shared" si="14"/>
        <v>163</v>
      </c>
      <c r="X42" s="84">
        <f t="shared" si="14"/>
        <v>163</v>
      </c>
      <c r="Y42" s="84">
        <f t="shared" si="14"/>
        <v>82</v>
      </c>
      <c r="Z42" s="84">
        <f t="shared" si="14"/>
        <v>47</v>
      </c>
      <c r="AA42" s="84">
        <f t="shared" si="14"/>
        <v>47</v>
      </c>
      <c r="AB42" s="84">
        <f t="shared" si="14"/>
        <v>24</v>
      </c>
      <c r="AC42" s="84">
        <f t="shared" si="14"/>
        <v>47</v>
      </c>
      <c r="AD42" s="84">
        <f t="shared" si="14"/>
        <v>38</v>
      </c>
      <c r="AE42" s="84">
        <f t="shared" si="14"/>
        <v>57</v>
      </c>
      <c r="AF42" s="84">
        <f t="shared" si="14"/>
        <v>24</v>
      </c>
      <c r="AG42" s="84">
        <f t="shared" si="14"/>
        <v>73</v>
      </c>
      <c r="AH42" s="84">
        <f t="shared" si="14"/>
        <v>9</v>
      </c>
      <c r="AI42" s="84">
        <f t="shared" si="14"/>
        <v>24</v>
      </c>
      <c r="AJ42" s="84">
        <f t="shared" si="14"/>
        <v>8</v>
      </c>
      <c r="AK42" s="84">
        <f t="shared" si="14"/>
        <v>42</v>
      </c>
      <c r="AL42" s="84">
        <f t="shared" si="14"/>
        <v>63</v>
      </c>
      <c r="AM42" s="155">
        <f t="shared" si="14"/>
        <v>42</v>
      </c>
      <c r="AN42" s="84">
        <f t="shared" ref="AN42" si="15">SUM(AN38:AN41)</f>
        <v>21</v>
      </c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</row>
    <row r="43" spans="1:93" hidden="1">
      <c r="A43" s="110" t="s">
        <v>30</v>
      </c>
      <c r="B43" s="76" t="s">
        <v>23</v>
      </c>
      <c r="C43" s="75" t="s">
        <v>48</v>
      </c>
      <c r="D43" s="110" t="s">
        <v>65</v>
      </c>
      <c r="E43" s="110" t="s">
        <v>66</v>
      </c>
      <c r="F43" s="78">
        <f t="shared" si="2"/>
        <v>1401237.6986464649</v>
      </c>
      <c r="G43" s="79">
        <f t="shared" si="3"/>
        <v>1288.0353948544737</v>
      </c>
      <c r="H43" s="80">
        <f>'Distributor Secondary'!E11*'DSR con %'!H43</f>
        <v>164.73429951690821</v>
      </c>
      <c r="I43" s="80">
        <f>'Distributor Secondary'!F11*'DSR con %'!I43</f>
        <v>86.950819672131146</v>
      </c>
      <c r="J43" s="80">
        <f>'Distributor Secondary'!G11*'DSR con %'!J43</f>
        <v>85.209876543209873</v>
      </c>
      <c r="K43" s="80">
        <f>'Distributor Secondary'!H11*'DSR con %'!K43</f>
        <v>41.529411764705884</v>
      </c>
      <c r="L43" s="80">
        <f>'Distributor Secondary'!I11*'DSR con %'!L43</f>
        <v>92.922131147540981</v>
      </c>
      <c r="M43" s="80">
        <f>'Distributor Secondary'!J11*'DSR con %'!M43</f>
        <v>25.353658536585368</v>
      </c>
      <c r="N43" s="80">
        <f>'Distributor Secondary'!K11*'DSR con %'!N43</f>
        <v>95.082926829268288</v>
      </c>
      <c r="O43" s="80">
        <f>'Distributor Secondary'!L11*'DSR con %'!O43</f>
        <v>147.33333333333331</v>
      </c>
      <c r="P43" s="80">
        <f>'Distributor Secondary'!M11*'DSR con %'!P43</f>
        <v>86.179245283018872</v>
      </c>
      <c r="Q43" s="80">
        <f>'Distributor Secondary'!N11*'DSR con %'!Q43</f>
        <v>9.8153846153846143</v>
      </c>
      <c r="R43" s="80">
        <f>'Distributor Secondary'!O11*'DSR con %'!R43</f>
        <v>66.688172043010752</v>
      </c>
      <c r="S43" s="80">
        <f>'Distributor Secondary'!P11*'DSR con %'!S43</f>
        <v>58.31775700934579</v>
      </c>
      <c r="T43" s="80">
        <f>'Distributor Secondary'!Q11*'DSR con %'!T43</f>
        <v>33.762711864406782</v>
      </c>
      <c r="U43" s="80">
        <f>'Distributor Secondary'!R11*'DSR con %'!U43</f>
        <v>108.10679611650487</v>
      </c>
      <c r="V43" s="80">
        <f>'Distributor Secondary'!S11*'DSR con %'!V43</f>
        <v>54.666666666666664</v>
      </c>
      <c r="W43" s="80">
        <f>'Distributor Secondary'!T11*'DSR con %'!W43</f>
        <v>24.304054054054053</v>
      </c>
      <c r="X43" s="80">
        <f>'Distributor Secondary'!U11*'DSR con %'!X43</f>
        <v>32.296296296296298</v>
      </c>
      <c r="Y43" s="80">
        <f>'Distributor Secondary'!V11*'DSR con %'!Y43</f>
        <v>36.333333333333329</v>
      </c>
      <c r="Z43" s="80">
        <f>'Distributor Secondary'!W11*'DSR con %'!Z43</f>
        <v>2.8571428571428568</v>
      </c>
      <c r="AA43" s="80">
        <f>'Distributor Secondary'!X11*'DSR con %'!AA43</f>
        <v>3.6363636363636367</v>
      </c>
      <c r="AB43" s="80">
        <f>'Distributor Secondary'!Y11*'DSR con %'!AB43</f>
        <v>1.5384615384615385</v>
      </c>
      <c r="AC43" s="80">
        <f>'Distributor Secondary'!Z11*'DSR con %'!AC43</f>
        <v>2.6666666666666665</v>
      </c>
      <c r="AD43" s="80">
        <f>'Distributor Secondary'!AA11*'DSR con %'!AD43</f>
        <v>3.4285714285714284</v>
      </c>
      <c r="AE43" s="80">
        <f>'Distributor Secondary'!AB11*'DSR con %'!AE43</f>
        <v>3.6190476190476186</v>
      </c>
      <c r="AF43" s="80">
        <f>'Distributor Secondary'!AC11*'DSR con %'!AF43</f>
        <v>1.5476190476190477</v>
      </c>
      <c r="AG43" s="80">
        <f>'Distributor Secondary'!AD11*'DSR con %'!AG43</f>
        <v>4.4684684684684681</v>
      </c>
      <c r="AH43" s="80">
        <f>'Distributor Secondary'!AE11*'DSR con %'!AH43</f>
        <v>0.28143712574850299</v>
      </c>
      <c r="AI43" s="80">
        <f>'Distributor Secondary'!AF11*'DSR con %'!AI43</f>
        <v>0.99408284023668636</v>
      </c>
      <c r="AJ43" s="80">
        <f>'Distributor Secondary'!AG11*'DSR con %'!AJ43</f>
        <v>0.29411764705882354</v>
      </c>
      <c r="AK43" s="80">
        <f>'Distributor Secondary'!AH11*'DSR con %'!AK43</f>
        <v>7.7142857142857153</v>
      </c>
      <c r="AL43" s="80">
        <f>'Distributor Secondary'!AI11*'DSR con %'!AL43</f>
        <v>2.6785714285714284</v>
      </c>
      <c r="AM43" s="154">
        <f>'Distributor Secondary'!AJ11*'DSR con %'!AM43</f>
        <v>1.8157894736842106</v>
      </c>
      <c r="AN43" s="80">
        <f>'Distributor Secondary'!AK11*'DSR con %'!AN43</f>
        <v>0.90789473684210531</v>
      </c>
    </row>
    <row r="44" spans="1:93" hidden="1">
      <c r="A44" s="110" t="s">
        <v>30</v>
      </c>
      <c r="B44" s="76" t="s">
        <v>23</v>
      </c>
      <c r="C44" s="75" t="s">
        <v>48</v>
      </c>
      <c r="D44" s="110" t="s">
        <v>67</v>
      </c>
      <c r="E44" s="110" t="s">
        <v>68</v>
      </c>
      <c r="F44" s="78">
        <f t="shared" si="2"/>
        <v>1184698.8236351362</v>
      </c>
      <c r="G44" s="79">
        <f t="shared" si="3"/>
        <v>1151.1014073519259</v>
      </c>
      <c r="H44" s="80">
        <f>'Distributor Secondary'!E11*'DSR con %'!H44</f>
        <v>149.7584541062802</v>
      </c>
      <c r="I44" s="80">
        <f>'Distributor Secondary'!F11*'DSR con %'!I44</f>
        <v>122.27459016393443</v>
      </c>
      <c r="J44" s="80">
        <f>'Distributor Secondary'!G11*'DSR con %'!J44</f>
        <v>130.32098765432099</v>
      </c>
      <c r="K44" s="80">
        <f>'Distributor Secondary'!H11*'DSR con %'!K44</f>
        <v>55.372549019607845</v>
      </c>
      <c r="L44" s="80">
        <f>'Distributor Secondary'!I11*'DSR con %'!L44</f>
        <v>74.79098360655739</v>
      </c>
      <c r="M44" s="80">
        <f>'Distributor Secondary'!J11*'DSR con %'!M44</f>
        <v>35.012195121951216</v>
      </c>
      <c r="N44" s="80">
        <f>'Distributor Secondary'!K11*'DSR con %'!N44</f>
        <v>56.185365853658539</v>
      </c>
      <c r="O44" s="80">
        <f>'Distributor Secondary'!L11*'DSR con %'!O44</f>
        <v>73.666666666666657</v>
      </c>
      <c r="P44" s="80">
        <f>'Distributor Secondary'!M11*'DSR con %'!P44</f>
        <v>63.198113207547173</v>
      </c>
      <c r="Q44" s="80">
        <f>'Distributor Secondary'!N11*'DSR con %'!Q44</f>
        <v>9.138461538461538</v>
      </c>
      <c r="R44" s="80">
        <f>'Distributor Secondary'!O11*'DSR con %'!R44</f>
        <v>47.634408602150536</v>
      </c>
      <c r="S44" s="80">
        <f>'Distributor Secondary'!P11*'DSR con %'!S44</f>
        <v>66.417445482866043</v>
      </c>
      <c r="T44" s="80">
        <f>'Distributor Secondary'!Q11*'DSR con %'!T44</f>
        <v>33.762711864406782</v>
      </c>
      <c r="U44" s="80">
        <f>'Distributor Secondary'!R11*'DSR con %'!U44</f>
        <v>104.92718446601943</v>
      </c>
      <c r="V44" s="80">
        <f>'Distributor Secondary'!S11*'DSR con %'!V44</f>
        <v>42.952380952380956</v>
      </c>
      <c r="W44" s="80">
        <f>'Distributor Secondary'!T11*'DSR con %'!W44</f>
        <v>23.567567567567568</v>
      </c>
      <c r="X44" s="80">
        <f>'Distributor Secondary'!U11*'DSR con %'!X44</f>
        <v>27.990123456790126</v>
      </c>
      <c r="Y44" s="80">
        <f>'Distributor Secondary'!V11*'DSR con %'!Y44</f>
        <v>9.0833333333333321</v>
      </c>
      <c r="Z44" s="80">
        <f>'Distributor Secondary'!W11*'DSR con %'!Z44</f>
        <v>1.4285714285714284</v>
      </c>
      <c r="AA44" s="80">
        <f>'Distributor Secondary'!X11*'DSR con %'!AA44</f>
        <v>0</v>
      </c>
      <c r="AB44" s="80">
        <f>'Distributor Secondary'!Y11*'DSR con %'!AB44</f>
        <v>0.76923076923076927</v>
      </c>
      <c r="AC44" s="80">
        <f>'Distributor Secondary'!Z11*'DSR con %'!AC44</f>
        <v>1.3333333333333333</v>
      </c>
      <c r="AD44" s="80">
        <f>'Distributor Secondary'!AA11*'DSR con %'!AD44</f>
        <v>1.1428571428571428</v>
      </c>
      <c r="AE44" s="80">
        <f>'Distributor Secondary'!AB11*'DSR con %'!AE44</f>
        <v>4.9523809523809526</v>
      </c>
      <c r="AF44" s="80">
        <f>'Distributor Secondary'!AC11*'DSR con %'!AF44</f>
        <v>1.9047619047619047</v>
      </c>
      <c r="AG44" s="80">
        <f>'Distributor Secondary'!AD11*'DSR con %'!AG44</f>
        <v>5.5855855855855854</v>
      </c>
      <c r="AH44" s="80">
        <f>'Distributor Secondary'!AE11*'DSR con %'!AH44</f>
        <v>0.27544910179640719</v>
      </c>
      <c r="AI44" s="80">
        <f>'Distributor Secondary'!AF11*'DSR con %'!AI44</f>
        <v>0.9526627218934911</v>
      </c>
      <c r="AJ44" s="80">
        <f>'Distributor Secondary'!AG11*'DSR con %'!AJ44</f>
        <v>0.36470588235294116</v>
      </c>
      <c r="AK44" s="80">
        <f>'Distributor Secondary'!AH11*'DSR con %'!AK44</f>
        <v>0</v>
      </c>
      <c r="AL44" s="80">
        <f>'Distributor Secondary'!AI11*'DSR con %'!AL44</f>
        <v>2.7857142857142856</v>
      </c>
      <c r="AM44" s="154">
        <f>'Distributor Secondary'!AJ11*'DSR con %'!AM44</f>
        <v>2.3684210526315788</v>
      </c>
      <c r="AN44" s="80">
        <f>'Distributor Secondary'!AK11*'DSR con %'!AN44</f>
        <v>1.1842105263157894</v>
      </c>
    </row>
    <row r="45" spans="1:93" hidden="1">
      <c r="A45" s="110" t="s">
        <v>30</v>
      </c>
      <c r="B45" s="76" t="s">
        <v>23</v>
      </c>
      <c r="C45" s="75" t="s">
        <v>48</v>
      </c>
      <c r="D45" s="110" t="s">
        <v>69</v>
      </c>
      <c r="E45" s="110" t="s">
        <v>70</v>
      </c>
      <c r="F45" s="78">
        <f t="shared" si="2"/>
        <v>1897558.0661473051</v>
      </c>
      <c r="G45" s="79">
        <f t="shared" si="3"/>
        <v>1662.753010359251</v>
      </c>
      <c r="H45" s="80">
        <f>'Distributor Secondary'!E11*'DSR con %'!H45</f>
        <v>146.01449275362319</v>
      </c>
      <c r="I45" s="80">
        <f>'Distributor Secondary'!F11*'DSR con %'!I45</f>
        <v>100.53688524590164</v>
      </c>
      <c r="J45" s="80">
        <f>'Distributor Secondary'!G11*'DSR con %'!J45</f>
        <v>75.185185185185176</v>
      </c>
      <c r="K45" s="80">
        <f>'Distributor Secondary'!H11*'DSR con %'!K45</f>
        <v>96.901960784313729</v>
      </c>
      <c r="L45" s="80">
        <f>'Distributor Secondary'!I11*'DSR con %'!L45</f>
        <v>113.31967213114754</v>
      </c>
      <c r="M45" s="80">
        <f>'Distributor Secondary'!J11*'DSR con %'!M45</f>
        <v>26.560975609756099</v>
      </c>
      <c r="N45" s="80">
        <f>'Distributor Secondary'!K11*'DSR con %'!N45</f>
        <v>77.795121951219514</v>
      </c>
      <c r="O45" s="80">
        <f>'Distributor Secondary'!L11*'DSR con %'!O45</f>
        <v>117.32098765432099</v>
      </c>
      <c r="P45" s="80">
        <f>'Distributor Secondary'!M11*'DSR con %'!P45</f>
        <v>132.14150943396226</v>
      </c>
      <c r="Q45" s="80">
        <f>'Distributor Secondary'!N11*'DSR con %'!Q45</f>
        <v>11.507692307692308</v>
      </c>
      <c r="R45" s="80">
        <f>'Distributor Secondary'!O11*'DSR con %'!R45</f>
        <v>133.3763440860215</v>
      </c>
      <c r="S45" s="80">
        <f>'Distributor Secondary'!P11*'DSR con %'!S45</f>
        <v>142.55451713395638</v>
      </c>
      <c r="T45" s="80">
        <f>'Distributor Secondary'!Q11*'DSR con %'!T45</f>
        <v>67.525423728813564</v>
      </c>
      <c r="U45" s="80">
        <f>'Distributor Secondary'!R11*'DSR con %'!U45</f>
        <v>130.36407766990291</v>
      </c>
      <c r="V45" s="80">
        <f>'Distributor Secondary'!S11*'DSR con %'!V45</f>
        <v>74.19047619047619</v>
      </c>
      <c r="W45" s="80">
        <f>'Distributor Secondary'!T11*'DSR con %'!W45</f>
        <v>61.864864864864863</v>
      </c>
      <c r="X45" s="80">
        <f>'Distributor Secondary'!U11*'DSR con %'!X45</f>
        <v>44.676543209876542</v>
      </c>
      <c r="Y45" s="80">
        <f>'Distributor Secondary'!V11*'DSR con %'!Y45</f>
        <v>36.333333333333329</v>
      </c>
      <c r="Z45" s="80">
        <f>'Distributor Secondary'!W11*'DSR con %'!Z45</f>
        <v>12.857142857142858</v>
      </c>
      <c r="AA45" s="80">
        <f>'Distributor Secondary'!X11*'DSR con %'!AA45</f>
        <v>12.727272727272727</v>
      </c>
      <c r="AB45" s="80">
        <f>'Distributor Secondary'!Y11*'DSR con %'!AB45</f>
        <v>6.1538461538461542</v>
      </c>
      <c r="AC45" s="80">
        <f>'Distributor Secondary'!Z11*'DSR con %'!AC45</f>
        <v>9.3333333333333339</v>
      </c>
      <c r="AD45" s="80">
        <f>'Distributor Secondary'!AA11*'DSR con %'!AD45</f>
        <v>10.285714285714286</v>
      </c>
      <c r="AE45" s="80">
        <f>'Distributor Secondary'!AB11*'DSR con %'!AE45</f>
        <v>4</v>
      </c>
      <c r="AF45" s="80">
        <f>'Distributor Secondary'!AC11*'DSR con %'!AF45</f>
        <v>2.1428571428571428</v>
      </c>
      <c r="AG45" s="80">
        <f>'Distributor Secondary'!AD11*'DSR con %'!AG45</f>
        <v>4.8408408408408414</v>
      </c>
      <c r="AH45" s="80">
        <f>'Distributor Secondary'!AE11*'DSR con %'!AH45</f>
        <v>0.32335329341317365</v>
      </c>
      <c r="AI45" s="80">
        <f>'Distributor Secondary'!AF11*'DSR con %'!AI45</f>
        <v>1.1183431952662723</v>
      </c>
      <c r="AJ45" s="80">
        <f>'Distributor Secondary'!AG11*'DSR con %'!AJ45</f>
        <v>0.30588235294117649</v>
      </c>
      <c r="AK45" s="80">
        <f>'Distributor Secondary'!AH11*'DSR con %'!AK45</f>
        <v>4.2857142857142856</v>
      </c>
      <c r="AL45" s="80">
        <f>'Distributor Secondary'!AI11*'DSR con %'!AL45</f>
        <v>2.8928571428571432</v>
      </c>
      <c r="AM45" s="154">
        <f>'Distributor Secondary'!AJ11*'DSR con %'!AM45</f>
        <v>2.2105263157894735</v>
      </c>
      <c r="AN45" s="80">
        <f>'Distributor Secondary'!AK11*'DSR con %'!AN45</f>
        <v>1.1052631578947367</v>
      </c>
    </row>
    <row r="46" spans="1:93" hidden="1">
      <c r="A46" s="110" t="s">
        <v>30</v>
      </c>
      <c r="B46" s="76" t="s">
        <v>23</v>
      </c>
      <c r="C46" s="75" t="s">
        <v>48</v>
      </c>
      <c r="D46" s="110" t="s">
        <v>71</v>
      </c>
      <c r="E46" s="110" t="s">
        <v>72</v>
      </c>
      <c r="F46" s="78">
        <f t="shared" si="2"/>
        <v>1138537.8260914993</v>
      </c>
      <c r="G46" s="79">
        <f t="shared" si="3"/>
        <v>1083.8537959084047</v>
      </c>
      <c r="H46" s="80">
        <f>'Distributor Secondary'!E11*'DSR con %'!H46</f>
        <v>112.31884057971016</v>
      </c>
      <c r="I46" s="80">
        <f>'Distributor Secondary'!F11*'DSR con %'!I46</f>
        <v>114.12295081967213</v>
      </c>
      <c r="J46" s="80">
        <f>'Distributor Secondary'!G11*'DSR con %'!J46</f>
        <v>57.641975308641975</v>
      </c>
      <c r="K46" s="80">
        <f>'Distributor Secondary'!H11*'DSR con %'!K46</f>
        <v>55.372549019607845</v>
      </c>
      <c r="L46" s="80">
        <f>'Distributor Secondary'!I11*'DSR con %'!L46</f>
        <v>72.524590163934434</v>
      </c>
      <c r="M46" s="80">
        <f>'Distributor Secondary'!J11*'DSR con %'!M46</f>
        <v>39.841463414634148</v>
      </c>
      <c r="N46" s="80">
        <f>'Distributor Secondary'!K11*'DSR con %'!N46</f>
        <v>71.31219512195122</v>
      </c>
      <c r="O46" s="80">
        <f>'Distributor Secondary'!L11*'DSR con %'!O46</f>
        <v>106.4074074074074</v>
      </c>
      <c r="P46" s="80">
        <f>'Distributor Secondary'!M11*'DSR con %'!P46</f>
        <v>103.41509433962264</v>
      </c>
      <c r="Q46" s="80">
        <f>'Distributor Secondary'!N11*'DSR con %'!Q46</f>
        <v>29.784615384615385</v>
      </c>
      <c r="R46" s="80">
        <f>'Distributor Secondary'!O11*'DSR con %'!R46</f>
        <v>33.344086021505376</v>
      </c>
      <c r="S46" s="80">
        <f>'Distributor Secondary'!P11*'DSR con %'!S46</f>
        <v>59.937694704049846</v>
      </c>
      <c r="T46" s="80">
        <f>'Distributor Secondary'!Q11*'DSR con %'!T46</f>
        <v>61.898305084745765</v>
      </c>
      <c r="U46" s="80">
        <f>'Distributor Secondary'!R11*'DSR con %'!U46</f>
        <v>41.334951456310677</v>
      </c>
      <c r="V46" s="80">
        <f>'Distributor Secondary'!S11*'DSR con %'!V46</f>
        <v>31.238095238095237</v>
      </c>
      <c r="W46" s="80">
        <f>'Distributor Secondary'!T11*'DSR con %'!W46</f>
        <v>27.25</v>
      </c>
      <c r="X46" s="80">
        <f>'Distributor Secondary'!U11*'DSR con %'!X46</f>
        <v>29.066666666666666</v>
      </c>
      <c r="Y46" s="80">
        <f>'Distributor Secondary'!V11*'DSR con %'!Y46</f>
        <v>9.0833333333333321</v>
      </c>
      <c r="Z46" s="80">
        <f>'Distributor Secondary'!W11*'DSR con %'!Z46</f>
        <v>1.4285714285714284</v>
      </c>
      <c r="AA46" s="80">
        <f>'Distributor Secondary'!X11*'DSR con %'!AA46</f>
        <v>1.8181818181818183</v>
      </c>
      <c r="AB46" s="80">
        <f>'Distributor Secondary'!Y11*'DSR con %'!AB46</f>
        <v>0.76923076923076927</v>
      </c>
      <c r="AC46" s="80">
        <f>'Distributor Secondary'!Z11*'DSR con %'!AC46</f>
        <v>4</v>
      </c>
      <c r="AD46" s="80">
        <f>'Distributor Secondary'!AA11*'DSR con %'!AD46</f>
        <v>0</v>
      </c>
      <c r="AE46" s="80">
        <f>'Distributor Secondary'!AB11*'DSR con %'!AE46</f>
        <v>4</v>
      </c>
      <c r="AF46" s="80">
        <f>'Distributor Secondary'!AC11*'DSR con %'!AF46</f>
        <v>1.3095238095238095</v>
      </c>
      <c r="AG46" s="80">
        <f>'Distributor Secondary'!AD11*'DSR con %'!AG46</f>
        <v>5.4924924924924925</v>
      </c>
      <c r="AH46" s="80">
        <f>'Distributor Secondary'!AE11*'DSR con %'!AH46</f>
        <v>0.38922155688622756</v>
      </c>
      <c r="AI46" s="80">
        <f>'Distributor Secondary'!AF11*'DSR con %'!AI46</f>
        <v>1.3668639053254439</v>
      </c>
      <c r="AJ46" s="80">
        <f>'Distributor Secondary'!AG11*'DSR con %'!AJ46</f>
        <v>0.35294117647058826</v>
      </c>
      <c r="AK46" s="80">
        <f>'Distributor Secondary'!AH11*'DSR con %'!AK46</f>
        <v>0</v>
      </c>
      <c r="AL46" s="80">
        <f>'Distributor Secondary'!AI11*'DSR con %'!AL46</f>
        <v>4.0714285714285712</v>
      </c>
      <c r="AM46" s="154">
        <f>'Distributor Secondary'!AJ11*'DSR con %'!AM46</f>
        <v>1.9736842105263159</v>
      </c>
      <c r="AN46" s="80">
        <f>'Distributor Secondary'!AK11*'DSR con %'!AN46</f>
        <v>0.98684210526315796</v>
      </c>
    </row>
    <row r="47" spans="1:93" hidden="1">
      <c r="A47" s="91" t="s">
        <v>30</v>
      </c>
      <c r="B47" s="76" t="s">
        <v>23</v>
      </c>
      <c r="C47" s="75" t="s">
        <v>48</v>
      </c>
      <c r="D47" s="91" t="s">
        <v>73</v>
      </c>
      <c r="E47" s="91" t="s">
        <v>74</v>
      </c>
      <c r="F47" s="78">
        <f t="shared" si="2"/>
        <v>2038620.4833442513</v>
      </c>
      <c r="G47" s="79">
        <f t="shared" si="3"/>
        <v>2047.0443406837703</v>
      </c>
      <c r="H47" s="80">
        <f>'Distributor Secondary'!E11*'DSR con %'!H47</f>
        <v>153.50241545893718</v>
      </c>
      <c r="I47" s="80">
        <f>'Distributor Secondary'!F11*'DSR con %'!I47</f>
        <v>157.59836065573771</v>
      </c>
      <c r="J47" s="80">
        <f>'Distributor Secondary'!G11*'DSR con %'!J47</f>
        <v>223.04938271604939</v>
      </c>
      <c r="K47" s="80">
        <f>'Distributor Secondary'!H11*'DSR con %'!K47</f>
        <v>76.137254901960787</v>
      </c>
      <c r="L47" s="80">
        <f>'Distributor Secondary'!I11*'DSR con %'!L47</f>
        <v>158.64754098360655</v>
      </c>
      <c r="M47" s="80">
        <f>'Distributor Secondary'!J11*'DSR con %'!M47</f>
        <v>47.085365853658537</v>
      </c>
      <c r="N47" s="80">
        <f>'Distributor Secondary'!K11*'DSR con %'!N47</f>
        <v>84.278048780487808</v>
      </c>
      <c r="O47" s="80">
        <f>'Distributor Secondary'!L11*'DSR con %'!O47</f>
        <v>139.14814814814815</v>
      </c>
      <c r="P47" s="80">
        <f>'Distributor Secondary'!M11*'DSR con %'!P47</f>
        <v>155.12264150943398</v>
      </c>
      <c r="Q47" s="80">
        <f>'Distributor Secondary'!N11*'DSR con %'!Q47</f>
        <v>37.569230769230764</v>
      </c>
      <c r="R47" s="80">
        <f>'Distributor Secondary'!O11*'DSR con %'!R47</f>
        <v>128.61290322580646</v>
      </c>
      <c r="S47" s="80">
        <f>'Distributor Secondary'!P11*'DSR con %'!S47</f>
        <v>145.79439252336448</v>
      </c>
      <c r="T47" s="80">
        <f>'Distributor Secondary'!Q11*'DSR con %'!T47</f>
        <v>112.54237288135593</v>
      </c>
      <c r="U47" s="80">
        <f>'Distributor Secondary'!R11*'DSR con %'!U47</f>
        <v>190.77669902912621</v>
      </c>
      <c r="V47" s="80">
        <f>'Distributor Secondary'!S11*'DSR con %'!V47</f>
        <v>87.857142857142861</v>
      </c>
      <c r="W47" s="80">
        <f>'Distributor Secondary'!T11*'DSR con %'!W47</f>
        <v>61.128378378378386</v>
      </c>
      <c r="X47" s="80">
        <f>'Distributor Secondary'!U11*'DSR con %'!X47</f>
        <v>54.903703703703698</v>
      </c>
      <c r="Y47" s="80">
        <f>'Distributor Secondary'!V11*'DSR con %'!Y47</f>
        <v>9.0833333333333321</v>
      </c>
      <c r="Z47" s="80">
        <f>'Distributor Secondary'!W11*'DSR con %'!Z47</f>
        <v>0</v>
      </c>
      <c r="AA47" s="80">
        <f>'Distributor Secondary'!X11*'DSR con %'!AA47</f>
        <v>0</v>
      </c>
      <c r="AB47" s="80">
        <f>'Distributor Secondary'!Y11*'DSR con %'!AB47</f>
        <v>0</v>
      </c>
      <c r="AC47" s="80">
        <f>'Distributor Secondary'!Z11*'DSR con %'!AC47</f>
        <v>1.3333333333333333</v>
      </c>
      <c r="AD47" s="80">
        <f>'Distributor Secondary'!AA11*'DSR con %'!AD47</f>
        <v>1.1428571428571428</v>
      </c>
      <c r="AE47" s="80">
        <f>'Distributor Secondary'!AB11*'DSR con %'!AE47</f>
        <v>4</v>
      </c>
      <c r="AF47" s="80">
        <f>'Distributor Secondary'!AC11*'DSR con %'!AF47</f>
        <v>1.9047619047619047</v>
      </c>
      <c r="AG47" s="80">
        <f>'Distributor Secondary'!AD11*'DSR con %'!AG47</f>
        <v>5.771771771771772</v>
      </c>
      <c r="AH47" s="80">
        <f>'Distributor Secondary'!AE11*'DSR con %'!AH47</f>
        <v>0.43712574850299402</v>
      </c>
      <c r="AI47" s="80">
        <f>'Distributor Secondary'!AF11*'DSR con %'!AI47</f>
        <v>1.5325443786982249</v>
      </c>
      <c r="AJ47" s="80">
        <f>'Distributor Secondary'!AG11*'DSR con %'!AJ47</f>
        <v>0.36470588235294116</v>
      </c>
      <c r="AK47" s="80">
        <f>'Distributor Secondary'!AH11*'DSR con %'!AK47</f>
        <v>0</v>
      </c>
      <c r="AL47" s="80">
        <f>'Distributor Secondary'!AI11*'DSR con %'!AL47</f>
        <v>4.2857142857142856</v>
      </c>
      <c r="AM47" s="154">
        <f>'Distributor Secondary'!AJ11*'DSR con %'!AM47</f>
        <v>2.2894736842105265</v>
      </c>
      <c r="AN47" s="80">
        <f>'Distributor Secondary'!AK11*'DSR con %'!AN47</f>
        <v>1.1447368421052633</v>
      </c>
    </row>
    <row r="48" spans="1:93" hidden="1">
      <c r="A48" s="91" t="s">
        <v>30</v>
      </c>
      <c r="B48" s="76" t="s">
        <v>23</v>
      </c>
      <c r="C48" s="75" t="s">
        <v>48</v>
      </c>
      <c r="D48" s="91" t="s">
        <v>75</v>
      </c>
      <c r="E48" s="91" t="s">
        <v>76</v>
      </c>
      <c r="F48" s="78">
        <f t="shared" si="2"/>
        <v>831856.618135344</v>
      </c>
      <c r="G48" s="79">
        <f t="shared" si="3"/>
        <v>776.21205084217308</v>
      </c>
      <c r="H48" s="80">
        <f>'Distributor Secondary'!E11*'DSR con %'!H48</f>
        <v>48.671497584541065</v>
      </c>
      <c r="I48" s="80">
        <f>'Distributor Secondary'!F11*'DSR con %'!I48</f>
        <v>81.516393442622956</v>
      </c>
      <c r="J48" s="80">
        <f>'Distributor Secondary'!G11*'DSR con %'!J48</f>
        <v>37.592592592592588</v>
      </c>
      <c r="K48" s="80">
        <f>'Distributor Secondary'!H11*'DSR con %'!K48</f>
        <v>27.686274509803923</v>
      </c>
      <c r="L48" s="80">
        <f>'Distributor Secondary'!I11*'DSR con %'!L48</f>
        <v>40.795081967213115</v>
      </c>
      <c r="M48" s="80">
        <f>'Distributor Secondary'!J11*'DSR con %'!M48</f>
        <v>24.146341463414632</v>
      </c>
      <c r="N48" s="80">
        <f>'Distributor Secondary'!K11*'DSR con %'!N48</f>
        <v>58.346341463414639</v>
      </c>
      <c r="O48" s="80">
        <f>'Distributor Secondary'!L11*'DSR con %'!O48</f>
        <v>79.123456790123456</v>
      </c>
      <c r="P48" s="80">
        <f>'Distributor Secondary'!M11*'DSR con %'!P48</f>
        <v>68.943396226415089</v>
      </c>
      <c r="Q48" s="80">
        <f>'Distributor Secondary'!N11*'DSR con %'!Q48</f>
        <v>12.184615384615386</v>
      </c>
      <c r="R48" s="80">
        <f>'Distributor Secondary'!O11*'DSR con %'!R48</f>
        <v>33.344086021505376</v>
      </c>
      <c r="S48" s="80">
        <f>'Distributor Secondary'!P11*'DSR con %'!S48</f>
        <v>46.978193146417446</v>
      </c>
      <c r="T48" s="80">
        <f>'Distributor Secondary'!Q11*'DSR con %'!T48</f>
        <v>22.508474576271187</v>
      </c>
      <c r="U48" s="80">
        <f>'Distributor Secondary'!R11*'DSR con %'!U48</f>
        <v>79.490291262135926</v>
      </c>
      <c r="V48" s="80">
        <f>'Distributor Secondary'!S11*'DSR con %'!V48</f>
        <v>37.095238095238095</v>
      </c>
      <c r="W48" s="80">
        <f>'Distributor Secondary'!T11*'DSR con %'!W48</f>
        <v>19.885135135135133</v>
      </c>
      <c r="X48" s="80">
        <f>'Distributor Secondary'!U11*'DSR con %'!X48</f>
        <v>29.066666666666666</v>
      </c>
      <c r="Y48" s="80">
        <f>'Distributor Secondary'!V11*'DSR con %'!Y48</f>
        <v>9.0833333333333321</v>
      </c>
      <c r="Z48" s="80">
        <f>'Distributor Secondary'!W11*'DSR con %'!Z48</f>
        <v>1.4285714285714284</v>
      </c>
      <c r="AA48" s="80">
        <f>'Distributor Secondary'!X11*'DSR con %'!AA48</f>
        <v>1.8181818181818183</v>
      </c>
      <c r="AB48" s="80">
        <f>'Distributor Secondary'!Y11*'DSR con %'!AB48</f>
        <v>0.76923076923076927</v>
      </c>
      <c r="AC48" s="80">
        <f>'Distributor Secondary'!Z11*'DSR con %'!AC48</f>
        <v>1.3333333333333333</v>
      </c>
      <c r="AD48" s="80">
        <f>'Distributor Secondary'!AA11*'DSR con %'!AD48</f>
        <v>0</v>
      </c>
      <c r="AE48" s="80">
        <f>'Distributor Secondary'!AB11*'DSR con %'!AE48</f>
        <v>3.4285714285714284</v>
      </c>
      <c r="AF48" s="80">
        <f>'Distributor Secondary'!AC11*'DSR con %'!AF48</f>
        <v>1.1904761904761905</v>
      </c>
      <c r="AG48" s="80">
        <f>'Distributor Secondary'!AD11*'DSR con %'!AG48</f>
        <v>4.8408408408408414</v>
      </c>
      <c r="AH48" s="80">
        <f>'Distributor Secondary'!AE11*'DSR con %'!AH48</f>
        <v>0.29341317365269459</v>
      </c>
      <c r="AI48" s="80">
        <f>'Distributor Secondary'!AF11*'DSR con %'!AI48</f>
        <v>1.0355029585798816</v>
      </c>
      <c r="AJ48" s="80">
        <f>'Distributor Secondary'!AG11*'DSR con %'!AJ48</f>
        <v>0.31764705882352939</v>
      </c>
      <c r="AK48" s="80">
        <f>'Distributor Secondary'!AH11*'DSR con %'!AK48</f>
        <v>0</v>
      </c>
      <c r="AL48" s="80">
        <f>'Distributor Secondary'!AI11*'DSR con %'!AL48</f>
        <v>1.2857142857142856</v>
      </c>
      <c r="AM48" s="154">
        <f>'Distributor Secondary'!AJ11*'DSR con %'!AM48</f>
        <v>1.3421052631578947</v>
      </c>
      <c r="AN48" s="80">
        <f>'Distributor Secondary'!AK11*'DSR con %'!AN48</f>
        <v>0.67105263157894735</v>
      </c>
    </row>
    <row r="49" spans="1:93" s="86" customFormat="1" hidden="1">
      <c r="A49" s="95"/>
      <c r="B49" s="82"/>
      <c r="C49" s="81"/>
      <c r="D49" s="95"/>
      <c r="E49" s="95"/>
      <c r="F49" s="96">
        <f>SUM(F43:F48)</f>
        <v>8492509.5160000008</v>
      </c>
      <c r="G49" s="109">
        <f>SUM(G43:G48)</f>
        <v>8008.9999999999982</v>
      </c>
      <c r="H49" s="84">
        <f>SUM(H43:H48)</f>
        <v>775</v>
      </c>
      <c r="I49" s="84">
        <f t="shared" ref="I49:AM49" si="16">SUM(I43:I48)</f>
        <v>663</v>
      </c>
      <c r="J49" s="84">
        <f t="shared" si="16"/>
        <v>609</v>
      </c>
      <c r="K49" s="84">
        <f t="shared" si="16"/>
        <v>353</v>
      </c>
      <c r="L49" s="84">
        <f t="shared" si="16"/>
        <v>553</v>
      </c>
      <c r="M49" s="84">
        <f t="shared" si="16"/>
        <v>198</v>
      </c>
      <c r="N49" s="84">
        <f t="shared" si="16"/>
        <v>443</v>
      </c>
      <c r="O49" s="84">
        <f t="shared" si="16"/>
        <v>662.99999999999989</v>
      </c>
      <c r="P49" s="84">
        <f t="shared" si="16"/>
        <v>609</v>
      </c>
      <c r="Q49" s="84">
        <f t="shared" si="16"/>
        <v>109.99999999999999</v>
      </c>
      <c r="R49" s="84">
        <f t="shared" si="16"/>
        <v>443</v>
      </c>
      <c r="S49" s="84">
        <f t="shared" si="16"/>
        <v>520</v>
      </c>
      <c r="T49" s="84">
        <f t="shared" si="16"/>
        <v>332</v>
      </c>
      <c r="U49" s="84">
        <f t="shared" si="16"/>
        <v>655</v>
      </c>
      <c r="V49" s="84">
        <f t="shared" si="16"/>
        <v>328</v>
      </c>
      <c r="W49" s="84">
        <f t="shared" si="16"/>
        <v>218</v>
      </c>
      <c r="X49" s="84">
        <f t="shared" si="16"/>
        <v>218</v>
      </c>
      <c r="Y49" s="84">
        <f t="shared" si="16"/>
        <v>108.99999999999997</v>
      </c>
      <c r="Z49" s="84">
        <f t="shared" si="16"/>
        <v>19.999999999999996</v>
      </c>
      <c r="AA49" s="84">
        <f t="shared" si="16"/>
        <v>20</v>
      </c>
      <c r="AB49" s="84">
        <f t="shared" si="16"/>
        <v>10.000000000000002</v>
      </c>
      <c r="AC49" s="84">
        <f t="shared" si="16"/>
        <v>20</v>
      </c>
      <c r="AD49" s="84">
        <f t="shared" si="16"/>
        <v>16</v>
      </c>
      <c r="AE49" s="84">
        <f t="shared" si="16"/>
        <v>23.999999999999996</v>
      </c>
      <c r="AF49" s="84">
        <f t="shared" si="16"/>
        <v>9.9999999999999982</v>
      </c>
      <c r="AG49" s="84">
        <f t="shared" si="16"/>
        <v>30.999999999999996</v>
      </c>
      <c r="AH49" s="84">
        <f t="shared" si="16"/>
        <v>2</v>
      </c>
      <c r="AI49" s="84">
        <f t="shared" si="16"/>
        <v>7</v>
      </c>
      <c r="AJ49" s="84">
        <f t="shared" si="16"/>
        <v>2</v>
      </c>
      <c r="AK49" s="84">
        <f t="shared" si="16"/>
        <v>12</v>
      </c>
      <c r="AL49" s="84">
        <f t="shared" si="16"/>
        <v>18</v>
      </c>
      <c r="AM49" s="155">
        <f t="shared" si="16"/>
        <v>12</v>
      </c>
      <c r="AN49" s="84">
        <f t="shared" ref="AN49" si="17">SUM(AN43:AN48)</f>
        <v>6</v>
      </c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</row>
    <row r="50" spans="1:93" hidden="1">
      <c r="A50" s="110" t="s">
        <v>31</v>
      </c>
      <c r="B50" s="76" t="s">
        <v>23</v>
      </c>
      <c r="C50" s="75" t="s">
        <v>77</v>
      </c>
      <c r="D50" s="110" t="s">
        <v>86</v>
      </c>
      <c r="E50" s="110" t="s">
        <v>87</v>
      </c>
      <c r="F50" s="78">
        <f t="shared" si="2"/>
        <v>1747229.631814406</v>
      </c>
      <c r="G50" s="79">
        <f t="shared" si="3"/>
        <v>816.21124610676497</v>
      </c>
      <c r="H50" s="80">
        <f>'Distributor Secondary'!E12*'DSR con %'!H50</f>
        <v>52.32432432432433</v>
      </c>
      <c r="I50" s="80">
        <f>'Distributor Secondary'!F12*'DSR con %'!I50</f>
        <v>44.244274809160302</v>
      </c>
      <c r="J50" s="80">
        <f>'Distributor Secondary'!G12*'DSR con %'!J50</f>
        <v>40.717557251908396</v>
      </c>
      <c r="K50" s="80">
        <f>'Distributor Secondary'!H12*'DSR con %'!K50</f>
        <v>23.678571428571427</v>
      </c>
      <c r="L50" s="80">
        <f>'Distributor Secondary'!I12*'DSR con %'!L50</f>
        <v>36.977099236641223</v>
      </c>
      <c r="M50" s="80">
        <f>'Distributor Secondary'!J12*'DSR con %'!M50</f>
        <v>13.932584269662922</v>
      </c>
      <c r="N50" s="80">
        <f>'Distributor Secondary'!K12*'DSR con %'!N50</f>
        <v>30.218181818181815</v>
      </c>
      <c r="O50" s="80">
        <f>'Distributor Secondary'!L12*'DSR con %'!O50</f>
        <v>44.244274809160302</v>
      </c>
      <c r="P50" s="80">
        <f>'Distributor Secondary'!M12*'DSR con %'!P50</f>
        <v>40.105263157894733</v>
      </c>
      <c r="Q50" s="80">
        <f>'Distributor Secondary'!N12*'DSR con %'!Q50</f>
        <v>7.4914285714285711</v>
      </c>
      <c r="R50" s="80">
        <f>'Distributor Secondary'!O12*'DSR con %'!R50</f>
        <v>43.736842105263158</v>
      </c>
      <c r="S50" s="80">
        <f>'Distributor Secondary'!P12*'DSR con %'!S50</f>
        <v>52.791878172588831</v>
      </c>
      <c r="T50" s="80">
        <f>'Distributor Secondary'!Q12*'DSR con %'!T50</f>
        <v>33.567567567567572</v>
      </c>
      <c r="U50" s="80">
        <f>'Distributor Secondary'!R12*'DSR con %'!U50</f>
        <v>64.566929133858267</v>
      </c>
      <c r="V50" s="80">
        <f>'Distributor Secondary'!S12*'DSR con %'!V50</f>
        <v>33.509615384615387</v>
      </c>
      <c r="W50" s="80">
        <f>'Distributor Secondary'!T12*'DSR con %'!W50</f>
        <v>21.670329670329668</v>
      </c>
      <c r="X50" s="80">
        <f>'Distributor Secondary'!U12*'DSR con %'!X50</f>
        <v>21.93548387096774</v>
      </c>
      <c r="Y50" s="80">
        <f>'Distributor Secondary'!V12*'DSR con %'!Y50</f>
        <v>22.3125</v>
      </c>
      <c r="Z50" s="80">
        <f>'Distributor Secondary'!W12*'DSR con %'!Z50</f>
        <v>21.775000000000002</v>
      </c>
      <c r="AA50" s="80">
        <f>'Distributor Secondary'!X12*'DSR con %'!AA50</f>
        <v>21.984375</v>
      </c>
      <c r="AB50" s="80">
        <f>'Distributor Secondary'!Y12*'DSR con %'!AB50</f>
        <v>11.17808219178082</v>
      </c>
      <c r="AC50" s="80">
        <f>'Distributor Secondary'!Z12*'DSR con %'!AC50</f>
        <v>22.333333333333332</v>
      </c>
      <c r="AD50" s="80">
        <f>'Distributor Secondary'!AA12*'DSR con %'!AD50</f>
        <v>17.55</v>
      </c>
      <c r="AE50" s="80">
        <f>'Distributor Secondary'!AB12*'DSR con %'!AE50</f>
        <v>12.623376623376624</v>
      </c>
      <c r="AF50" s="80">
        <f>'Distributor Secondary'!AC12*'DSR con %'!AF50</f>
        <v>5.2307692307692308</v>
      </c>
      <c r="AG50" s="80">
        <f>'Distributor Secondary'!AD12*'DSR con %'!AG50</f>
        <v>16.823529411764707</v>
      </c>
      <c r="AH50" s="80">
        <f>'Distributor Secondary'!AE12*'DSR con %'!AH50</f>
        <v>1.9411764705882355</v>
      </c>
      <c r="AI50" s="80">
        <f>'Distributor Secondary'!AF12*'DSR con %'!AI50</f>
        <v>5.7211538461538458</v>
      </c>
      <c r="AJ50" s="80">
        <f>'Distributor Secondary'!AG12*'DSR con %'!AJ50</f>
        <v>1.7980769230769231</v>
      </c>
      <c r="AK50" s="80">
        <f>'Distributor Secondary'!AH12*'DSR con %'!AK50</f>
        <v>20</v>
      </c>
      <c r="AL50" s="80">
        <f>'Distributor Secondary'!AI12*'DSR con %'!AL50</f>
        <v>14.711538461538462</v>
      </c>
      <c r="AM50" s="154">
        <f>'Distributor Secondary'!AJ12*'DSR con %'!AM50</f>
        <v>9.67741935483871</v>
      </c>
      <c r="AN50" s="80">
        <f>'Distributor Secondary'!AK12*'DSR con %'!AN50</f>
        <v>4.838709677419355</v>
      </c>
    </row>
    <row r="51" spans="1:93" hidden="1">
      <c r="A51" s="110" t="s">
        <v>31</v>
      </c>
      <c r="B51" s="76" t="s">
        <v>23</v>
      </c>
      <c r="C51" s="75" t="s">
        <v>77</v>
      </c>
      <c r="D51" s="110" t="s">
        <v>88</v>
      </c>
      <c r="E51" s="110" t="s">
        <v>89</v>
      </c>
      <c r="F51" s="78">
        <f t="shared" si="2"/>
        <v>2495597.1878265678</v>
      </c>
      <c r="G51" s="79">
        <f t="shared" si="3"/>
        <v>1557.3706451847534</v>
      </c>
      <c r="H51" s="80">
        <f>'Distributor Secondary'!E12*'DSR con %'!H51</f>
        <v>135.17117117117115</v>
      </c>
      <c r="I51" s="80">
        <f>'Distributor Secondary'!F12*'DSR con %'!I51</f>
        <v>116.93129770992367</v>
      </c>
      <c r="J51" s="80">
        <f>'Distributor Secondary'!G12*'DSR con %'!J51</f>
        <v>107.61068702290078</v>
      </c>
      <c r="K51" s="80">
        <f>'Distributor Secondary'!H12*'DSR con %'!K51</f>
        <v>63.142857142857139</v>
      </c>
      <c r="L51" s="80">
        <f>'Distributor Secondary'!I12*'DSR con %'!L51</f>
        <v>97.725190839694662</v>
      </c>
      <c r="M51" s="80">
        <f>'Distributor Secondary'!J12*'DSR con %'!M51</f>
        <v>34.831460674157306</v>
      </c>
      <c r="N51" s="80">
        <f>'Distributor Secondary'!K12*'DSR con %'!N51</f>
        <v>78.063636363636363</v>
      </c>
      <c r="O51" s="80">
        <f>'Distributor Secondary'!L12*'DSR con %'!O51</f>
        <v>116.93129770992367</v>
      </c>
      <c r="P51" s="80">
        <f>'Distributor Secondary'!M12*'DSR con %'!P51</f>
        <v>106.94736842105263</v>
      </c>
      <c r="Q51" s="80">
        <f>'Distributor Secondary'!N12*'DSR con %'!Q51</f>
        <v>19.32</v>
      </c>
      <c r="R51" s="80">
        <f>'Distributor Secondary'!O12*'DSR con %'!R51</f>
        <v>82.614035087719287</v>
      </c>
      <c r="S51" s="80">
        <f>'Distributor Secondary'!P12*'DSR con %'!S51</f>
        <v>94.035532994923855</v>
      </c>
      <c r="T51" s="80">
        <f>'Distributor Secondary'!Q12*'DSR con %'!T51</f>
        <v>61.540540540540547</v>
      </c>
      <c r="U51" s="80">
        <f>'Distributor Secondary'!R12*'DSR con %'!U51</f>
        <v>119.44881889763779</v>
      </c>
      <c r="V51" s="80">
        <f>'Distributor Secondary'!S12*'DSR con %'!V51</f>
        <v>59.13461538461538</v>
      </c>
      <c r="W51" s="80">
        <f>'Distributor Secondary'!T12*'DSR con %'!W51</f>
        <v>39.604395604395606</v>
      </c>
      <c r="X51" s="80">
        <f>'Distributor Secondary'!U12*'DSR con %'!X51</f>
        <v>39.483870967741936</v>
      </c>
      <c r="Y51" s="80">
        <f>'Distributor Secondary'!V12*'DSR con %'!Y51</f>
        <v>8.5</v>
      </c>
      <c r="Z51" s="80">
        <f>'Distributor Secondary'!W12*'DSR con %'!Z51</f>
        <v>8.375</v>
      </c>
      <c r="AA51" s="80">
        <f>'Distributor Secondary'!X12*'DSR con %'!AA51</f>
        <v>8.375</v>
      </c>
      <c r="AB51" s="80">
        <f>'Distributor Secondary'!Y12*'DSR con %'!AB51</f>
        <v>4.1917808219178081</v>
      </c>
      <c r="AC51" s="80">
        <f>'Distributor Secondary'!Z12*'DSR con %'!AC51</f>
        <v>7.7307692307692308</v>
      </c>
      <c r="AD51" s="80">
        <f>'Distributor Secondary'!AA12*'DSR con %'!AD51</f>
        <v>6.75</v>
      </c>
      <c r="AE51" s="80">
        <f>'Distributor Secondary'!AB12*'DSR con %'!AE51</f>
        <v>24.194805194805195</v>
      </c>
      <c r="AF51" s="80">
        <f>'Distributor Secondary'!AC12*'DSR con %'!AF51</f>
        <v>9.8076923076923066</v>
      </c>
      <c r="AG51" s="80">
        <f>'Distributor Secondary'!AD12*'DSR con %'!AG51</f>
        <v>30.078431372549023</v>
      </c>
      <c r="AH51" s="80">
        <f>'Distributor Secondary'!AE12*'DSR con %'!AH51</f>
        <v>3.4705882352941178</v>
      </c>
      <c r="AI51" s="80">
        <f>'Distributor Secondary'!AF12*'DSR con %'!AI51</f>
        <v>10.096153846153845</v>
      </c>
      <c r="AJ51" s="80">
        <f>'Distributor Secondary'!AG12*'DSR con %'!AJ51</f>
        <v>3.1730769230769229</v>
      </c>
      <c r="AK51" s="80">
        <f>'Distributor Secondary'!AH12*'DSR con %'!AK51</f>
        <v>8</v>
      </c>
      <c r="AL51" s="80">
        <f>'Distributor Secondary'!AI12*'DSR con %'!AL51</f>
        <v>25.96153846153846</v>
      </c>
      <c r="AM51" s="154">
        <f>'Distributor Secondary'!AJ12*'DSR con %'!AM51</f>
        <v>17.41935483870968</v>
      </c>
      <c r="AN51" s="80">
        <f>'Distributor Secondary'!AK12*'DSR con %'!AN51</f>
        <v>8.7096774193548399</v>
      </c>
    </row>
    <row r="52" spans="1:93" hidden="1">
      <c r="A52" s="110" t="s">
        <v>31</v>
      </c>
      <c r="B52" s="76" t="s">
        <v>23</v>
      </c>
      <c r="C52" s="75" t="s">
        <v>77</v>
      </c>
      <c r="D52" s="110" t="s">
        <v>90</v>
      </c>
      <c r="E52" s="110" t="s">
        <v>91</v>
      </c>
      <c r="F52" s="78">
        <f t="shared" si="2"/>
        <v>2363832.4609190063</v>
      </c>
      <c r="G52" s="79">
        <f t="shared" si="3"/>
        <v>1404.5911697863585</v>
      </c>
      <c r="H52" s="80">
        <f>'Distributor Secondary'!E12*'DSR con %'!H52</f>
        <v>122.09009009009007</v>
      </c>
      <c r="I52" s="80">
        <f>'Distributor Secondary'!F12*'DSR con %'!I52</f>
        <v>104.29007633587786</v>
      </c>
      <c r="J52" s="80">
        <f>'Distributor Secondary'!G12*'DSR con %'!J52</f>
        <v>95.977099236641209</v>
      </c>
      <c r="K52" s="80">
        <f>'Distributor Secondary'!H12*'DSR con %'!K52</f>
        <v>55.25</v>
      </c>
      <c r="L52" s="80">
        <f>'Distributor Secondary'!I12*'DSR con %'!L52</f>
        <v>87.160305343511439</v>
      </c>
      <c r="M52" s="80">
        <f>'Distributor Secondary'!J12*'DSR con %'!M52</f>
        <v>30.651685393258425</v>
      </c>
      <c r="N52" s="80">
        <f>'Distributor Secondary'!K12*'DSR con %'!N52</f>
        <v>67.990909090909085</v>
      </c>
      <c r="O52" s="80">
        <f>'Distributor Secondary'!L12*'DSR con %'!O52</f>
        <v>104.29007633587786</v>
      </c>
      <c r="P52" s="80">
        <f>'Distributor Secondary'!M12*'DSR con %'!P52</f>
        <v>93.578947368421041</v>
      </c>
      <c r="Q52" s="80">
        <f>'Distributor Secondary'!N12*'DSR con %'!Q52</f>
        <v>17.348571428571429</v>
      </c>
      <c r="R52" s="80">
        <f>'Distributor Secondary'!O12*'DSR con %'!R52</f>
        <v>68.035087719298247</v>
      </c>
      <c r="S52" s="80">
        <f>'Distributor Secondary'!P12*'DSR con %'!S52</f>
        <v>80.837563451776646</v>
      </c>
      <c r="T52" s="80">
        <f>'Distributor Secondary'!Q12*'DSR con %'!T52</f>
        <v>50.351351351351354</v>
      </c>
      <c r="U52" s="80">
        <f>'Distributor Secondary'!R12*'DSR con %'!U52</f>
        <v>103.30708661417323</v>
      </c>
      <c r="V52" s="80">
        <f>'Distributor Secondary'!S12*'DSR con %'!V52</f>
        <v>51.25</v>
      </c>
      <c r="W52" s="80">
        <f>'Distributor Secondary'!T12*'DSR con %'!W52</f>
        <v>33.626373626373628</v>
      </c>
      <c r="X52" s="80">
        <f>'Distributor Secondary'!U12*'DSR con %'!X52</f>
        <v>34</v>
      </c>
      <c r="Y52" s="80">
        <f>'Distributor Secondary'!V12*'DSR con %'!Y52</f>
        <v>14.875</v>
      </c>
      <c r="Z52" s="80">
        <f>'Distributor Secondary'!W12*'DSR con %'!Z52</f>
        <v>15.075000000000001</v>
      </c>
      <c r="AA52" s="80">
        <f>'Distributor Secondary'!X12*'DSR con %'!AA52</f>
        <v>14.65625</v>
      </c>
      <c r="AB52" s="80">
        <f>'Distributor Secondary'!Y12*'DSR con %'!AB52</f>
        <v>7.4520547945205475</v>
      </c>
      <c r="AC52" s="80">
        <f>'Distributor Secondary'!Z12*'DSR con %'!AC52</f>
        <v>14.602564102564102</v>
      </c>
      <c r="AD52" s="80">
        <f>'Distributor Secondary'!AA12*'DSR con %'!AD52</f>
        <v>12.15</v>
      </c>
      <c r="AE52" s="80">
        <f>'Distributor Secondary'!AB12*'DSR con %'!AE52</f>
        <v>19.987012987012989</v>
      </c>
      <c r="AF52" s="80">
        <f>'Distributor Secondary'!AC12*'DSR con %'!AF52</f>
        <v>8.5</v>
      </c>
      <c r="AG52" s="80">
        <f>'Distributor Secondary'!AD12*'DSR con %'!AG52</f>
        <v>26</v>
      </c>
      <c r="AH52" s="80">
        <f>'Distributor Secondary'!AE12*'DSR con %'!AH52</f>
        <v>3</v>
      </c>
      <c r="AI52" s="80">
        <f>'Distributor Secondary'!AF12*'DSR con %'!AI52</f>
        <v>8.75</v>
      </c>
      <c r="AJ52" s="80">
        <f>'Distributor Secondary'!AG12*'DSR con %'!AJ52</f>
        <v>2.75</v>
      </c>
      <c r="AK52" s="80">
        <f>'Distributor Secondary'!AH12*'DSR con %'!AK52</f>
        <v>12</v>
      </c>
      <c r="AL52" s="80">
        <f>'Distributor Secondary'!AI12*'DSR con %'!AL52</f>
        <v>22.5</v>
      </c>
      <c r="AM52" s="154">
        <f>'Distributor Secondary'!AJ12*'DSR con %'!AM52</f>
        <v>14.838709677419356</v>
      </c>
      <c r="AN52" s="80">
        <f>'Distributor Secondary'!AK12*'DSR con %'!AN52</f>
        <v>7.4193548387096779</v>
      </c>
    </row>
    <row r="53" spans="1:93" hidden="1">
      <c r="A53" s="110" t="s">
        <v>31</v>
      </c>
      <c r="B53" s="76" t="s">
        <v>23</v>
      </c>
      <c r="C53" s="75" t="s">
        <v>77</v>
      </c>
      <c r="D53" s="110" t="s">
        <v>92</v>
      </c>
      <c r="E53" s="110" t="s">
        <v>93</v>
      </c>
      <c r="F53" s="78">
        <f t="shared" si="2"/>
        <v>3134481.195190019</v>
      </c>
      <c r="G53" s="79">
        <f t="shared" si="3"/>
        <v>1902.8269389221234</v>
      </c>
      <c r="H53" s="80">
        <f>'Distributor Secondary'!E12*'DSR con %'!H53</f>
        <v>174.41441441441441</v>
      </c>
      <c r="I53" s="80">
        <f>'Distributor Secondary'!F12*'DSR con %'!I53</f>
        <v>148.53435114503816</v>
      </c>
      <c r="J53" s="80">
        <f>'Distributor Secondary'!G12*'DSR con %'!J53</f>
        <v>136.69465648854961</v>
      </c>
      <c r="K53" s="80">
        <f>'Distributor Secondary'!H12*'DSR con %'!K53</f>
        <v>78.928571428571431</v>
      </c>
      <c r="L53" s="80">
        <f>'Distributor Secondary'!I12*'DSR con %'!L53</f>
        <v>124.13740458015266</v>
      </c>
      <c r="M53" s="80">
        <f>'Distributor Secondary'!J12*'DSR con %'!M53</f>
        <v>44.584269662921344</v>
      </c>
      <c r="N53" s="80">
        <f>'Distributor Secondary'!K12*'DSR con %'!N53</f>
        <v>100.72727272727273</v>
      </c>
      <c r="O53" s="80">
        <f>'Distributor Secondary'!L12*'DSR con %'!O53</f>
        <v>148.53435114503816</v>
      </c>
      <c r="P53" s="80">
        <f>'Distributor Secondary'!M12*'DSR con %'!P53</f>
        <v>140.36842105263156</v>
      </c>
      <c r="Q53" s="80">
        <f>'Distributor Secondary'!N12*'DSR con %'!Q53</f>
        <v>24.84</v>
      </c>
      <c r="R53" s="80">
        <f>'Distributor Secondary'!O12*'DSR con %'!R53</f>
        <v>82.614035087719287</v>
      </c>
      <c r="S53" s="80">
        <f>'Distributor Secondary'!P12*'DSR con %'!S53</f>
        <v>97.335025380710661</v>
      </c>
      <c r="T53" s="80">
        <f>'Distributor Secondary'!Q12*'DSR con %'!T53</f>
        <v>61.540540540540547</v>
      </c>
      <c r="U53" s="80">
        <f>'Distributor Secondary'!R12*'DSR con %'!U53</f>
        <v>122.67716535433073</v>
      </c>
      <c r="V53" s="80">
        <f>'Distributor Secondary'!S12*'DSR con %'!V53</f>
        <v>61.105769230769226</v>
      </c>
      <c r="W53" s="80">
        <f>'Distributor Secondary'!T12*'DSR con %'!W53</f>
        <v>41.098901098901095</v>
      </c>
      <c r="X53" s="80">
        <f>'Distributor Secondary'!U12*'DSR con %'!X53</f>
        <v>40.580645161290327</v>
      </c>
      <c r="Y53" s="80">
        <f>'Distributor Secondary'!V12*'DSR con %'!Y53</f>
        <v>22.3125</v>
      </c>
      <c r="Z53" s="80">
        <f>'Distributor Secondary'!W12*'DSR con %'!Z53</f>
        <v>21.775000000000002</v>
      </c>
      <c r="AA53" s="80">
        <f>'Distributor Secondary'!X12*'DSR con %'!AA53</f>
        <v>21.984375</v>
      </c>
      <c r="AB53" s="80">
        <f>'Distributor Secondary'!Y12*'DSR con %'!AB53</f>
        <v>11.17808219178082</v>
      </c>
      <c r="AC53" s="80">
        <f>'Distributor Secondary'!Z12*'DSR con %'!AC53</f>
        <v>22.333333333333332</v>
      </c>
      <c r="AD53" s="80">
        <f>'Distributor Secondary'!AA12*'DSR con %'!AD53</f>
        <v>17.55</v>
      </c>
      <c r="AE53" s="80">
        <f>'Distributor Secondary'!AB12*'DSR con %'!AE53</f>
        <v>24.194805194805195</v>
      </c>
      <c r="AF53" s="80">
        <f>'Distributor Secondary'!AC12*'DSR con %'!AF53</f>
        <v>10.461538461538462</v>
      </c>
      <c r="AG53" s="80">
        <f>'Distributor Secondary'!AD12*'DSR con %'!AG53</f>
        <v>31.098039215686274</v>
      </c>
      <c r="AH53" s="80">
        <f>'Distributor Secondary'!AE12*'DSR con %'!AH53</f>
        <v>3.5882352941176467</v>
      </c>
      <c r="AI53" s="80">
        <f>'Distributor Secondary'!AF12*'DSR con %'!AI53</f>
        <v>10.432692307692308</v>
      </c>
      <c r="AJ53" s="80">
        <f>'Distributor Secondary'!AG12*'DSR con %'!AJ53</f>
        <v>3.2788461538461537</v>
      </c>
      <c r="AK53" s="80">
        <f>'Distributor Secondary'!AH12*'DSR con %'!AK53</f>
        <v>20</v>
      </c>
      <c r="AL53" s="80">
        <f>'Distributor Secondary'!AI12*'DSR con %'!AL53</f>
        <v>26.826923076923077</v>
      </c>
      <c r="AM53" s="154">
        <f>'Distributor Secondary'!AJ12*'DSR con %'!AM53</f>
        <v>18.06451612903226</v>
      </c>
      <c r="AN53" s="80">
        <f>'Distributor Secondary'!AK12*'DSR con %'!AN53</f>
        <v>9.0322580645161299</v>
      </c>
    </row>
    <row r="54" spans="1:93" s="86" customFormat="1" hidden="1">
      <c r="A54" s="111"/>
      <c r="B54" s="82"/>
      <c r="C54" s="81"/>
      <c r="D54" s="111"/>
      <c r="E54" s="111"/>
      <c r="F54" s="96">
        <f>SUM(F50:F53)</f>
        <v>9741140.4757499993</v>
      </c>
      <c r="G54" s="109">
        <f>SUM(G50:G53)</f>
        <v>5681</v>
      </c>
      <c r="H54" s="84">
        <f>SUM(H50:H53)</f>
        <v>483.99999999999994</v>
      </c>
      <c r="I54" s="84">
        <f t="shared" ref="I54:AM54" si="18">SUM(I50:I53)</f>
        <v>414</v>
      </c>
      <c r="J54" s="84">
        <f t="shared" si="18"/>
        <v>381</v>
      </c>
      <c r="K54" s="84">
        <f t="shared" si="18"/>
        <v>221</v>
      </c>
      <c r="L54" s="84">
        <f t="shared" si="18"/>
        <v>346</v>
      </c>
      <c r="M54" s="84">
        <f t="shared" si="18"/>
        <v>124</v>
      </c>
      <c r="N54" s="84">
        <f t="shared" si="18"/>
        <v>277</v>
      </c>
      <c r="O54" s="84">
        <f t="shared" si="18"/>
        <v>414</v>
      </c>
      <c r="P54" s="84">
        <f t="shared" si="18"/>
        <v>381</v>
      </c>
      <c r="Q54" s="84">
        <f t="shared" si="18"/>
        <v>69</v>
      </c>
      <c r="R54" s="84">
        <f t="shared" si="18"/>
        <v>277</v>
      </c>
      <c r="S54" s="84">
        <f t="shared" si="18"/>
        <v>325</v>
      </c>
      <c r="T54" s="84">
        <f t="shared" si="18"/>
        <v>207.00000000000003</v>
      </c>
      <c r="U54" s="84">
        <f t="shared" si="18"/>
        <v>410</v>
      </c>
      <c r="V54" s="84">
        <f t="shared" si="18"/>
        <v>205</v>
      </c>
      <c r="W54" s="84">
        <f t="shared" si="18"/>
        <v>136</v>
      </c>
      <c r="X54" s="84">
        <f t="shared" si="18"/>
        <v>136</v>
      </c>
      <c r="Y54" s="84">
        <f t="shared" si="18"/>
        <v>68</v>
      </c>
      <c r="Z54" s="84">
        <f t="shared" si="18"/>
        <v>67</v>
      </c>
      <c r="AA54" s="84">
        <f t="shared" si="18"/>
        <v>67</v>
      </c>
      <c r="AB54" s="84">
        <f t="shared" si="18"/>
        <v>34</v>
      </c>
      <c r="AC54" s="84">
        <f t="shared" si="18"/>
        <v>67</v>
      </c>
      <c r="AD54" s="84">
        <f t="shared" si="18"/>
        <v>54</v>
      </c>
      <c r="AE54" s="84">
        <f t="shared" si="18"/>
        <v>81</v>
      </c>
      <c r="AF54" s="84">
        <f t="shared" si="18"/>
        <v>34</v>
      </c>
      <c r="AG54" s="84">
        <f t="shared" si="18"/>
        <v>104</v>
      </c>
      <c r="AH54" s="84">
        <f t="shared" si="18"/>
        <v>12</v>
      </c>
      <c r="AI54" s="84">
        <f t="shared" si="18"/>
        <v>35</v>
      </c>
      <c r="AJ54" s="84">
        <f t="shared" si="18"/>
        <v>11</v>
      </c>
      <c r="AK54" s="84">
        <f t="shared" si="18"/>
        <v>60</v>
      </c>
      <c r="AL54" s="84">
        <f t="shared" si="18"/>
        <v>90</v>
      </c>
      <c r="AM54" s="155">
        <f t="shared" si="18"/>
        <v>60</v>
      </c>
      <c r="AN54" s="84">
        <f t="shared" ref="AN54" si="19">SUM(AN50:AN53)</f>
        <v>30</v>
      </c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  <c r="CC54" s="73"/>
      <c r="CD54" s="73"/>
      <c r="CE54" s="73"/>
      <c r="CF54" s="73"/>
      <c r="CG54" s="73"/>
      <c r="CH54" s="73"/>
      <c r="CI54" s="73"/>
      <c r="CJ54" s="73"/>
      <c r="CK54" s="73"/>
      <c r="CL54" s="73"/>
      <c r="CM54" s="73"/>
      <c r="CN54" s="73"/>
      <c r="CO54" s="73"/>
    </row>
    <row r="55" spans="1:93" hidden="1">
      <c r="A55" s="91" t="s">
        <v>32</v>
      </c>
      <c r="B55" s="76" t="s">
        <v>23</v>
      </c>
      <c r="C55" s="75" t="s">
        <v>77</v>
      </c>
      <c r="D55" s="91" t="s">
        <v>78</v>
      </c>
      <c r="E55" s="91" t="s">
        <v>79</v>
      </c>
      <c r="F55" s="78">
        <f t="shared" si="2"/>
        <v>2868549.3058341718</v>
      </c>
      <c r="G55" s="79">
        <f t="shared" si="3"/>
        <v>1346.8082046967577</v>
      </c>
      <c r="H55" s="80">
        <f>'Distributor Secondary'!E13*'DSR con %'!H55</f>
        <v>98.924369747899163</v>
      </c>
      <c r="I55" s="80">
        <f>'Distributor Secondary'!F13*'DSR con %'!I55</f>
        <v>85.870503597122308</v>
      </c>
      <c r="J55" s="80">
        <f>'Distributor Secondary'!G13*'DSR con %'!J55</f>
        <v>78.733812949640296</v>
      </c>
      <c r="K55" s="80">
        <f>'Distributor Secondary'!H13*'DSR con %'!K55</f>
        <v>48.03448275862069</v>
      </c>
      <c r="L55" s="80">
        <f>'Distributor Secondary'!I13*'DSR con %'!L55</f>
        <v>71.597122302158283</v>
      </c>
      <c r="M55" s="80">
        <f>'Distributor Secondary'!J13*'DSR con %'!M55</f>
        <v>25.936842105263157</v>
      </c>
      <c r="N55" s="80">
        <f>'Distributor Secondary'!K13*'DSR con %'!N55</f>
        <v>57.461538461538467</v>
      </c>
      <c r="O55" s="80">
        <f>'Distributor Secondary'!L13*'DSR con %'!O55</f>
        <v>85.870503597122308</v>
      </c>
      <c r="P55" s="80">
        <f>'Distributor Secondary'!M13*'DSR con %'!P55</f>
        <v>78.491803278688522</v>
      </c>
      <c r="Q55" s="80">
        <f>'Distributor Secondary'!N13*'DSR con %'!Q55</f>
        <v>14.333333333333332</v>
      </c>
      <c r="R55" s="80">
        <f>'Distributor Secondary'!O13*'DSR con %'!R55</f>
        <v>63.84615384615384</v>
      </c>
      <c r="S55" s="80">
        <f>'Distributor Secondary'!P13*'DSR con %'!S55</f>
        <v>73.792592592592584</v>
      </c>
      <c r="T55" s="80">
        <f>'Distributor Secondary'!Q13*'DSR con %'!T55</f>
        <v>45.795918367346935</v>
      </c>
      <c r="U55" s="80">
        <f>'Distributor Secondary'!R13*'DSR con %'!U55</f>
        <v>91.716763005780336</v>
      </c>
      <c r="V55" s="80">
        <f>'Distributor Secondary'!S13*'DSR con %'!V55</f>
        <v>46.57342657342658</v>
      </c>
      <c r="W55" s="80">
        <f>'Distributor Secondary'!T13*'DSR con %'!W55</f>
        <v>30.626506024096383</v>
      </c>
      <c r="X55" s="80">
        <f>'Distributor Secondary'!U13*'DSR con %'!X55</f>
        <v>30.659824046920821</v>
      </c>
      <c r="Y55" s="80">
        <f>'Distributor Secondary'!V13*'DSR con %'!Y55</f>
        <v>21.932584269662922</v>
      </c>
      <c r="Z55" s="80">
        <f>'Distributor Secondary'!W13*'DSR con %'!Z55</f>
        <v>28.623853211009177</v>
      </c>
      <c r="AA55" s="80">
        <f>'Distributor Secondary'!X13*'DSR con %'!AA55</f>
        <v>28.505747126436781</v>
      </c>
      <c r="AB55" s="80">
        <f>'Distributor Secondary'!Y13*'DSR con %'!AB55</f>
        <v>14.76</v>
      </c>
      <c r="AC55" s="80">
        <f>'Distributor Secondary'!Z13*'DSR con %'!AC55</f>
        <v>29.158878504672895</v>
      </c>
      <c r="AD55" s="80">
        <f>'Distributor Secondary'!AA13*'DSR con %'!AD55</f>
        <v>22.899082568807341</v>
      </c>
      <c r="AE55" s="80">
        <f>'Distributor Secondary'!AB13*'DSR con %'!AE55</f>
        <v>24.25</v>
      </c>
      <c r="AF55" s="80">
        <f>'Distributor Secondary'!AC13*'DSR con %'!AF55</f>
        <v>10.25</v>
      </c>
      <c r="AG55" s="80">
        <f>'Distributor Secondary'!AD13*'DSR con %'!AG55</f>
        <v>31.138790035587188</v>
      </c>
      <c r="AH55" s="80">
        <f>'Distributor Secondary'!AE13*'DSR con %'!AH55</f>
        <v>3.9857651245551602</v>
      </c>
      <c r="AI55" s="80">
        <f>'Distributor Secondary'!AF13*'DSR con %'!AI55</f>
        <v>11.32867132867133</v>
      </c>
      <c r="AJ55" s="80">
        <f>'Distributor Secondary'!AG13*'DSR con %'!AJ55</f>
        <v>3.524475524475525</v>
      </c>
      <c r="AK55" s="80">
        <f>'Distributor Secondary'!AH13*'DSR con %'!AK55</f>
        <v>29.25</v>
      </c>
      <c r="AL55" s="80">
        <f>'Distributor Secondary'!AI13*'DSR con %'!AL55</f>
        <v>29.454545454545457</v>
      </c>
      <c r="AM55" s="154">
        <f>'Distributor Secondary'!AJ13*'DSR con %'!AM55</f>
        <v>19.653543307086615</v>
      </c>
      <c r="AN55" s="80">
        <f>'Distributor Secondary'!AK13*'DSR con %'!AN55</f>
        <v>9.8267716535433074</v>
      </c>
    </row>
    <row r="56" spans="1:93" hidden="1">
      <c r="A56" s="91" t="s">
        <v>32</v>
      </c>
      <c r="B56" s="76" t="s">
        <v>23</v>
      </c>
      <c r="C56" s="75" t="s">
        <v>77</v>
      </c>
      <c r="D56" s="91" t="s">
        <v>80</v>
      </c>
      <c r="E56" s="91" t="s">
        <v>81</v>
      </c>
      <c r="F56" s="78">
        <f t="shared" si="2"/>
        <v>2416034.6543459026</v>
      </c>
      <c r="G56" s="79">
        <f t="shared" si="3"/>
        <v>1279.3821887075117</v>
      </c>
      <c r="H56" s="80">
        <f>'Distributor Secondary'!E13*'DSR con %'!H56</f>
        <v>109.91596638655462</v>
      </c>
      <c r="I56" s="80">
        <f>'Distributor Secondary'!F13*'DSR con %'!I56</f>
        <v>93.920863309352512</v>
      </c>
      <c r="J56" s="80">
        <f>'Distributor Secondary'!G13*'DSR con %'!J56</f>
        <v>86.115107913669064</v>
      </c>
      <c r="K56" s="80">
        <f>'Distributor Secondary'!H13*'DSR con %'!K56</f>
        <v>48.03448275862069</v>
      </c>
      <c r="L56" s="80">
        <f>'Distributor Secondary'!I13*'DSR con %'!L56</f>
        <v>78.309352517985602</v>
      </c>
      <c r="M56" s="80">
        <f>'Distributor Secondary'!J13*'DSR con %'!M56</f>
        <v>28.294736842105266</v>
      </c>
      <c r="N56" s="80">
        <f>'Distributor Secondary'!K13*'DSR con %'!N56</f>
        <v>61.717948717948723</v>
      </c>
      <c r="O56" s="80">
        <f>'Distributor Secondary'!L13*'DSR con %'!O56</f>
        <v>93.920863309352512</v>
      </c>
      <c r="P56" s="80">
        <f>'Distributor Secondary'!M13*'DSR con %'!P56</f>
        <v>84.098360655737707</v>
      </c>
      <c r="Q56" s="80">
        <f>'Distributor Secondary'!N13*'DSR con %'!Q56</f>
        <v>15.333333333333334</v>
      </c>
      <c r="R56" s="80">
        <f>'Distributor Secondary'!O13*'DSR con %'!R56</f>
        <v>57.461538461538467</v>
      </c>
      <c r="S56" s="80">
        <f>'Distributor Secondary'!P13*'DSR con %'!S56</f>
        <v>67.281481481481478</v>
      </c>
      <c r="T56" s="80">
        <f>'Distributor Secondary'!Q13*'DSR con %'!T56</f>
        <v>41.979591836734691</v>
      </c>
      <c r="U56" s="80">
        <f>'Distributor Secondary'!R13*'DSR con %'!U56</f>
        <v>85.317919075144502</v>
      </c>
      <c r="V56" s="80">
        <f>'Distributor Secondary'!S13*'DSR con %'!V56</f>
        <v>42.692307692307693</v>
      </c>
      <c r="W56" s="80">
        <f>'Distributor Secondary'!T13*'DSR con %'!W56</f>
        <v>28.156626506024097</v>
      </c>
      <c r="X56" s="80">
        <f>'Distributor Secondary'!U13*'DSR con %'!X56</f>
        <v>28.13489736070381</v>
      </c>
      <c r="Y56" s="80">
        <f>'Distributor Secondary'!V13*'DSR con %'!Y56</f>
        <v>12.337078651685394</v>
      </c>
      <c r="Z56" s="80">
        <f>'Distributor Secondary'!W13*'DSR con %'!Z56</f>
        <v>16.146788990825691</v>
      </c>
      <c r="AA56" s="80">
        <f>'Distributor Secondary'!X13*'DSR con %'!AA56</f>
        <v>15.632183908045977</v>
      </c>
      <c r="AB56" s="80">
        <f>'Distributor Secondary'!Y13*'DSR con %'!AB56</f>
        <v>8.2000000000000011</v>
      </c>
      <c r="AC56" s="80">
        <f>'Distributor Secondary'!Z13*'DSR con %'!AC56</f>
        <v>15.700934579439252</v>
      </c>
      <c r="AD56" s="80">
        <f>'Distributor Secondary'!AA13*'DSR con %'!AD56</f>
        <v>12.917431192660551</v>
      </c>
      <c r="AE56" s="80">
        <f>'Distributor Secondary'!AB13*'DSR con %'!AE56</f>
        <v>22.453703703703702</v>
      </c>
      <c r="AF56" s="80">
        <f>'Distributor Secondary'!AC13*'DSR con %'!AF56</f>
        <v>9.1111111111111107</v>
      </c>
      <c r="AG56" s="80">
        <f>'Distributor Secondary'!AD13*'DSR con %'!AG56</f>
        <v>28.914590747330962</v>
      </c>
      <c r="AH56" s="80">
        <f>'Distributor Secondary'!AE13*'DSR con %'!AH56</f>
        <v>3.7010676156583631</v>
      </c>
      <c r="AI56" s="80">
        <f>'Distributor Secondary'!AF13*'DSR con %'!AI56</f>
        <v>10.384615384615385</v>
      </c>
      <c r="AJ56" s="80">
        <f>'Distributor Secondary'!AG13*'DSR con %'!AJ56</f>
        <v>3.2307692307692308</v>
      </c>
      <c r="AK56" s="80">
        <f>'Distributor Secondary'!AH13*'DSR con %'!AK56</f>
        <v>16.25</v>
      </c>
      <c r="AL56" s="80">
        <f>'Distributor Secondary'!AI13*'DSR con %'!AL56</f>
        <v>27</v>
      </c>
      <c r="AM56" s="154">
        <f>'Distributor Secondary'!AJ13*'DSR con %'!AM56</f>
        <v>17.811023622047244</v>
      </c>
      <c r="AN56" s="80">
        <f>'Distributor Secondary'!AK13*'DSR con %'!AN56</f>
        <v>8.9055118110236222</v>
      </c>
    </row>
    <row r="57" spans="1:93" hidden="1">
      <c r="A57" s="110" t="s">
        <v>32</v>
      </c>
      <c r="B57" s="76" t="s">
        <v>23</v>
      </c>
      <c r="C57" s="75" t="s">
        <v>77</v>
      </c>
      <c r="D57" s="110" t="s">
        <v>82</v>
      </c>
      <c r="E57" s="110" t="s">
        <v>83</v>
      </c>
      <c r="F57" s="78">
        <f t="shared" si="2"/>
        <v>2698474.4717004821</v>
      </c>
      <c r="G57" s="79">
        <f t="shared" si="3"/>
        <v>1343.2457920616175</v>
      </c>
      <c r="H57" s="80">
        <f>'Distributor Secondary'!E13*'DSR con %'!H57</f>
        <v>106.25210084033613</v>
      </c>
      <c r="I57" s="80">
        <f>'Distributor Secondary'!F13*'DSR con %'!I57</f>
        <v>88.553956834532372</v>
      </c>
      <c r="J57" s="80">
        <f>'Distributor Secondary'!G13*'DSR con %'!J57</f>
        <v>81.194244604316552</v>
      </c>
      <c r="K57" s="80">
        <f>'Distributor Secondary'!H13*'DSR con %'!K57</f>
        <v>48.03448275862069</v>
      </c>
      <c r="L57" s="80">
        <f>'Distributor Secondary'!I13*'DSR con %'!L57</f>
        <v>73.834532374100718</v>
      </c>
      <c r="M57" s="80">
        <f>'Distributor Secondary'!J13*'DSR con %'!M57</f>
        <v>27.11578947368421</v>
      </c>
      <c r="N57" s="80">
        <f>'Distributor Secondary'!K13*'DSR con %'!N57</f>
        <v>59.589743589743591</v>
      </c>
      <c r="O57" s="80">
        <f>'Distributor Secondary'!L13*'DSR con %'!O57</f>
        <v>88.553956834532372</v>
      </c>
      <c r="P57" s="80">
        <f>'Distributor Secondary'!M13*'DSR con %'!P57</f>
        <v>84.098360655737707</v>
      </c>
      <c r="Q57" s="80">
        <f>'Distributor Secondary'!N13*'DSR con %'!Q57</f>
        <v>15</v>
      </c>
      <c r="R57" s="80">
        <f>'Distributor Secondary'!O13*'DSR con %'!R57</f>
        <v>63.84615384615384</v>
      </c>
      <c r="S57" s="80">
        <f>'Distributor Secondary'!P13*'DSR con %'!S57</f>
        <v>75.962962962962962</v>
      </c>
      <c r="T57" s="80">
        <f>'Distributor Secondary'!Q13*'DSR con %'!T57</f>
        <v>49.612244897959187</v>
      </c>
      <c r="U57" s="80">
        <f>'Distributor Secondary'!R13*'DSR con %'!U57</f>
        <v>95.982658959537559</v>
      </c>
      <c r="V57" s="80">
        <f>'Distributor Secondary'!S13*'DSR con %'!V57</f>
        <v>47.867132867132867</v>
      </c>
      <c r="W57" s="80">
        <f>'Distributor Secondary'!T13*'DSR con %'!W57</f>
        <v>32.108433734939766</v>
      </c>
      <c r="X57" s="80">
        <f>'Distributor Secondary'!U13*'DSR con %'!X57</f>
        <v>32.102639296187682</v>
      </c>
      <c r="Y57" s="80">
        <f>'Distributor Secondary'!V13*'DSR con %'!Y57</f>
        <v>15.764044943820226</v>
      </c>
      <c r="Z57" s="80">
        <f>'Distributor Secondary'!W13*'DSR con %'!Z57</f>
        <v>20.550458715596331</v>
      </c>
      <c r="AA57" s="80">
        <f>'Distributor Secondary'!X13*'DSR con %'!AA57</f>
        <v>21.149425287356323</v>
      </c>
      <c r="AB57" s="80">
        <f>'Distributor Secondary'!Y13*'DSR con %'!AB57</f>
        <v>10.66</v>
      </c>
      <c r="AC57" s="80">
        <f>'Distributor Secondary'!Z13*'DSR con %'!AC57</f>
        <v>20.934579439252335</v>
      </c>
      <c r="AD57" s="80">
        <f>'Distributor Secondary'!AA13*'DSR con %'!AD57</f>
        <v>16.440366972477065</v>
      </c>
      <c r="AE57" s="80">
        <f>'Distributor Secondary'!AB13*'DSR con %'!AE57</f>
        <v>25.148148148148145</v>
      </c>
      <c r="AF57" s="80">
        <f>'Distributor Secondary'!AC13*'DSR con %'!AF57</f>
        <v>10.819444444444445</v>
      </c>
      <c r="AG57" s="80">
        <f>'Distributor Secondary'!AD13*'DSR con %'!AG57</f>
        <v>32.473309608540923</v>
      </c>
      <c r="AH57" s="80">
        <f>'Distributor Secondary'!AE13*'DSR con %'!AH57</f>
        <v>4.1565836298932384</v>
      </c>
      <c r="AI57" s="80">
        <f>'Distributor Secondary'!AF13*'DSR con %'!AI57</f>
        <v>11.643356643356643</v>
      </c>
      <c r="AJ57" s="80">
        <f>'Distributor Secondary'!AG13*'DSR con %'!AJ57</f>
        <v>3.6223776223776225</v>
      </c>
      <c r="AK57" s="80">
        <f>'Distributor Secondary'!AH13*'DSR con %'!AK57</f>
        <v>19.5</v>
      </c>
      <c r="AL57" s="80">
        <f>'Distributor Secondary'!AI13*'DSR con %'!AL57</f>
        <v>30.272727272727273</v>
      </c>
      <c r="AM57" s="154">
        <f>'Distributor Secondary'!AJ13*'DSR con %'!AM57</f>
        <v>20.26771653543307</v>
      </c>
      <c r="AN57" s="80">
        <f>'Distributor Secondary'!AK13*'DSR con %'!AN57</f>
        <v>10.133858267716535</v>
      </c>
    </row>
    <row r="58" spans="1:93" hidden="1">
      <c r="A58" s="110" t="s">
        <v>32</v>
      </c>
      <c r="B58" s="76" t="s">
        <v>23</v>
      </c>
      <c r="C58" s="75" t="s">
        <v>77</v>
      </c>
      <c r="D58" s="110" t="s">
        <v>84</v>
      </c>
      <c r="E58" s="110" t="s">
        <v>85</v>
      </c>
      <c r="F58" s="78">
        <f t="shared" si="2"/>
        <v>2606746.5451194444</v>
      </c>
      <c r="G58" s="79">
        <f t="shared" si="3"/>
        <v>1414.5638145341122</v>
      </c>
      <c r="H58" s="80">
        <f>'Distributor Secondary'!E13*'DSR con %'!H58</f>
        <v>120.9075630252101</v>
      </c>
      <c r="I58" s="80">
        <f>'Distributor Secondary'!F13*'DSR con %'!I58</f>
        <v>104.65467625899279</v>
      </c>
      <c r="J58" s="80">
        <f>'Distributor Secondary'!G13*'DSR con %'!J58</f>
        <v>95.956834532374089</v>
      </c>
      <c r="K58" s="80">
        <f>'Distributor Secondary'!H13*'DSR con %'!K58</f>
        <v>54.896551724137929</v>
      </c>
      <c r="L58" s="80">
        <f>'Distributor Secondary'!I13*'DSR con %'!L58</f>
        <v>87.258992805755383</v>
      </c>
      <c r="M58" s="80">
        <f>'Distributor Secondary'!J13*'DSR con %'!M58</f>
        <v>30.652631578947371</v>
      </c>
      <c r="N58" s="80">
        <f>'Distributor Secondary'!K13*'DSR con %'!N58</f>
        <v>70.230769230769226</v>
      </c>
      <c r="O58" s="80">
        <f>'Distributor Secondary'!L13*'DSR con %'!O58</f>
        <v>104.65467625899279</v>
      </c>
      <c r="P58" s="80">
        <f>'Distributor Secondary'!M13*'DSR con %'!P58</f>
        <v>95.311475409836063</v>
      </c>
      <c r="Q58" s="80">
        <f>'Distributor Secondary'!N13*'DSR con %'!Q58</f>
        <v>17.333333333333332</v>
      </c>
      <c r="R58" s="80">
        <f>'Distributor Secondary'!O13*'DSR con %'!R58</f>
        <v>63.84615384615384</v>
      </c>
      <c r="S58" s="80">
        <f>'Distributor Secondary'!P13*'DSR con %'!S58</f>
        <v>75.962962962962962</v>
      </c>
      <c r="T58" s="80">
        <f>'Distributor Secondary'!Q13*'DSR con %'!T58</f>
        <v>49.612244897959187</v>
      </c>
      <c r="U58" s="80">
        <f>'Distributor Secondary'!R13*'DSR con %'!U58</f>
        <v>95.982658959537559</v>
      </c>
      <c r="V58" s="80">
        <f>'Distributor Secondary'!S13*'DSR con %'!V58</f>
        <v>47.867132867132867</v>
      </c>
      <c r="W58" s="80">
        <f>'Distributor Secondary'!T13*'DSR con %'!W58</f>
        <v>32.108433734939766</v>
      </c>
      <c r="X58" s="80">
        <f>'Distributor Secondary'!U13*'DSR con %'!X58</f>
        <v>32.102639296187682</v>
      </c>
      <c r="Y58" s="80">
        <f>'Distributor Secondary'!V13*'DSR con %'!Y58</f>
        <v>10.966292134831461</v>
      </c>
      <c r="Z58" s="80">
        <f>'Distributor Secondary'!W13*'DSR con %'!Z58</f>
        <v>14.678899082568808</v>
      </c>
      <c r="AA58" s="80">
        <f>'Distributor Secondary'!X13*'DSR con %'!AA58</f>
        <v>14.712643678160919</v>
      </c>
      <c r="AB58" s="80">
        <f>'Distributor Secondary'!Y13*'DSR con %'!AB58</f>
        <v>7.38</v>
      </c>
      <c r="AC58" s="80">
        <f>'Distributor Secondary'!Z13*'DSR con %'!AC58</f>
        <v>14.205607476635514</v>
      </c>
      <c r="AD58" s="80">
        <f>'Distributor Secondary'!AA13*'DSR con %'!AD58</f>
        <v>11.743119266055047</v>
      </c>
      <c r="AE58" s="80">
        <f>'Distributor Secondary'!AB13*'DSR con %'!AE58</f>
        <v>25.148148148148145</v>
      </c>
      <c r="AF58" s="80">
        <f>'Distributor Secondary'!AC13*'DSR con %'!AF58</f>
        <v>10.819444444444445</v>
      </c>
      <c r="AG58" s="80">
        <f>'Distributor Secondary'!AD13*'DSR con %'!AG58</f>
        <v>32.473309608540923</v>
      </c>
      <c r="AH58" s="80">
        <f>'Distributor Secondary'!AE13*'DSR con %'!AH58</f>
        <v>4.1565836298932384</v>
      </c>
      <c r="AI58" s="80">
        <f>'Distributor Secondary'!AF13*'DSR con %'!AI58</f>
        <v>11.643356643356643</v>
      </c>
      <c r="AJ58" s="80">
        <f>'Distributor Secondary'!AG13*'DSR con %'!AJ58</f>
        <v>3.6223776223776225</v>
      </c>
      <c r="AK58" s="80">
        <f>'Distributor Secondary'!AH13*'DSR con %'!AK58</f>
        <v>13</v>
      </c>
      <c r="AL58" s="80">
        <f>'Distributor Secondary'!AI13*'DSR con %'!AL58</f>
        <v>30.272727272727273</v>
      </c>
      <c r="AM58" s="154">
        <f>'Distributor Secondary'!AJ13*'DSR con %'!AM58</f>
        <v>20.26771653543307</v>
      </c>
      <c r="AN58" s="80">
        <f>'Distributor Secondary'!AK13*'DSR con %'!AN58</f>
        <v>10.133858267716535</v>
      </c>
    </row>
    <row r="59" spans="1:93" s="86" customFormat="1" hidden="1">
      <c r="A59" s="111"/>
      <c r="B59" s="82"/>
      <c r="C59" s="81"/>
      <c r="D59" s="111"/>
      <c r="E59" s="111"/>
      <c r="F59" s="96">
        <f>SUM(F55:F58)</f>
        <v>10589804.977</v>
      </c>
      <c r="G59" s="109">
        <f>SUM(G55:G58)</f>
        <v>5383.9999999999991</v>
      </c>
      <c r="H59" s="84">
        <f>SUM(H55:H58)</f>
        <v>436</v>
      </c>
      <c r="I59" s="84">
        <f t="shared" ref="I59:AM59" si="20">SUM(I55:I58)</f>
        <v>373</v>
      </c>
      <c r="J59" s="84">
        <f t="shared" si="20"/>
        <v>342</v>
      </c>
      <c r="K59" s="84">
        <f t="shared" si="20"/>
        <v>199</v>
      </c>
      <c r="L59" s="84">
        <f t="shared" si="20"/>
        <v>311</v>
      </c>
      <c r="M59" s="84">
        <f t="shared" si="20"/>
        <v>112</v>
      </c>
      <c r="N59" s="84">
        <f t="shared" si="20"/>
        <v>249</v>
      </c>
      <c r="O59" s="84">
        <f t="shared" si="20"/>
        <v>373</v>
      </c>
      <c r="P59" s="84">
        <f t="shared" si="20"/>
        <v>342</v>
      </c>
      <c r="Q59" s="84">
        <f t="shared" si="20"/>
        <v>62</v>
      </c>
      <c r="R59" s="84">
        <f t="shared" si="20"/>
        <v>248.99999999999997</v>
      </c>
      <c r="S59" s="84">
        <f t="shared" si="20"/>
        <v>293</v>
      </c>
      <c r="T59" s="84">
        <f t="shared" si="20"/>
        <v>187</v>
      </c>
      <c r="U59" s="84">
        <f t="shared" si="20"/>
        <v>368.99999999999994</v>
      </c>
      <c r="V59" s="84">
        <f t="shared" si="20"/>
        <v>185</v>
      </c>
      <c r="W59" s="84">
        <f t="shared" si="20"/>
        <v>123.00000000000001</v>
      </c>
      <c r="X59" s="84">
        <f t="shared" si="20"/>
        <v>123</v>
      </c>
      <c r="Y59" s="84">
        <f t="shared" si="20"/>
        <v>61</v>
      </c>
      <c r="Z59" s="84">
        <f t="shared" si="20"/>
        <v>80</v>
      </c>
      <c r="AA59" s="84">
        <f t="shared" si="20"/>
        <v>80</v>
      </c>
      <c r="AB59" s="84">
        <f t="shared" si="20"/>
        <v>41.000000000000007</v>
      </c>
      <c r="AC59" s="84">
        <f t="shared" si="20"/>
        <v>80</v>
      </c>
      <c r="AD59" s="84">
        <f t="shared" si="20"/>
        <v>64</v>
      </c>
      <c r="AE59" s="84">
        <f t="shared" si="20"/>
        <v>97</v>
      </c>
      <c r="AF59" s="84">
        <f t="shared" si="20"/>
        <v>41</v>
      </c>
      <c r="AG59" s="84">
        <f t="shared" si="20"/>
        <v>125</v>
      </c>
      <c r="AH59" s="84">
        <f t="shared" si="20"/>
        <v>16</v>
      </c>
      <c r="AI59" s="84">
        <f t="shared" si="20"/>
        <v>45</v>
      </c>
      <c r="AJ59" s="84">
        <f t="shared" si="20"/>
        <v>14</v>
      </c>
      <c r="AK59" s="84">
        <f t="shared" si="20"/>
        <v>78</v>
      </c>
      <c r="AL59" s="84">
        <f t="shared" si="20"/>
        <v>117</v>
      </c>
      <c r="AM59" s="155">
        <f t="shared" si="20"/>
        <v>78</v>
      </c>
      <c r="AN59" s="84">
        <f t="shared" ref="AN59" si="21">SUM(AN55:AN58)</f>
        <v>39</v>
      </c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</row>
    <row r="60" spans="1:93">
      <c r="A60" s="105" t="s">
        <v>33</v>
      </c>
      <c r="B60" s="76" t="s">
        <v>23</v>
      </c>
      <c r="C60" s="75" t="s">
        <v>23</v>
      </c>
      <c r="D60" s="106" t="s">
        <v>130</v>
      </c>
      <c r="E60" s="105" t="s">
        <v>131</v>
      </c>
      <c r="F60" s="78">
        <f t="shared" si="2"/>
        <v>5154170.7394199995</v>
      </c>
      <c r="G60" s="79">
        <f t="shared" si="3"/>
        <v>2507.2999999999993</v>
      </c>
      <c r="H60" s="80">
        <f>'Distributor Secondary'!E14*'DSR con %'!H60</f>
        <v>200.33</v>
      </c>
      <c r="I60" s="80">
        <f>'Distributor Secondary'!F14*'DSR con %'!I60</f>
        <v>171.58</v>
      </c>
      <c r="J60" s="80">
        <f>'Distributor Secondary'!G14*'DSR con %'!J60</f>
        <v>157.55000000000001</v>
      </c>
      <c r="K60" s="80">
        <f>'Distributor Secondary'!H14*'DSR con %'!K60</f>
        <v>91.54</v>
      </c>
      <c r="L60" s="80">
        <f>'Distributor Secondary'!I14*'DSR con %'!L60</f>
        <v>143.06</v>
      </c>
      <c r="M60" s="80">
        <f>'Distributor Secondary'!J14*'DSR con %'!M60</f>
        <v>51.29</v>
      </c>
      <c r="N60" s="80">
        <f>'Distributor Secondary'!K14*'DSR con %'!N60</f>
        <v>114.54</v>
      </c>
      <c r="O60" s="80">
        <f>'Distributor Secondary'!L14*'DSR con %'!O60</f>
        <v>171.58</v>
      </c>
      <c r="P60" s="80">
        <f>'Distributor Secondary'!M14*'DSR con %'!P60</f>
        <v>157.55000000000001</v>
      </c>
      <c r="Q60" s="80">
        <f>'Distributor Secondary'!N14*'DSR con %'!Q60</f>
        <v>28.52</v>
      </c>
      <c r="R60" s="80">
        <f>'Distributor Secondary'!O14*'DSR con %'!R60</f>
        <v>114.54</v>
      </c>
      <c r="S60" s="80">
        <f>'Distributor Secondary'!P14*'DSR con %'!S60</f>
        <v>134.78</v>
      </c>
      <c r="T60" s="80">
        <f>'Distributor Secondary'!Q14*'DSR con %'!T60</f>
        <v>85.79</v>
      </c>
      <c r="U60" s="80">
        <f>'Distributor Secondary'!R14*'DSR con %'!U60</f>
        <v>169.51000000000002</v>
      </c>
      <c r="V60" s="80">
        <f>'Distributor Secondary'!S14*'DSR con %'!V60</f>
        <v>84.87</v>
      </c>
      <c r="W60" s="80">
        <f>'Distributor Secondary'!T14*'DSR con %'!W60</f>
        <v>56.35</v>
      </c>
      <c r="X60" s="80">
        <f>'Distributor Secondary'!U14*'DSR con %'!X60</f>
        <v>56.35</v>
      </c>
      <c r="Y60" s="80">
        <f>'Distributor Secondary'!V14*'DSR con %'!Y60</f>
        <v>28.290000000000003</v>
      </c>
      <c r="Z60" s="80">
        <f>'Distributor Secondary'!W14*'DSR con %'!Z60</f>
        <v>36.480000000000004</v>
      </c>
      <c r="AA60" s="80">
        <f>'Distributor Secondary'!X14*'DSR con %'!AA60</f>
        <v>36.480000000000004</v>
      </c>
      <c r="AB60" s="80">
        <f>'Distributor Secondary'!Y14*'DSR con %'!AB60</f>
        <v>18.559999999999999</v>
      </c>
      <c r="AC60" s="80">
        <f>'Distributor Secondary'!Z14*'DSR con %'!AC60</f>
        <v>36.480000000000004</v>
      </c>
      <c r="AD60" s="80">
        <f>'Distributor Secondary'!AA14*'DSR con %'!AD60</f>
        <v>29.12</v>
      </c>
      <c r="AE60" s="80">
        <f>'Distributor Secondary'!AB14*'DSR con %'!AE60</f>
        <v>44.160000000000004</v>
      </c>
      <c r="AF60" s="80">
        <f>'Distributor Secondary'!AC14*'DSR con %'!AF60</f>
        <v>18.559999999999999</v>
      </c>
      <c r="AG60" s="80">
        <f>'Distributor Secondary'!AD14*'DSR con %'!AG60</f>
        <v>56.64</v>
      </c>
      <c r="AH60" s="80">
        <f>'Distributor Secondary'!AE14*'DSR con %'!AH60</f>
        <v>8.64</v>
      </c>
      <c r="AI60" s="80">
        <f>'Distributor Secondary'!AF14*'DSR con %'!AI60</f>
        <v>24.96</v>
      </c>
      <c r="AJ60" s="80">
        <f>'Distributor Secondary'!AG14*'DSR con %'!AJ60</f>
        <v>7.68</v>
      </c>
      <c r="AK60" s="80">
        <f>'Distributor Secondary'!AH14*'DSR con %'!AK60</f>
        <v>42.88</v>
      </c>
      <c r="AL60" s="80">
        <f>'Distributor Secondary'!AI14*'DSR con %'!AL60</f>
        <v>64.320000000000007</v>
      </c>
      <c r="AM60" s="154">
        <f>'Distributor Secondary'!AJ14*'DSR con %'!AM60</f>
        <v>42.88</v>
      </c>
      <c r="AN60" s="80">
        <f>'Distributor Secondary'!AK14*'DSR con %'!AN60</f>
        <v>21.44</v>
      </c>
    </row>
    <row r="61" spans="1:93">
      <c r="A61" s="105" t="s">
        <v>33</v>
      </c>
      <c r="B61" s="76" t="s">
        <v>23</v>
      </c>
      <c r="C61" s="75" t="s">
        <v>23</v>
      </c>
      <c r="D61" s="106" t="s">
        <v>132</v>
      </c>
      <c r="E61" s="105" t="s">
        <v>133</v>
      </c>
      <c r="F61" s="78">
        <f t="shared" si="2"/>
        <v>2124881.3449400002</v>
      </c>
      <c r="G61" s="79">
        <f t="shared" si="3"/>
        <v>1148.6199999999997</v>
      </c>
      <c r="H61" s="80">
        <f>'Distributor Secondary'!E14*'DSR con %'!H61</f>
        <v>95.81</v>
      </c>
      <c r="I61" s="80">
        <f>'Distributor Secondary'!F14*'DSR con %'!I61</f>
        <v>82.06</v>
      </c>
      <c r="J61" s="80">
        <f>'Distributor Secondary'!G14*'DSR con %'!J61</f>
        <v>75.349999999999994</v>
      </c>
      <c r="K61" s="80">
        <f>'Distributor Secondary'!H14*'DSR con %'!K61</f>
        <v>43.78</v>
      </c>
      <c r="L61" s="80">
        <f>'Distributor Secondary'!I14*'DSR con %'!L61</f>
        <v>68.42</v>
      </c>
      <c r="M61" s="80">
        <f>'Distributor Secondary'!J14*'DSR con %'!M61</f>
        <v>24.53</v>
      </c>
      <c r="N61" s="80">
        <f>'Distributor Secondary'!K14*'DSR con %'!N61</f>
        <v>54.78</v>
      </c>
      <c r="O61" s="80">
        <f>'Distributor Secondary'!L14*'DSR con %'!O61</f>
        <v>82.06</v>
      </c>
      <c r="P61" s="80">
        <f>'Distributor Secondary'!M14*'DSR con %'!P61</f>
        <v>75.349999999999994</v>
      </c>
      <c r="Q61" s="80">
        <f>'Distributor Secondary'!N14*'DSR con %'!Q61</f>
        <v>13.64</v>
      </c>
      <c r="R61" s="80">
        <f>'Distributor Secondary'!O14*'DSR con %'!R61</f>
        <v>54.78</v>
      </c>
      <c r="S61" s="80">
        <f>'Distributor Secondary'!P14*'DSR con %'!S61</f>
        <v>64.459999999999994</v>
      </c>
      <c r="T61" s="80">
        <f>'Distributor Secondary'!Q14*'DSR con %'!T61</f>
        <v>41.03</v>
      </c>
      <c r="U61" s="80">
        <f>'Distributor Secondary'!R14*'DSR con %'!U61</f>
        <v>81.070000000000007</v>
      </c>
      <c r="V61" s="80">
        <f>'Distributor Secondary'!S14*'DSR con %'!V61</f>
        <v>40.590000000000003</v>
      </c>
      <c r="W61" s="80">
        <f>'Distributor Secondary'!T14*'DSR con %'!W61</f>
        <v>26.95</v>
      </c>
      <c r="X61" s="80">
        <f>'Distributor Secondary'!U14*'DSR con %'!X61</f>
        <v>26.95</v>
      </c>
      <c r="Y61" s="80">
        <f>'Distributor Secondary'!V14*'DSR con %'!Y61</f>
        <v>13.53</v>
      </c>
      <c r="Z61" s="80">
        <f>'Distributor Secondary'!W14*'DSR con %'!Z61</f>
        <v>13.68</v>
      </c>
      <c r="AA61" s="80">
        <f>'Distributor Secondary'!X14*'DSR con %'!AA61</f>
        <v>13.68</v>
      </c>
      <c r="AB61" s="80">
        <f>'Distributor Secondary'!Y14*'DSR con %'!AB61</f>
        <v>6.96</v>
      </c>
      <c r="AC61" s="80">
        <f>'Distributor Secondary'!Z14*'DSR con %'!AC61</f>
        <v>13.68</v>
      </c>
      <c r="AD61" s="80">
        <f>'Distributor Secondary'!AA14*'DSR con %'!AD61</f>
        <v>10.92</v>
      </c>
      <c r="AE61" s="80">
        <f>'Distributor Secondary'!AB14*'DSR con %'!AE61</f>
        <v>16.559999999999999</v>
      </c>
      <c r="AF61" s="80">
        <f>'Distributor Secondary'!AC14*'DSR con %'!AF61</f>
        <v>6.96</v>
      </c>
      <c r="AG61" s="80">
        <f>'Distributor Secondary'!AD14*'DSR con %'!AG61</f>
        <v>21.24</v>
      </c>
      <c r="AH61" s="80">
        <f>'Distributor Secondary'!AE14*'DSR con %'!AH61</f>
        <v>3.2399999999999998</v>
      </c>
      <c r="AI61" s="80">
        <f>'Distributor Secondary'!AF14*'DSR con %'!AI61</f>
        <v>9.36</v>
      </c>
      <c r="AJ61" s="80">
        <f>'Distributor Secondary'!AG14*'DSR con %'!AJ61</f>
        <v>2.88</v>
      </c>
      <c r="AK61" s="80">
        <f>'Distributor Secondary'!AH14*'DSR con %'!AK61</f>
        <v>16.079999999999998</v>
      </c>
      <c r="AL61" s="80">
        <f>'Distributor Secondary'!AI14*'DSR con %'!AL61</f>
        <v>24.119999999999997</v>
      </c>
      <c r="AM61" s="154">
        <f>'Distributor Secondary'!AJ14*'DSR con %'!AM61</f>
        <v>16.079999999999998</v>
      </c>
      <c r="AN61" s="80">
        <f>'Distributor Secondary'!AK14*'DSR con %'!AN61</f>
        <v>8.0399999999999991</v>
      </c>
    </row>
    <row r="62" spans="1:93">
      <c r="A62" s="105" t="s">
        <v>33</v>
      </c>
      <c r="B62" s="76" t="s">
        <v>23</v>
      </c>
      <c r="C62" s="75" t="s">
        <v>23</v>
      </c>
      <c r="D62" s="106" t="s">
        <v>134</v>
      </c>
      <c r="E62" s="105" t="s">
        <v>135</v>
      </c>
      <c r="F62" s="78">
        <f t="shared" si="2"/>
        <v>2242478.7431000001</v>
      </c>
      <c r="G62" s="79">
        <f t="shared" si="3"/>
        <v>1469.0000000000002</v>
      </c>
      <c r="H62" s="80">
        <f>'Distributor Secondary'!E14*'DSR con %'!H62</f>
        <v>130.65</v>
      </c>
      <c r="I62" s="80">
        <f>'Distributor Secondary'!F14*'DSR con %'!I62</f>
        <v>111.89999999999999</v>
      </c>
      <c r="J62" s="80">
        <f>'Distributor Secondary'!G14*'DSR con %'!J62</f>
        <v>102.75</v>
      </c>
      <c r="K62" s="80">
        <f>'Distributor Secondary'!H14*'DSR con %'!K62</f>
        <v>59.699999999999996</v>
      </c>
      <c r="L62" s="80">
        <f>'Distributor Secondary'!I14*'DSR con %'!L62</f>
        <v>93.3</v>
      </c>
      <c r="M62" s="80">
        <f>'Distributor Secondary'!J14*'DSR con %'!M62</f>
        <v>33.449999999999996</v>
      </c>
      <c r="N62" s="80">
        <f>'Distributor Secondary'!K14*'DSR con %'!N62</f>
        <v>74.7</v>
      </c>
      <c r="O62" s="80">
        <f>'Distributor Secondary'!L14*'DSR con %'!O62</f>
        <v>111.89999999999999</v>
      </c>
      <c r="P62" s="80">
        <f>'Distributor Secondary'!M14*'DSR con %'!P62</f>
        <v>102.75</v>
      </c>
      <c r="Q62" s="80">
        <f>'Distributor Secondary'!N14*'DSR con %'!Q62</f>
        <v>18.599999999999998</v>
      </c>
      <c r="R62" s="80">
        <f>'Distributor Secondary'!O14*'DSR con %'!R62</f>
        <v>74.7</v>
      </c>
      <c r="S62" s="80">
        <f>'Distributor Secondary'!P14*'DSR con %'!S62</f>
        <v>87.899999999999991</v>
      </c>
      <c r="T62" s="80">
        <f>'Distributor Secondary'!Q14*'DSR con %'!T62</f>
        <v>55.949999999999996</v>
      </c>
      <c r="U62" s="80">
        <f>'Distributor Secondary'!R14*'DSR con %'!U62</f>
        <v>110.55</v>
      </c>
      <c r="V62" s="80">
        <f>'Distributor Secondary'!S14*'DSR con %'!V62</f>
        <v>55.35</v>
      </c>
      <c r="W62" s="80">
        <f>'Distributor Secondary'!T14*'DSR con %'!W62</f>
        <v>36.75</v>
      </c>
      <c r="X62" s="80">
        <f>'Distributor Secondary'!U14*'DSR con %'!X62</f>
        <v>36.75</v>
      </c>
      <c r="Y62" s="80">
        <f>'Distributor Secondary'!V14*'DSR con %'!Y62</f>
        <v>18.45</v>
      </c>
      <c r="Z62" s="80">
        <f>'Distributor Secondary'!W14*'DSR con %'!Z62</f>
        <v>11.4</v>
      </c>
      <c r="AA62" s="80">
        <f>'Distributor Secondary'!X14*'DSR con %'!AA62</f>
        <v>11.4</v>
      </c>
      <c r="AB62" s="80">
        <f>'Distributor Secondary'!Y14*'DSR con %'!AB62</f>
        <v>5.8000000000000007</v>
      </c>
      <c r="AC62" s="80">
        <f>'Distributor Secondary'!Z14*'DSR con %'!AC62</f>
        <v>11.4</v>
      </c>
      <c r="AD62" s="80">
        <f>'Distributor Secondary'!AA14*'DSR con %'!AD62</f>
        <v>9.1</v>
      </c>
      <c r="AE62" s="80">
        <f>'Distributor Secondary'!AB14*'DSR con %'!AE62</f>
        <v>13.8</v>
      </c>
      <c r="AF62" s="80">
        <f>'Distributor Secondary'!AC14*'DSR con %'!AF62</f>
        <v>5.8000000000000007</v>
      </c>
      <c r="AG62" s="80">
        <f>'Distributor Secondary'!AD14*'DSR con %'!AG62</f>
        <v>17.7</v>
      </c>
      <c r="AH62" s="80">
        <f>'Distributor Secondary'!AE14*'DSR con %'!AH62</f>
        <v>2.7</v>
      </c>
      <c r="AI62" s="80">
        <f>'Distributor Secondary'!AF14*'DSR con %'!AI62</f>
        <v>7.8000000000000007</v>
      </c>
      <c r="AJ62" s="80">
        <f>'Distributor Secondary'!AG14*'DSR con %'!AJ62</f>
        <v>2.4000000000000004</v>
      </c>
      <c r="AK62" s="80">
        <f>'Distributor Secondary'!AH14*'DSR con %'!AK62</f>
        <v>13.4</v>
      </c>
      <c r="AL62" s="80">
        <f>'Distributor Secondary'!AI14*'DSR con %'!AL62</f>
        <v>20.100000000000001</v>
      </c>
      <c r="AM62" s="154">
        <f>'Distributor Secondary'!AJ14*'DSR con %'!AM62</f>
        <v>13.4</v>
      </c>
      <c r="AN62" s="80">
        <f>'Distributor Secondary'!AK14*'DSR con %'!AN62</f>
        <v>6.7</v>
      </c>
    </row>
    <row r="63" spans="1:93">
      <c r="A63" s="105" t="s">
        <v>33</v>
      </c>
      <c r="B63" s="76" t="s">
        <v>23</v>
      </c>
      <c r="C63" s="75" t="s">
        <v>23</v>
      </c>
      <c r="D63" s="106" t="s">
        <v>136</v>
      </c>
      <c r="E63" s="105" t="s">
        <v>137</v>
      </c>
      <c r="F63" s="78">
        <f t="shared" si="2"/>
        <v>1852781.6935600005</v>
      </c>
      <c r="G63" s="79">
        <f t="shared" si="3"/>
        <v>1335.3900000000006</v>
      </c>
      <c r="H63" s="80">
        <f>'Distributor Secondary'!E14*'DSR con %'!H63</f>
        <v>121.94000000000001</v>
      </c>
      <c r="I63" s="80">
        <f>'Distributor Secondary'!F14*'DSR con %'!I63</f>
        <v>104.44000000000001</v>
      </c>
      <c r="J63" s="80">
        <f>'Distributor Secondary'!G14*'DSR con %'!J63</f>
        <v>95.9</v>
      </c>
      <c r="K63" s="80">
        <f>'Distributor Secondary'!H14*'DSR con %'!K63</f>
        <v>55.720000000000006</v>
      </c>
      <c r="L63" s="80">
        <f>'Distributor Secondary'!I14*'DSR con %'!L63</f>
        <v>87.080000000000013</v>
      </c>
      <c r="M63" s="80">
        <f>'Distributor Secondary'!J14*'DSR con %'!M63</f>
        <v>31.220000000000002</v>
      </c>
      <c r="N63" s="80">
        <f>'Distributor Secondary'!K14*'DSR con %'!N63</f>
        <v>69.720000000000013</v>
      </c>
      <c r="O63" s="80">
        <f>'Distributor Secondary'!L14*'DSR con %'!O63</f>
        <v>104.44000000000001</v>
      </c>
      <c r="P63" s="80">
        <f>'Distributor Secondary'!M14*'DSR con %'!P63</f>
        <v>95.9</v>
      </c>
      <c r="Q63" s="80">
        <f>'Distributor Secondary'!N14*'DSR con %'!Q63</f>
        <v>17.360000000000003</v>
      </c>
      <c r="R63" s="80">
        <f>'Distributor Secondary'!O14*'DSR con %'!R63</f>
        <v>69.720000000000013</v>
      </c>
      <c r="S63" s="80">
        <f>'Distributor Secondary'!P14*'DSR con %'!S63</f>
        <v>82.04</v>
      </c>
      <c r="T63" s="80">
        <f>'Distributor Secondary'!Q14*'DSR con %'!T63</f>
        <v>52.220000000000006</v>
      </c>
      <c r="U63" s="80">
        <f>'Distributor Secondary'!R14*'DSR con %'!U63</f>
        <v>103.18</v>
      </c>
      <c r="V63" s="80">
        <f>'Distributor Secondary'!S14*'DSR con %'!V63</f>
        <v>51.660000000000004</v>
      </c>
      <c r="W63" s="80">
        <f>'Distributor Secondary'!T14*'DSR con %'!W63</f>
        <v>34.300000000000004</v>
      </c>
      <c r="X63" s="80">
        <f>'Distributor Secondary'!U14*'DSR con %'!X63</f>
        <v>34.300000000000004</v>
      </c>
      <c r="Y63" s="80">
        <f>'Distributor Secondary'!V14*'DSR con %'!Y63</f>
        <v>17.220000000000002</v>
      </c>
      <c r="Z63" s="80">
        <f>'Distributor Secondary'!W14*'DSR con %'!Z63</f>
        <v>7.98</v>
      </c>
      <c r="AA63" s="80">
        <f>'Distributor Secondary'!X14*'DSR con %'!AA63</f>
        <v>7.98</v>
      </c>
      <c r="AB63" s="80">
        <f>'Distributor Secondary'!Y14*'DSR con %'!AB63</f>
        <v>4.0600000000000005</v>
      </c>
      <c r="AC63" s="80">
        <f>'Distributor Secondary'!Z14*'DSR con %'!AC63</f>
        <v>7.98</v>
      </c>
      <c r="AD63" s="80">
        <f>'Distributor Secondary'!AA14*'DSR con %'!AD63</f>
        <v>6.370000000000001</v>
      </c>
      <c r="AE63" s="80">
        <f>'Distributor Secondary'!AB14*'DSR con %'!AE63</f>
        <v>9.66</v>
      </c>
      <c r="AF63" s="80">
        <f>'Distributor Secondary'!AC14*'DSR con %'!AF63</f>
        <v>4.0600000000000005</v>
      </c>
      <c r="AG63" s="80">
        <f>'Distributor Secondary'!AD14*'DSR con %'!AG63</f>
        <v>12.39</v>
      </c>
      <c r="AH63" s="80">
        <f>'Distributor Secondary'!AE14*'DSR con %'!AH63</f>
        <v>1.8900000000000001</v>
      </c>
      <c r="AI63" s="80">
        <f>'Distributor Secondary'!AF14*'DSR con %'!AI63</f>
        <v>5.4600000000000009</v>
      </c>
      <c r="AJ63" s="80">
        <f>'Distributor Secondary'!AG14*'DSR con %'!AJ63</f>
        <v>1.6800000000000002</v>
      </c>
      <c r="AK63" s="80">
        <f>'Distributor Secondary'!AH14*'DSR con %'!AK63</f>
        <v>9.3800000000000008</v>
      </c>
      <c r="AL63" s="80">
        <f>'Distributor Secondary'!AI14*'DSR con %'!AL63</f>
        <v>14.070000000000002</v>
      </c>
      <c r="AM63" s="154">
        <f>'Distributor Secondary'!AJ14*'DSR con %'!AM63</f>
        <v>9.3800000000000008</v>
      </c>
      <c r="AN63" s="80">
        <f>'Distributor Secondary'!AK14*'DSR con %'!AN63</f>
        <v>4.6900000000000004</v>
      </c>
    </row>
    <row r="64" spans="1:93">
      <c r="A64" s="105" t="s">
        <v>33</v>
      </c>
      <c r="B64" s="76" t="s">
        <v>23</v>
      </c>
      <c r="C64" s="75" t="s">
        <v>23</v>
      </c>
      <c r="D64" s="110" t="s">
        <v>112</v>
      </c>
      <c r="E64" s="110" t="s">
        <v>113</v>
      </c>
      <c r="F64" s="78">
        <f t="shared" si="2"/>
        <v>1860198.2458599999</v>
      </c>
      <c r="G64" s="79">
        <f t="shared" si="3"/>
        <v>957.85</v>
      </c>
      <c r="H64" s="80">
        <f>'Distributor Secondary'!E14*'DSR con %'!H64</f>
        <v>78.39</v>
      </c>
      <c r="I64" s="80">
        <f>'Distributor Secondary'!F14*'DSR con %'!I64</f>
        <v>67.14</v>
      </c>
      <c r="J64" s="80">
        <f>'Distributor Secondary'!G14*'DSR con %'!J64</f>
        <v>61.65</v>
      </c>
      <c r="K64" s="80">
        <f>'Distributor Secondary'!H14*'DSR con %'!K64</f>
        <v>35.82</v>
      </c>
      <c r="L64" s="80">
        <f>'Distributor Secondary'!I14*'DSR con %'!L64</f>
        <v>55.98</v>
      </c>
      <c r="M64" s="80">
        <f>'Distributor Secondary'!J14*'DSR con %'!M64</f>
        <v>20.07</v>
      </c>
      <c r="N64" s="80">
        <f>'Distributor Secondary'!K14*'DSR con %'!N64</f>
        <v>44.82</v>
      </c>
      <c r="O64" s="80">
        <f>'Distributor Secondary'!L14*'DSR con %'!O64</f>
        <v>67.14</v>
      </c>
      <c r="P64" s="80">
        <f>'Distributor Secondary'!M14*'DSR con %'!P64</f>
        <v>61.65</v>
      </c>
      <c r="Q64" s="80">
        <f>'Distributor Secondary'!N14*'DSR con %'!Q64</f>
        <v>11.16</v>
      </c>
      <c r="R64" s="80">
        <f>'Distributor Secondary'!O14*'DSR con %'!R64</f>
        <v>44.82</v>
      </c>
      <c r="S64" s="80">
        <f>'Distributor Secondary'!P14*'DSR con %'!S64</f>
        <v>52.739999999999995</v>
      </c>
      <c r="T64" s="80">
        <f>'Distributor Secondary'!Q14*'DSR con %'!T64</f>
        <v>33.57</v>
      </c>
      <c r="U64" s="80">
        <f>'Distributor Secondary'!R14*'DSR con %'!U64</f>
        <v>66.33</v>
      </c>
      <c r="V64" s="80">
        <f>'Distributor Secondary'!S14*'DSR con %'!V64</f>
        <v>33.21</v>
      </c>
      <c r="W64" s="80">
        <f>'Distributor Secondary'!T14*'DSR con %'!W64</f>
        <v>22.05</v>
      </c>
      <c r="X64" s="80">
        <f>'Distributor Secondary'!U14*'DSR con %'!X64</f>
        <v>22.05</v>
      </c>
      <c r="Y64" s="80">
        <f>'Distributor Secondary'!V14*'DSR con %'!Y64</f>
        <v>11.07</v>
      </c>
      <c r="Z64" s="80">
        <f>'Distributor Secondary'!W14*'DSR con %'!Z64</f>
        <v>12.540000000000001</v>
      </c>
      <c r="AA64" s="80">
        <f>'Distributor Secondary'!X14*'DSR con %'!AA64</f>
        <v>12.540000000000001</v>
      </c>
      <c r="AB64" s="80">
        <f>'Distributor Secondary'!Y14*'DSR con %'!AB64</f>
        <v>6.38</v>
      </c>
      <c r="AC64" s="80">
        <f>'Distributor Secondary'!Z14*'DSR con %'!AC64</f>
        <v>12.540000000000001</v>
      </c>
      <c r="AD64" s="80">
        <f>'Distributor Secondary'!AA14*'DSR con %'!AD64</f>
        <v>10.01</v>
      </c>
      <c r="AE64" s="80">
        <f>'Distributor Secondary'!AB14*'DSR con %'!AE64</f>
        <v>15.18</v>
      </c>
      <c r="AF64" s="80">
        <f>'Distributor Secondary'!AC14*'DSR con %'!AF64</f>
        <v>6.38</v>
      </c>
      <c r="AG64" s="80">
        <f>'Distributor Secondary'!AD14*'DSR con %'!AG64</f>
        <v>19.47</v>
      </c>
      <c r="AH64" s="80">
        <f>'Distributor Secondary'!AE14*'DSR con %'!AH64</f>
        <v>2.97</v>
      </c>
      <c r="AI64" s="80">
        <f>'Distributor Secondary'!AF14*'DSR con %'!AI64</f>
        <v>8.58</v>
      </c>
      <c r="AJ64" s="80">
        <f>'Distributor Secondary'!AG14*'DSR con %'!AJ64</f>
        <v>2.64</v>
      </c>
      <c r="AK64" s="80">
        <f>'Distributor Secondary'!AH14*'DSR con %'!AK64</f>
        <v>14.74</v>
      </c>
      <c r="AL64" s="80">
        <f>'Distributor Secondary'!AI14*'DSR con %'!AL64</f>
        <v>22.11</v>
      </c>
      <c r="AM64" s="154">
        <f>'Distributor Secondary'!AJ14*'DSR con %'!AM64</f>
        <v>14.74</v>
      </c>
      <c r="AN64" s="80">
        <f>'Distributor Secondary'!AK14*'DSR con %'!AN64</f>
        <v>7.37</v>
      </c>
    </row>
    <row r="65" spans="1:93">
      <c r="A65" s="105" t="s">
        <v>33</v>
      </c>
      <c r="B65" s="76" t="s">
        <v>23</v>
      </c>
      <c r="C65" s="75" t="s">
        <v>23</v>
      </c>
      <c r="D65" s="110" t="s">
        <v>114</v>
      </c>
      <c r="E65" s="110" t="s">
        <v>115</v>
      </c>
      <c r="F65" s="78">
        <f t="shared" si="2"/>
        <v>2551305.3430999997</v>
      </c>
      <c r="G65" s="79">
        <f t="shared" si="3"/>
        <v>1514.87</v>
      </c>
      <c r="H65" s="80">
        <f>'Distributor Secondary'!E14*'DSR con %'!H65</f>
        <v>130.65</v>
      </c>
      <c r="I65" s="80">
        <f>'Distributor Secondary'!F14*'DSR con %'!I65</f>
        <v>111.89999999999999</v>
      </c>
      <c r="J65" s="80">
        <f>'Distributor Secondary'!G14*'DSR con %'!J65</f>
        <v>102.75</v>
      </c>
      <c r="K65" s="80">
        <f>'Distributor Secondary'!H14*'DSR con %'!K65</f>
        <v>59.699999999999996</v>
      </c>
      <c r="L65" s="80">
        <f>'Distributor Secondary'!I14*'DSR con %'!L65</f>
        <v>93.3</v>
      </c>
      <c r="M65" s="80">
        <f>'Distributor Secondary'!J14*'DSR con %'!M65</f>
        <v>33.449999999999996</v>
      </c>
      <c r="N65" s="80">
        <f>'Distributor Secondary'!K14*'DSR con %'!N65</f>
        <v>74.7</v>
      </c>
      <c r="O65" s="80">
        <f>'Distributor Secondary'!L14*'DSR con %'!O65</f>
        <v>111.89999999999999</v>
      </c>
      <c r="P65" s="80">
        <f>'Distributor Secondary'!M14*'DSR con %'!P65</f>
        <v>102.75</v>
      </c>
      <c r="Q65" s="80">
        <f>'Distributor Secondary'!N14*'DSR con %'!Q65</f>
        <v>18.599999999999998</v>
      </c>
      <c r="R65" s="80">
        <f>'Distributor Secondary'!O14*'DSR con %'!R65</f>
        <v>74.7</v>
      </c>
      <c r="S65" s="80">
        <f>'Distributor Secondary'!P14*'DSR con %'!S65</f>
        <v>87.899999999999991</v>
      </c>
      <c r="T65" s="80">
        <f>'Distributor Secondary'!Q14*'DSR con %'!T65</f>
        <v>55.949999999999996</v>
      </c>
      <c r="U65" s="80">
        <f>'Distributor Secondary'!R14*'DSR con %'!U65</f>
        <v>110.55</v>
      </c>
      <c r="V65" s="80">
        <f>'Distributor Secondary'!S14*'DSR con %'!V65</f>
        <v>55.35</v>
      </c>
      <c r="W65" s="80">
        <f>'Distributor Secondary'!T14*'DSR con %'!W65</f>
        <v>36.75</v>
      </c>
      <c r="X65" s="80">
        <f>'Distributor Secondary'!U14*'DSR con %'!X65</f>
        <v>36.75</v>
      </c>
      <c r="Y65" s="80">
        <f>'Distributor Secondary'!V14*'DSR con %'!Y65</f>
        <v>18.45</v>
      </c>
      <c r="Z65" s="80">
        <f>'Distributor Secondary'!W14*'DSR con %'!Z65</f>
        <v>14.82</v>
      </c>
      <c r="AA65" s="80">
        <f>'Distributor Secondary'!X14*'DSR con %'!AA65</f>
        <v>14.82</v>
      </c>
      <c r="AB65" s="80">
        <f>'Distributor Secondary'!Y14*'DSR con %'!AB65</f>
        <v>7.54</v>
      </c>
      <c r="AC65" s="80">
        <f>'Distributor Secondary'!Z14*'DSR con %'!AC65</f>
        <v>14.82</v>
      </c>
      <c r="AD65" s="80">
        <f>'Distributor Secondary'!AA14*'DSR con %'!AD65</f>
        <v>11.83</v>
      </c>
      <c r="AE65" s="80">
        <f>'Distributor Secondary'!AB14*'DSR con %'!AE65</f>
        <v>17.940000000000001</v>
      </c>
      <c r="AF65" s="80">
        <f>'Distributor Secondary'!AC14*'DSR con %'!AF65</f>
        <v>7.54</v>
      </c>
      <c r="AG65" s="80">
        <f>'Distributor Secondary'!AD14*'DSR con %'!AG65</f>
        <v>23.01</v>
      </c>
      <c r="AH65" s="80">
        <f>'Distributor Secondary'!AE14*'DSR con %'!AH65</f>
        <v>3.5100000000000002</v>
      </c>
      <c r="AI65" s="80">
        <f>'Distributor Secondary'!AF14*'DSR con %'!AI65</f>
        <v>10.14</v>
      </c>
      <c r="AJ65" s="80">
        <f>'Distributor Secondary'!AG14*'DSR con %'!AJ65</f>
        <v>3.12</v>
      </c>
      <c r="AK65" s="80">
        <f>'Distributor Secondary'!AH14*'DSR con %'!AK65</f>
        <v>17.420000000000002</v>
      </c>
      <c r="AL65" s="80">
        <f>'Distributor Secondary'!AI14*'DSR con %'!AL65</f>
        <v>26.130000000000003</v>
      </c>
      <c r="AM65" s="154">
        <f>'Distributor Secondary'!AJ14*'DSR con %'!AM65</f>
        <v>17.420000000000002</v>
      </c>
      <c r="AN65" s="80">
        <f>'Distributor Secondary'!AK14*'DSR con %'!AN65</f>
        <v>8.7100000000000009</v>
      </c>
    </row>
    <row r="66" spans="1:93">
      <c r="A66" s="105" t="s">
        <v>33</v>
      </c>
      <c r="B66" s="76" t="s">
        <v>23</v>
      </c>
      <c r="C66" s="75" t="s">
        <v>23</v>
      </c>
      <c r="D66" s="110" t="s">
        <v>116</v>
      </c>
      <c r="E66" s="110" t="s">
        <v>117</v>
      </c>
      <c r="F66" s="78">
        <f t="shared" si="2"/>
        <v>2595448.8440199997</v>
      </c>
      <c r="G66" s="79">
        <f t="shared" si="3"/>
        <v>1369.9699999999996</v>
      </c>
      <c r="H66" s="80">
        <f>'Distributor Secondary'!E14*'DSR con %'!H66</f>
        <v>113.23</v>
      </c>
      <c r="I66" s="80">
        <f>'Distributor Secondary'!F14*'DSR con %'!I66</f>
        <v>96.98</v>
      </c>
      <c r="J66" s="80">
        <f>'Distributor Secondary'!G14*'DSR con %'!J66</f>
        <v>89.05</v>
      </c>
      <c r="K66" s="80">
        <f>'Distributor Secondary'!H14*'DSR con %'!K66</f>
        <v>51.74</v>
      </c>
      <c r="L66" s="80">
        <f>'Distributor Secondary'!I14*'DSR con %'!L66</f>
        <v>80.86</v>
      </c>
      <c r="M66" s="80">
        <f>'Distributor Secondary'!J14*'DSR con %'!M66</f>
        <v>28.990000000000002</v>
      </c>
      <c r="N66" s="80">
        <f>'Distributor Secondary'!K14*'DSR con %'!N66</f>
        <v>64.740000000000009</v>
      </c>
      <c r="O66" s="80">
        <f>'Distributor Secondary'!L14*'DSR con %'!O66</f>
        <v>96.98</v>
      </c>
      <c r="P66" s="80">
        <f>'Distributor Secondary'!M14*'DSR con %'!P66</f>
        <v>89.05</v>
      </c>
      <c r="Q66" s="80">
        <f>'Distributor Secondary'!N14*'DSR con %'!Q66</f>
        <v>16.12</v>
      </c>
      <c r="R66" s="80">
        <f>'Distributor Secondary'!O14*'DSR con %'!R66</f>
        <v>64.740000000000009</v>
      </c>
      <c r="S66" s="80">
        <f>'Distributor Secondary'!P14*'DSR con %'!S66</f>
        <v>76.180000000000007</v>
      </c>
      <c r="T66" s="80">
        <f>'Distributor Secondary'!Q14*'DSR con %'!T66</f>
        <v>48.49</v>
      </c>
      <c r="U66" s="80">
        <f>'Distributor Secondary'!R14*'DSR con %'!U66</f>
        <v>95.81</v>
      </c>
      <c r="V66" s="80">
        <f>'Distributor Secondary'!S14*'DSR con %'!V66</f>
        <v>47.97</v>
      </c>
      <c r="W66" s="80">
        <f>'Distributor Secondary'!T14*'DSR con %'!W66</f>
        <v>31.85</v>
      </c>
      <c r="X66" s="80">
        <f>'Distributor Secondary'!U14*'DSR con %'!X66</f>
        <v>31.85</v>
      </c>
      <c r="Y66" s="80">
        <f>'Distributor Secondary'!V14*'DSR con %'!Y66</f>
        <v>15.99</v>
      </c>
      <c r="Z66" s="80">
        <f>'Distributor Secondary'!W14*'DSR con %'!Z66</f>
        <v>17.099999999999998</v>
      </c>
      <c r="AA66" s="80">
        <f>'Distributor Secondary'!X14*'DSR con %'!AA66</f>
        <v>17.099999999999998</v>
      </c>
      <c r="AB66" s="80">
        <f>'Distributor Secondary'!Y14*'DSR con %'!AB66</f>
        <v>8.6999999999999993</v>
      </c>
      <c r="AC66" s="80">
        <f>'Distributor Secondary'!Z14*'DSR con %'!AC66</f>
        <v>17.099999999999998</v>
      </c>
      <c r="AD66" s="80">
        <f>'Distributor Secondary'!AA14*'DSR con %'!AD66</f>
        <v>13.65</v>
      </c>
      <c r="AE66" s="80">
        <f>'Distributor Secondary'!AB14*'DSR con %'!AE66</f>
        <v>20.7</v>
      </c>
      <c r="AF66" s="80">
        <f>'Distributor Secondary'!AC14*'DSR con %'!AF66</f>
        <v>8.6999999999999993</v>
      </c>
      <c r="AG66" s="80">
        <f>'Distributor Secondary'!AD14*'DSR con %'!AG66</f>
        <v>26.55</v>
      </c>
      <c r="AH66" s="80">
        <f>'Distributor Secondary'!AE14*'DSR con %'!AH66</f>
        <v>4.05</v>
      </c>
      <c r="AI66" s="80">
        <f>'Distributor Secondary'!AF14*'DSR con %'!AI66</f>
        <v>11.7</v>
      </c>
      <c r="AJ66" s="80">
        <f>'Distributor Secondary'!AG14*'DSR con %'!AJ66</f>
        <v>3.5999999999999996</v>
      </c>
      <c r="AK66" s="80">
        <f>'Distributor Secondary'!AH14*'DSR con %'!AK66</f>
        <v>20.099999999999998</v>
      </c>
      <c r="AL66" s="80">
        <f>'Distributor Secondary'!AI14*'DSR con %'!AL66</f>
        <v>30.15</v>
      </c>
      <c r="AM66" s="154">
        <f>'Distributor Secondary'!AJ14*'DSR con %'!AM66</f>
        <v>20.099999999999998</v>
      </c>
      <c r="AN66" s="80">
        <f>'Distributor Secondary'!AK14*'DSR con %'!AN66</f>
        <v>10.049999999999999</v>
      </c>
    </row>
    <row r="67" spans="1:93" s="86" customFormat="1" ht="12.75" hidden="1" customHeight="1">
      <c r="A67" s="107"/>
      <c r="B67" s="82"/>
      <c r="C67" s="81"/>
      <c r="D67" s="108"/>
      <c r="E67" s="107"/>
      <c r="F67" s="96">
        <f>SUM(F60:F66)</f>
        <v>18381264.954</v>
      </c>
      <c r="G67" s="96">
        <f t="shared" ref="G67:AM67" si="22">SUM(G60:G66)</f>
        <v>10302.999999999998</v>
      </c>
      <c r="H67" s="96">
        <f t="shared" si="22"/>
        <v>871</v>
      </c>
      <c r="I67" s="96">
        <f t="shared" si="22"/>
        <v>746</v>
      </c>
      <c r="J67" s="96">
        <f t="shared" si="22"/>
        <v>684.99999999999989</v>
      </c>
      <c r="K67" s="96">
        <f t="shared" si="22"/>
        <v>398</v>
      </c>
      <c r="L67" s="96">
        <f t="shared" si="22"/>
        <v>622</v>
      </c>
      <c r="M67" s="96">
        <f t="shared" si="22"/>
        <v>222.99999999999997</v>
      </c>
      <c r="N67" s="96">
        <f t="shared" si="22"/>
        <v>498</v>
      </c>
      <c r="O67" s="96">
        <f t="shared" si="22"/>
        <v>746</v>
      </c>
      <c r="P67" s="96">
        <f t="shared" si="22"/>
        <v>684.99999999999989</v>
      </c>
      <c r="Q67" s="96">
        <f t="shared" si="22"/>
        <v>123.99999999999999</v>
      </c>
      <c r="R67" s="96">
        <f t="shared" si="22"/>
        <v>498</v>
      </c>
      <c r="S67" s="96">
        <f t="shared" si="22"/>
        <v>586</v>
      </c>
      <c r="T67" s="96">
        <f t="shared" si="22"/>
        <v>373</v>
      </c>
      <c r="U67" s="96">
        <f t="shared" si="22"/>
        <v>737</v>
      </c>
      <c r="V67" s="96">
        <f t="shared" si="22"/>
        <v>369</v>
      </c>
      <c r="W67" s="96">
        <f t="shared" si="22"/>
        <v>245</v>
      </c>
      <c r="X67" s="96">
        <f t="shared" si="22"/>
        <v>245</v>
      </c>
      <c r="Y67" s="96">
        <f t="shared" si="22"/>
        <v>123</v>
      </c>
      <c r="Z67" s="96">
        <f t="shared" si="22"/>
        <v>114</v>
      </c>
      <c r="AA67" s="96">
        <f t="shared" si="22"/>
        <v>114</v>
      </c>
      <c r="AB67" s="96">
        <f t="shared" si="22"/>
        <v>58</v>
      </c>
      <c r="AC67" s="96">
        <f t="shared" si="22"/>
        <v>114</v>
      </c>
      <c r="AD67" s="96">
        <f t="shared" si="22"/>
        <v>91.000000000000014</v>
      </c>
      <c r="AE67" s="96">
        <f t="shared" si="22"/>
        <v>137.99999999999997</v>
      </c>
      <c r="AF67" s="96">
        <f t="shared" si="22"/>
        <v>58</v>
      </c>
      <c r="AG67" s="96">
        <f t="shared" si="22"/>
        <v>177</v>
      </c>
      <c r="AH67" s="96">
        <f t="shared" si="22"/>
        <v>27.000000000000004</v>
      </c>
      <c r="AI67" s="96">
        <f t="shared" si="22"/>
        <v>78.000000000000014</v>
      </c>
      <c r="AJ67" s="96">
        <f t="shared" si="22"/>
        <v>24</v>
      </c>
      <c r="AK67" s="96">
        <f t="shared" si="22"/>
        <v>134</v>
      </c>
      <c r="AL67" s="96">
        <f t="shared" si="22"/>
        <v>201</v>
      </c>
      <c r="AM67" s="156">
        <f t="shared" si="22"/>
        <v>134</v>
      </c>
      <c r="AN67" s="96">
        <f t="shared" ref="AN67" si="23">SUM(AN60:AN66)</f>
        <v>67</v>
      </c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</row>
    <row r="68" spans="1:93" hidden="1">
      <c r="A68" s="110" t="s">
        <v>34</v>
      </c>
      <c r="B68" s="76" t="s">
        <v>23</v>
      </c>
      <c r="C68" s="75" t="s">
        <v>77</v>
      </c>
      <c r="D68" s="110" t="s">
        <v>102</v>
      </c>
      <c r="E68" s="110" t="s">
        <v>103</v>
      </c>
      <c r="F68" s="78">
        <f t="shared" si="2"/>
        <v>2347851.9285458424</v>
      </c>
      <c r="G68" s="79">
        <f t="shared" si="3"/>
        <v>1399.6673627583752</v>
      </c>
      <c r="H68" s="80">
        <f>'Distributor Secondary'!E15*'DSR con %'!H68</f>
        <v>113.56944444444444</v>
      </c>
      <c r="I68" s="80">
        <f>'Distributor Secondary'!F15*'DSR con %'!I68</f>
        <v>96.25</v>
      </c>
      <c r="J68" s="80">
        <f>'Distributor Secondary'!G15*'DSR con %'!J68</f>
        <v>88.392857142857139</v>
      </c>
      <c r="K68" s="80">
        <f>'Distributor Secondary'!H15*'DSR con %'!K68</f>
        <v>49.2</v>
      </c>
      <c r="L68" s="80">
        <f>'Distributor Secondary'!I15*'DSR con %'!L68</f>
        <v>80.178571428571431</v>
      </c>
      <c r="M68" s="80">
        <f>'Distributor Secondary'!J15*'DSR con %'!M68</f>
        <v>28.495575221238937</v>
      </c>
      <c r="N68" s="80">
        <f>'Distributor Secondary'!K15*'DSR con %'!N68</f>
        <v>63.829787234042556</v>
      </c>
      <c r="O68" s="80">
        <f>'Distributor Secondary'!L15*'DSR con %'!O68</f>
        <v>96.25</v>
      </c>
      <c r="P68" s="80">
        <f>'Distributor Secondary'!M15*'DSR con %'!P68</f>
        <v>89.375</v>
      </c>
      <c r="Q68" s="80">
        <f>'Distributor Secondary'!N15*'DSR con %'!Q68</f>
        <v>15.964125560538116</v>
      </c>
      <c r="R68" s="80">
        <f>'Distributor Secondary'!O15*'DSR con %'!R68</f>
        <v>81.126760563380287</v>
      </c>
      <c r="S68" s="80">
        <f>'Distributor Secondary'!P15*'DSR con %'!S68</f>
        <v>92.853658536585371</v>
      </c>
      <c r="T68" s="80">
        <f>'Distributor Secondary'!Q15*'DSR con %'!T68</f>
        <v>59.777777777777771</v>
      </c>
      <c r="U68" s="80">
        <f>'Distributor Secondary'!R15*'DSR con %'!U68</f>
        <v>115.94871794871796</v>
      </c>
      <c r="V68" s="80">
        <f>'Distributor Secondary'!S15*'DSR con %'!V68</f>
        <v>57.95348837209302</v>
      </c>
      <c r="W68" s="80">
        <f>'Distributor Secondary'!T15*'DSR con %'!W68</f>
        <v>39.159292035398231</v>
      </c>
      <c r="X68" s="80">
        <f>'Distributor Secondary'!U15*'DSR con %'!X68</f>
        <v>38.95145631067961</v>
      </c>
      <c r="Y68" s="80">
        <f>'Distributor Secondary'!V15*'DSR con %'!Y68</f>
        <v>17.450980392156861</v>
      </c>
      <c r="Z68" s="80">
        <f>'Distributor Secondary'!W15*'DSR con %'!Z68</f>
        <v>11.78125</v>
      </c>
      <c r="AA68" s="80">
        <f>'Distributor Secondary'!X15*'DSR con %'!AA68</f>
        <v>11.600000000000001</v>
      </c>
      <c r="AB68" s="80">
        <f>'Distributor Secondary'!Y15*'DSR con %'!AB68</f>
        <v>6</v>
      </c>
      <c r="AC68" s="80">
        <f>'Distributor Secondary'!Z15*'DSR con %'!AC68</f>
        <v>11.225806451612902</v>
      </c>
      <c r="AD68" s="80">
        <f>'Distributor Secondary'!AA15*'DSR con %'!AD68</f>
        <v>9.34375</v>
      </c>
      <c r="AE68" s="80">
        <f>'Distributor Secondary'!AB15*'DSR con %'!AE68</f>
        <v>15.473684210526315</v>
      </c>
      <c r="AF68" s="80">
        <f>'Distributor Secondary'!AC15*'DSR con %'!AF68</f>
        <v>6.34375</v>
      </c>
      <c r="AG68" s="80">
        <f>'Distributor Secondary'!AD15*'DSR con %'!AG68</f>
        <v>19.84251968503937</v>
      </c>
      <c r="AH68" s="80">
        <f>'Distributor Secondary'!AE15*'DSR con %'!AH68</f>
        <v>3.5275590551181102</v>
      </c>
      <c r="AI68" s="80">
        <f>'Distributor Secondary'!AF15*'DSR con %'!AI68</f>
        <v>9.7674418604651159</v>
      </c>
      <c r="AJ68" s="80">
        <f>'Distributor Secondary'!AG15*'DSR con %'!AJ68</f>
        <v>3.0387596899224807</v>
      </c>
      <c r="AK68" s="80">
        <f>'Distributor Secondary'!AH15*'DSR con %'!AK68</f>
        <v>15.600000000000001</v>
      </c>
      <c r="AL68" s="80">
        <f>'Distributor Secondary'!AI15*'DSR con %'!AL68</f>
        <v>25.395348837209301</v>
      </c>
      <c r="AM68" s="154">
        <f>'Distributor Secondary'!AJ15*'DSR con %'!AM68</f>
        <v>17.333333333333332</v>
      </c>
      <c r="AN68" s="80">
        <f>'Distributor Secondary'!AK15*'DSR con %'!AN68</f>
        <v>8.6666666666666661</v>
      </c>
    </row>
    <row r="69" spans="1:93" hidden="1">
      <c r="A69" s="110" t="s">
        <v>34</v>
      </c>
      <c r="B69" s="76" t="s">
        <v>23</v>
      </c>
      <c r="C69" s="75" t="s">
        <v>77</v>
      </c>
      <c r="D69" s="110" t="s">
        <v>104</v>
      </c>
      <c r="E69" s="110" t="s">
        <v>105</v>
      </c>
      <c r="F69" s="78">
        <f t="shared" si="2"/>
        <v>1716705.8195878011</v>
      </c>
      <c r="G69" s="79">
        <f t="shared" si="3"/>
        <v>1151.2146971157756</v>
      </c>
      <c r="H69" s="80">
        <f>'Distributor Secondary'!E15*'DSR con %'!H69</f>
        <v>104.83333333333333</v>
      </c>
      <c r="I69" s="80">
        <f>'Distributor Secondary'!F15*'DSR con %'!I69</f>
        <v>93.041666666666671</v>
      </c>
      <c r="J69" s="80">
        <f>'Distributor Secondary'!G15*'DSR con %'!J69</f>
        <v>85.446428571428569</v>
      </c>
      <c r="K69" s="80">
        <f>'Distributor Secondary'!H15*'DSR con %'!K69</f>
        <v>49.2</v>
      </c>
      <c r="L69" s="80">
        <f>'Distributor Secondary'!I15*'DSR con %'!L69</f>
        <v>77.50595238095238</v>
      </c>
      <c r="M69" s="80">
        <f>'Distributor Secondary'!J15*'DSR con %'!M69</f>
        <v>27.070796460176993</v>
      </c>
      <c r="N69" s="80">
        <f>'Distributor Secondary'!K15*'DSR con %'!N69</f>
        <v>61.276595744680847</v>
      </c>
      <c r="O69" s="80">
        <f>'Distributor Secondary'!L15*'DSR con %'!O69</f>
        <v>93.041666666666671</v>
      </c>
      <c r="P69" s="80">
        <f>'Distributor Secondary'!M15*'DSR con %'!P69</f>
        <v>82.5</v>
      </c>
      <c r="Q69" s="80">
        <f>'Distributor Secondary'!N15*'DSR con %'!Q69</f>
        <v>15.16591928251121</v>
      </c>
      <c r="R69" s="80">
        <f>'Distributor Secondary'!O15*'DSR con %'!R69</f>
        <v>55.774647887323937</v>
      </c>
      <c r="S69" s="80">
        <f>'Distributor Secondary'!P15*'DSR con %'!S69</f>
        <v>67.060975609756099</v>
      </c>
      <c r="T69" s="80">
        <f>'Distributor Secondary'!Q15*'DSR con %'!T69</f>
        <v>41.844444444444449</v>
      </c>
      <c r="U69" s="80">
        <f>'Distributor Secondary'!R15*'DSR con %'!U69</f>
        <v>85.256410256410263</v>
      </c>
      <c r="V69" s="80">
        <f>'Distributor Secondary'!S15*'DSR con %'!V69</f>
        <v>43.465116279069768</v>
      </c>
      <c r="W69" s="80">
        <f>'Distributor Secondary'!T15*'DSR con %'!W69</f>
        <v>28.194690265486724</v>
      </c>
      <c r="X69" s="80">
        <f>'Distributor Secondary'!U15*'DSR con %'!X69</f>
        <v>28.067961165048544</v>
      </c>
      <c r="Y69" s="80">
        <f>'Distributor Secondary'!V15*'DSR con %'!Y69</f>
        <v>6.9803921568627452</v>
      </c>
      <c r="Z69" s="80">
        <f>'Distributor Secondary'!W15*'DSR con %'!Z69</f>
        <v>4.53125</v>
      </c>
      <c r="AA69" s="80">
        <f>'Distributor Secondary'!X15*'DSR con %'!AA69</f>
        <v>4.6399999999999997</v>
      </c>
      <c r="AB69" s="80">
        <f>'Distributor Secondary'!Y15*'DSR con %'!AB69</f>
        <v>2.5</v>
      </c>
      <c r="AC69" s="80">
        <f>'Distributor Secondary'!Z15*'DSR con %'!AC69</f>
        <v>4.67741935483871</v>
      </c>
      <c r="AD69" s="80">
        <f>'Distributor Secondary'!AA15*'DSR con %'!AD69</f>
        <v>3.59375</v>
      </c>
      <c r="AE69" s="80">
        <f>'Distributor Secondary'!AB15*'DSR con %'!AE69</f>
        <v>11.052631578947368</v>
      </c>
      <c r="AF69" s="80">
        <f>'Distributor Secondary'!AC15*'DSR con %'!AF69</f>
        <v>4.53125</v>
      </c>
      <c r="AG69" s="80">
        <f>'Distributor Secondary'!AD15*'DSR con %'!AG69</f>
        <v>14.527559055118109</v>
      </c>
      <c r="AH69" s="80">
        <f>'Distributor Secondary'!AE15*'DSR con %'!AH69</f>
        <v>2.5826771653543306</v>
      </c>
      <c r="AI69" s="80">
        <f>'Distributor Secondary'!AF15*'DSR con %'!AI69</f>
        <v>7.3255813953488378</v>
      </c>
      <c r="AJ69" s="80">
        <f>'Distributor Secondary'!AG15*'DSR con %'!AJ69</f>
        <v>2.2790697674418605</v>
      </c>
      <c r="AK69" s="80">
        <f>'Distributor Secondary'!AH15*'DSR con %'!AK69</f>
        <v>5.2</v>
      </c>
      <c r="AL69" s="80">
        <f>'Distributor Secondary'!AI15*'DSR con %'!AL69</f>
        <v>19.046511627906977</v>
      </c>
      <c r="AM69" s="154">
        <f>'Distributor Secondary'!AJ15*'DSR con %'!AM69</f>
        <v>12.666666666666668</v>
      </c>
      <c r="AN69" s="80">
        <f>'Distributor Secondary'!AK15*'DSR con %'!AN69</f>
        <v>6.3333333333333339</v>
      </c>
    </row>
    <row r="70" spans="1:93" hidden="1">
      <c r="A70" s="110" t="s">
        <v>34</v>
      </c>
      <c r="B70" s="76" t="s">
        <v>23</v>
      </c>
      <c r="C70" s="75" t="s">
        <v>77</v>
      </c>
      <c r="D70" s="110" t="s">
        <v>106</v>
      </c>
      <c r="E70" s="110" t="s">
        <v>107</v>
      </c>
      <c r="F70" s="78">
        <f t="shared" si="2"/>
        <v>2153112.3266521534</v>
      </c>
      <c r="G70" s="79">
        <f t="shared" si="3"/>
        <v>1417.0432234873476</v>
      </c>
      <c r="H70" s="80">
        <f>'Distributor Secondary'!E15*'DSR con %'!H70</f>
        <v>131.04166666666669</v>
      </c>
      <c r="I70" s="80">
        <f>'Distributor Secondary'!F15*'DSR con %'!I70</f>
        <v>112.29166666666667</v>
      </c>
      <c r="J70" s="80">
        <f>'Distributor Secondary'!G15*'DSR con %'!J70</f>
        <v>103.125</v>
      </c>
      <c r="K70" s="80">
        <f>'Distributor Secondary'!H15*'DSR con %'!K70</f>
        <v>57.400000000000006</v>
      </c>
      <c r="L70" s="80">
        <f>'Distributor Secondary'!I15*'DSR con %'!L70</f>
        <v>93.541666666666671</v>
      </c>
      <c r="M70" s="80">
        <f>'Distributor Secondary'!J15*'DSR con %'!M70</f>
        <v>34.194690265486727</v>
      </c>
      <c r="N70" s="80">
        <f>'Distributor Secondary'!K15*'DSR con %'!N70</f>
        <v>76.59574468085107</v>
      </c>
      <c r="O70" s="80">
        <f>'Distributor Secondary'!L15*'DSR con %'!O70</f>
        <v>112.29166666666667</v>
      </c>
      <c r="P70" s="80">
        <f>'Distributor Secondary'!M15*'DSR con %'!P70</f>
        <v>103.125</v>
      </c>
      <c r="Q70" s="80">
        <f>'Distributor Secondary'!N15*'DSR con %'!Q70</f>
        <v>18.757847533632287</v>
      </c>
      <c r="R70" s="80">
        <f>'Distributor Secondary'!O15*'DSR con %'!R70</f>
        <v>65.91549295774648</v>
      </c>
      <c r="S70" s="80">
        <f>'Distributor Secondary'!P15*'DSR con %'!S70</f>
        <v>80.817073170731717</v>
      </c>
      <c r="T70" s="80">
        <f>'Distributor Secondary'!Q15*'DSR con %'!T70</f>
        <v>53.800000000000004</v>
      </c>
      <c r="U70" s="80">
        <f>'Distributor Secondary'!R15*'DSR con %'!U70</f>
        <v>102.30769230769231</v>
      </c>
      <c r="V70" s="80">
        <f>'Distributor Secondary'!S15*'DSR con %'!V70</f>
        <v>51.744186046511629</v>
      </c>
      <c r="W70" s="80">
        <f>'Distributor Secondary'!T15*'DSR con %'!W70</f>
        <v>33.676991150442475</v>
      </c>
      <c r="X70" s="80">
        <f>'Distributor Secondary'!U15*'DSR con %'!X70</f>
        <v>33.796116504854368</v>
      </c>
      <c r="Y70" s="80">
        <f>'Distributor Secondary'!V15*'DSR con %'!Y70</f>
        <v>12.215686274509805</v>
      </c>
      <c r="Z70" s="80">
        <f>'Distributor Secondary'!W15*'DSR con %'!Z70</f>
        <v>8.15625</v>
      </c>
      <c r="AA70" s="80">
        <f>'Distributor Secondary'!X15*'DSR con %'!AA70</f>
        <v>8.120000000000001</v>
      </c>
      <c r="AB70" s="80">
        <f>'Distributor Secondary'!Y15*'DSR con %'!AB70</f>
        <v>4</v>
      </c>
      <c r="AC70" s="80">
        <f>'Distributor Secondary'!Z15*'DSR con %'!AC70</f>
        <v>8.4193548387096779</v>
      </c>
      <c r="AD70" s="80">
        <f>'Distributor Secondary'!AA15*'DSR con %'!AD70</f>
        <v>6.46875</v>
      </c>
      <c r="AE70" s="80">
        <f>'Distributor Secondary'!AB15*'DSR con %'!AE70</f>
        <v>13.263157894736842</v>
      </c>
      <c r="AF70" s="80">
        <f>'Distributor Secondary'!AC15*'DSR con %'!AF70</f>
        <v>5.4375</v>
      </c>
      <c r="AG70" s="80">
        <f>'Distributor Secondary'!AD15*'DSR con %'!AG70</f>
        <v>17.00787401574803</v>
      </c>
      <c r="AH70" s="80">
        <f>'Distributor Secondary'!AE15*'DSR con %'!AH70</f>
        <v>3.0236220472440944</v>
      </c>
      <c r="AI70" s="80">
        <f>'Distributor Secondary'!AF15*'DSR con %'!AI70</f>
        <v>8.7209302325581408</v>
      </c>
      <c r="AJ70" s="80">
        <f>'Distributor Secondary'!AG15*'DSR con %'!AJ70</f>
        <v>2.7131782945736438</v>
      </c>
      <c r="AK70" s="80">
        <f>'Distributor Secondary'!AH15*'DSR con %'!AK70</f>
        <v>10.4</v>
      </c>
      <c r="AL70" s="80">
        <f>'Distributor Secondary'!AI15*'DSR con %'!AL70</f>
        <v>22.674418604651166</v>
      </c>
      <c r="AM70" s="154">
        <f>'Distributor Secondary'!AJ15*'DSR con %'!AM70</f>
        <v>14.666666666666666</v>
      </c>
      <c r="AN70" s="80">
        <f>'Distributor Secondary'!AK15*'DSR con %'!AN70</f>
        <v>7.333333333333333</v>
      </c>
    </row>
    <row r="71" spans="1:93" hidden="1">
      <c r="A71" s="110" t="s">
        <v>34</v>
      </c>
      <c r="B71" s="76" t="s">
        <v>23</v>
      </c>
      <c r="C71" s="75" t="s">
        <v>77</v>
      </c>
      <c r="D71" s="110" t="s">
        <v>108</v>
      </c>
      <c r="E71" s="110" t="s">
        <v>109</v>
      </c>
      <c r="F71" s="78">
        <f t="shared" ref="F71:F98" si="24">SUMPRODUCT(H71:AN71,$H$1:$AN$1)</f>
        <v>2309361.1809728891</v>
      </c>
      <c r="G71" s="79">
        <f t="shared" ref="G71:G98" si="25">SUM(H71:AN71)</f>
        <v>1518.5755169798722</v>
      </c>
      <c r="H71" s="80">
        <f>'Distributor Secondary'!E15*'DSR con %'!H71</f>
        <v>139.77777777777777</v>
      </c>
      <c r="I71" s="80">
        <f>'Distributor Secondary'!F15*'DSR con %'!I71</f>
        <v>118.70833333333333</v>
      </c>
      <c r="J71" s="80">
        <f>'Distributor Secondary'!G15*'DSR con %'!J71</f>
        <v>109.01785714285714</v>
      </c>
      <c r="K71" s="80">
        <f>'Distributor Secondary'!H15*'DSR con %'!K71</f>
        <v>65.599999999999994</v>
      </c>
      <c r="L71" s="80">
        <f>'Distributor Secondary'!I15*'DSR con %'!L71</f>
        <v>98.886904761904759</v>
      </c>
      <c r="M71" s="80">
        <f>'Distributor Secondary'!J15*'DSR con %'!M71</f>
        <v>35.619469026548671</v>
      </c>
      <c r="N71" s="80">
        <f>'Distributor Secondary'!K15*'DSR con %'!N71</f>
        <v>79.148936170212764</v>
      </c>
      <c r="O71" s="80">
        <f>'Distributor Secondary'!L15*'DSR con %'!O71</f>
        <v>118.70833333333333</v>
      </c>
      <c r="P71" s="80">
        <f>'Distributor Secondary'!M15*'DSR con %'!P71</f>
        <v>110</v>
      </c>
      <c r="Q71" s="80">
        <f>'Distributor Secondary'!N15*'DSR con %'!Q71</f>
        <v>19.556053811659194</v>
      </c>
      <c r="R71" s="80">
        <f>'Distributor Secondary'!O15*'DSR con %'!R71</f>
        <v>76.056338028169009</v>
      </c>
      <c r="S71" s="80">
        <f>'Distributor Secondary'!P15*'DSR con %'!S71</f>
        <v>89.41463414634147</v>
      </c>
      <c r="T71" s="80">
        <f>'Distributor Secondary'!Q15*'DSR con %'!T71</f>
        <v>53.800000000000004</v>
      </c>
      <c r="U71" s="80">
        <f>'Distributor Secondary'!R15*'DSR con %'!U71</f>
        <v>112.53846153846153</v>
      </c>
      <c r="V71" s="80">
        <f>'Distributor Secondary'!S15*'DSR con %'!V71</f>
        <v>55.883720930232563</v>
      </c>
      <c r="W71" s="80">
        <f>'Distributor Secondary'!T15*'DSR con %'!W71</f>
        <v>36.809734513274336</v>
      </c>
      <c r="X71" s="80">
        <f>'Distributor Secondary'!U15*'DSR con %'!X71</f>
        <v>37.23300970873786</v>
      </c>
      <c r="Y71" s="80">
        <f>'Distributor Secondary'!V15*'DSR con %'!Y71</f>
        <v>12.215686274509805</v>
      </c>
      <c r="Z71" s="80">
        <f>'Distributor Secondary'!W15*'DSR con %'!Z71</f>
        <v>8.15625</v>
      </c>
      <c r="AA71" s="80">
        <f>'Distributor Secondary'!X15*'DSR con %'!AA71</f>
        <v>8.120000000000001</v>
      </c>
      <c r="AB71" s="80">
        <f>'Distributor Secondary'!Y15*'DSR con %'!AB71</f>
        <v>4</v>
      </c>
      <c r="AC71" s="80">
        <f>'Distributor Secondary'!Z15*'DSR con %'!AC71</f>
        <v>8.4193548387096779</v>
      </c>
      <c r="AD71" s="80">
        <f>'Distributor Secondary'!AA15*'DSR con %'!AD71</f>
        <v>6.46875</v>
      </c>
      <c r="AE71" s="80">
        <f>'Distributor Secondary'!AB15*'DSR con %'!AE71</f>
        <v>14.736842105263158</v>
      </c>
      <c r="AF71" s="80">
        <f>'Distributor Secondary'!AC15*'DSR con %'!AF71</f>
        <v>6.34375</v>
      </c>
      <c r="AG71" s="80">
        <f>'Distributor Secondary'!AD15*'DSR con %'!AG71</f>
        <v>18.779527559055119</v>
      </c>
      <c r="AH71" s="80">
        <f>'Distributor Secondary'!AE15*'DSR con %'!AH71</f>
        <v>3.3385826771653542</v>
      </c>
      <c r="AI71" s="80">
        <f>'Distributor Secondary'!AF15*'DSR con %'!AI71</f>
        <v>9.4186046511627914</v>
      </c>
      <c r="AJ71" s="80">
        <f>'Distributor Secondary'!AG15*'DSR con %'!AJ71</f>
        <v>2.9302325581395352</v>
      </c>
      <c r="AK71" s="80">
        <f>'Distributor Secondary'!AH15*'DSR con %'!AK71</f>
        <v>10.4</v>
      </c>
      <c r="AL71" s="80">
        <f>'Distributor Secondary'!AI15*'DSR con %'!AL71</f>
        <v>24.488372093023258</v>
      </c>
      <c r="AM71" s="154">
        <f>'Distributor Secondary'!AJ15*'DSR con %'!AM71</f>
        <v>16</v>
      </c>
      <c r="AN71" s="80">
        <f>'Distributor Secondary'!AK15*'DSR con %'!AN71</f>
        <v>8</v>
      </c>
    </row>
    <row r="72" spans="1:93" hidden="1">
      <c r="A72" s="110" t="s">
        <v>34</v>
      </c>
      <c r="B72" s="76" t="s">
        <v>23</v>
      </c>
      <c r="C72" s="75" t="s">
        <v>77</v>
      </c>
      <c r="D72" s="110" t="s">
        <v>110</v>
      </c>
      <c r="E72" s="110" t="s">
        <v>111</v>
      </c>
      <c r="F72" s="78">
        <f t="shared" si="24"/>
        <v>2964167.3234913144</v>
      </c>
      <c r="G72" s="79">
        <f t="shared" si="25"/>
        <v>1675.49919965863</v>
      </c>
      <c r="H72" s="80">
        <f>'Distributor Secondary'!E15*'DSR con %'!H72</f>
        <v>139.77777777777777</v>
      </c>
      <c r="I72" s="80">
        <f>'Distributor Secondary'!F15*'DSR con %'!I72</f>
        <v>118.70833333333333</v>
      </c>
      <c r="J72" s="80">
        <f>'Distributor Secondary'!G15*'DSR con %'!J72</f>
        <v>109.01785714285714</v>
      </c>
      <c r="K72" s="80">
        <f>'Distributor Secondary'!H15*'DSR con %'!K72</f>
        <v>65.599999999999994</v>
      </c>
      <c r="L72" s="80">
        <f>'Distributor Secondary'!I15*'DSR con %'!L72</f>
        <v>98.886904761904759</v>
      </c>
      <c r="M72" s="80">
        <f>'Distributor Secondary'!J15*'DSR con %'!M72</f>
        <v>35.619469026548671</v>
      </c>
      <c r="N72" s="80">
        <f>'Distributor Secondary'!K15*'DSR con %'!N72</f>
        <v>79.148936170212764</v>
      </c>
      <c r="O72" s="80">
        <f>'Distributor Secondary'!L15*'DSR con %'!O72</f>
        <v>118.70833333333333</v>
      </c>
      <c r="P72" s="80">
        <f>'Distributor Secondary'!M15*'DSR con %'!P72</f>
        <v>110</v>
      </c>
      <c r="Q72" s="80">
        <f>'Distributor Secondary'!N15*'DSR con %'!Q72</f>
        <v>19.556053811659194</v>
      </c>
      <c r="R72" s="80">
        <f>'Distributor Secondary'!O15*'DSR con %'!R72</f>
        <v>81.126760563380287</v>
      </c>
      <c r="S72" s="80">
        <f>'Distributor Secondary'!P15*'DSR con %'!S72</f>
        <v>92.853658536585371</v>
      </c>
      <c r="T72" s="80">
        <f>'Distributor Secondary'!Q15*'DSR con %'!T72</f>
        <v>59.777777777777771</v>
      </c>
      <c r="U72" s="80">
        <f>'Distributor Secondary'!R15*'DSR con %'!U72</f>
        <v>115.94871794871796</v>
      </c>
      <c r="V72" s="80">
        <f>'Distributor Secondary'!S15*'DSR con %'!V72</f>
        <v>57.95348837209302</v>
      </c>
      <c r="W72" s="80">
        <f>'Distributor Secondary'!T15*'DSR con %'!W72</f>
        <v>39.159292035398231</v>
      </c>
      <c r="X72" s="80">
        <f>'Distributor Secondary'!U15*'DSR con %'!X72</f>
        <v>38.95145631067961</v>
      </c>
      <c r="Y72" s="80">
        <f>'Distributor Secondary'!V15*'DSR con %'!Y72</f>
        <v>40.137254901960787</v>
      </c>
      <c r="Z72" s="80">
        <f>'Distributor Secondary'!W15*'DSR con %'!Z72</f>
        <v>25.375</v>
      </c>
      <c r="AA72" s="80">
        <f>'Distributor Secondary'!X15*'DSR con %'!AA72</f>
        <v>25.52</v>
      </c>
      <c r="AB72" s="80">
        <f>'Distributor Secondary'!Y15*'DSR con %'!AB72</f>
        <v>12.5</v>
      </c>
      <c r="AC72" s="80">
        <f>'Distributor Secondary'!Z15*'DSR con %'!AC72</f>
        <v>25.258064516129032</v>
      </c>
      <c r="AD72" s="80">
        <f>'Distributor Secondary'!AA15*'DSR con %'!AD72</f>
        <v>20.125</v>
      </c>
      <c r="AE72" s="80">
        <f>'Distributor Secondary'!AB15*'DSR con %'!AE72</f>
        <v>15.473684210526315</v>
      </c>
      <c r="AF72" s="80">
        <f>'Distributor Secondary'!AC15*'DSR con %'!AF72</f>
        <v>6.34375</v>
      </c>
      <c r="AG72" s="80">
        <f>'Distributor Secondary'!AD15*'DSR con %'!AG72</f>
        <v>19.84251968503937</v>
      </c>
      <c r="AH72" s="80">
        <f>'Distributor Secondary'!AE15*'DSR con %'!AH72</f>
        <v>3.5275590551181102</v>
      </c>
      <c r="AI72" s="80">
        <f>'Distributor Secondary'!AF15*'DSR con %'!AI72</f>
        <v>9.7674418604651159</v>
      </c>
      <c r="AJ72" s="80">
        <f>'Distributor Secondary'!AG15*'DSR con %'!AJ72</f>
        <v>3.0387596899224807</v>
      </c>
      <c r="AK72" s="80">
        <f>'Distributor Secondary'!AH15*'DSR con %'!AK72</f>
        <v>36.4</v>
      </c>
      <c r="AL72" s="80">
        <f>'Distributor Secondary'!AI15*'DSR con %'!AL72</f>
        <v>25.395348837209301</v>
      </c>
      <c r="AM72" s="154">
        <f>'Distributor Secondary'!AJ15*'DSR con %'!AM72</f>
        <v>17.333333333333332</v>
      </c>
      <c r="AN72" s="80">
        <f>'Distributor Secondary'!AK15*'DSR con %'!AN72</f>
        <v>8.6666666666666661</v>
      </c>
    </row>
    <row r="73" spans="1:93" s="86" customFormat="1" hidden="1">
      <c r="A73" s="111"/>
      <c r="B73" s="82"/>
      <c r="C73" s="81"/>
      <c r="D73" s="111"/>
      <c r="E73" s="111"/>
      <c r="F73" s="96">
        <f>SUM(F68:F72)</f>
        <v>11491198.57925</v>
      </c>
      <c r="G73" s="109">
        <f>SUM(G68:G72)</f>
        <v>7162</v>
      </c>
      <c r="H73" s="84">
        <f>SUM(H68:H72)</f>
        <v>629</v>
      </c>
      <c r="I73" s="84">
        <f t="shared" ref="I73:AM73" si="26">SUM(I68:I72)</f>
        <v>539</v>
      </c>
      <c r="J73" s="84">
        <f t="shared" si="26"/>
        <v>495</v>
      </c>
      <c r="K73" s="84">
        <f t="shared" si="26"/>
        <v>287</v>
      </c>
      <c r="L73" s="84">
        <f t="shared" si="26"/>
        <v>449</v>
      </c>
      <c r="M73" s="84">
        <f t="shared" si="26"/>
        <v>161</v>
      </c>
      <c r="N73" s="84">
        <f t="shared" si="26"/>
        <v>360</v>
      </c>
      <c r="O73" s="84">
        <f t="shared" si="26"/>
        <v>539</v>
      </c>
      <c r="P73" s="84">
        <f t="shared" si="26"/>
        <v>495</v>
      </c>
      <c r="Q73" s="84">
        <f t="shared" si="26"/>
        <v>89</v>
      </c>
      <c r="R73" s="84">
        <f t="shared" si="26"/>
        <v>360</v>
      </c>
      <c r="S73" s="84">
        <f t="shared" si="26"/>
        <v>423.00000000000006</v>
      </c>
      <c r="T73" s="84">
        <f t="shared" si="26"/>
        <v>269</v>
      </c>
      <c r="U73" s="84">
        <f t="shared" si="26"/>
        <v>532</v>
      </c>
      <c r="V73" s="84">
        <f t="shared" si="26"/>
        <v>267</v>
      </c>
      <c r="W73" s="84">
        <f t="shared" si="26"/>
        <v>177</v>
      </c>
      <c r="X73" s="84">
        <f t="shared" si="26"/>
        <v>177</v>
      </c>
      <c r="Y73" s="84">
        <f t="shared" si="26"/>
        <v>89</v>
      </c>
      <c r="Z73" s="84">
        <f t="shared" si="26"/>
        <v>58</v>
      </c>
      <c r="AA73" s="84">
        <f t="shared" si="26"/>
        <v>58</v>
      </c>
      <c r="AB73" s="84">
        <f t="shared" si="26"/>
        <v>29</v>
      </c>
      <c r="AC73" s="84">
        <f t="shared" si="26"/>
        <v>58</v>
      </c>
      <c r="AD73" s="84">
        <f t="shared" si="26"/>
        <v>46</v>
      </c>
      <c r="AE73" s="84">
        <f t="shared" si="26"/>
        <v>70</v>
      </c>
      <c r="AF73" s="84">
        <f t="shared" si="26"/>
        <v>29</v>
      </c>
      <c r="AG73" s="84">
        <f t="shared" si="26"/>
        <v>90</v>
      </c>
      <c r="AH73" s="84">
        <f t="shared" si="26"/>
        <v>16</v>
      </c>
      <c r="AI73" s="84">
        <f t="shared" si="26"/>
        <v>45</v>
      </c>
      <c r="AJ73" s="84">
        <f t="shared" si="26"/>
        <v>14</v>
      </c>
      <c r="AK73" s="84">
        <f t="shared" si="26"/>
        <v>78</v>
      </c>
      <c r="AL73" s="84">
        <f t="shared" si="26"/>
        <v>117</v>
      </c>
      <c r="AM73" s="155">
        <f t="shared" si="26"/>
        <v>78</v>
      </c>
      <c r="AN73" s="84">
        <f t="shared" ref="AN73" si="27">SUM(AN68:AN72)</f>
        <v>39</v>
      </c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  <c r="CA73" s="73"/>
      <c r="CB73" s="73"/>
      <c r="CC73" s="73"/>
      <c r="CD73" s="73"/>
      <c r="CE73" s="73"/>
      <c r="CF73" s="73"/>
      <c r="CG73" s="73"/>
      <c r="CH73" s="73"/>
      <c r="CI73" s="73"/>
      <c r="CJ73" s="73"/>
      <c r="CK73" s="73"/>
      <c r="CL73" s="73"/>
      <c r="CM73" s="73"/>
      <c r="CN73" s="73"/>
      <c r="CO73" s="73"/>
    </row>
    <row r="74" spans="1:93" hidden="1">
      <c r="A74" s="110" t="s">
        <v>35</v>
      </c>
      <c r="B74" s="76" t="s">
        <v>23</v>
      </c>
      <c r="C74" s="75" t="s">
        <v>23</v>
      </c>
      <c r="D74" s="110" t="s">
        <v>118</v>
      </c>
      <c r="E74" s="110" t="s">
        <v>119</v>
      </c>
      <c r="F74" s="78">
        <f t="shared" si="24"/>
        <v>1129457.5650430194</v>
      </c>
      <c r="G74" s="79">
        <f t="shared" si="25"/>
        <v>613.29062022928167</v>
      </c>
      <c r="H74" s="80">
        <f>'Distributor Secondary'!E16*'DSR con %'!H74</f>
        <v>42.983870967741936</v>
      </c>
      <c r="I74" s="80">
        <f>'Distributor Secondary'!F16*'DSR con %'!I74</f>
        <v>21.013824884792626</v>
      </c>
      <c r="J74" s="80">
        <f>'Distributor Secondary'!G16*'DSR con %'!J74</f>
        <v>19.308755760368665</v>
      </c>
      <c r="K74" s="80">
        <f>'Distributor Secondary'!H16*'DSR con %'!K74</f>
        <v>26.413043478260867</v>
      </c>
      <c r="L74" s="80">
        <f>'Distributor Secondary'!I16*'DSR con %'!L74</f>
        <v>47.064220183486242</v>
      </c>
      <c r="M74" s="80">
        <f>'Distributor Secondary'!J16*'DSR con %'!M74</f>
        <v>16.767123287671232</v>
      </c>
      <c r="N74" s="80">
        <f>'Distributor Secondary'!K16*'DSR con %'!N74</f>
        <v>21.906077348066297</v>
      </c>
      <c r="O74" s="80">
        <f>'Distributor Secondary'!L16*'DSR con %'!O74</f>
        <v>48.11009174311927</v>
      </c>
      <c r="P74" s="80">
        <f>'Distributor Secondary'!M16*'DSR con %'!P74</f>
        <v>35.284210526315789</v>
      </c>
      <c r="Q74" s="80">
        <f>'Distributor Secondary'!N16*'DSR con %'!Q74</f>
        <v>5.5224913494809691</v>
      </c>
      <c r="R74" s="80">
        <f>'Distributor Secondary'!O16*'DSR con %'!R74</f>
        <v>32.105263157894733</v>
      </c>
      <c r="S74" s="80">
        <f>'Distributor Secondary'!P16*'DSR con %'!S74</f>
        <v>46.636015325670492</v>
      </c>
      <c r="T74" s="80">
        <f>'Distributor Secondary'!Q16*'DSR con %'!T74</f>
        <v>18.612244897959183</v>
      </c>
      <c r="U74" s="80">
        <f>'Distributor Secondary'!R16*'DSR con %'!U74</f>
        <v>40.508982035928142</v>
      </c>
      <c r="V74" s="80">
        <f>'Distributor Secondary'!S16*'DSR con %'!V74</f>
        <v>26.394160583941606</v>
      </c>
      <c r="W74" s="80">
        <f>'Distributor Secondary'!T16*'DSR con %'!W74</f>
        <v>20.539419087136931</v>
      </c>
      <c r="X74" s="80">
        <f>'Distributor Secondary'!U16*'DSR con %'!X74</f>
        <v>19.545454545454547</v>
      </c>
      <c r="Y74" s="80">
        <f>'Distributor Secondary'!V16*'DSR con %'!Y74</f>
        <v>13.749999999999998</v>
      </c>
      <c r="Z74" s="80">
        <f>'Distributor Secondary'!W16*'DSR con %'!Z74</f>
        <v>17.600000000000001</v>
      </c>
      <c r="AA74" s="80">
        <f>'Distributor Secondary'!X16*'DSR con %'!AA74</f>
        <v>16</v>
      </c>
      <c r="AB74" s="80">
        <f>'Distributor Secondary'!Y16*'DSR con %'!AB74</f>
        <v>6.0869565217391308</v>
      </c>
      <c r="AC74" s="80">
        <f>'Distributor Secondary'!Z16*'DSR con %'!AC74</f>
        <v>8.9189189189189193</v>
      </c>
      <c r="AD74" s="80">
        <f>'Distributor Secondary'!AA16*'DSR con %'!AD74</f>
        <v>9.473684210526315</v>
      </c>
      <c r="AE74" s="80">
        <f>'Distributor Secondary'!AB16*'DSR con %'!AE74</f>
        <v>9.9223300970873787</v>
      </c>
      <c r="AF74" s="80">
        <f>'Distributor Secondary'!AC16*'DSR con %'!AF74</f>
        <v>3.9705882352941178</v>
      </c>
      <c r="AG74" s="80">
        <f>'Distributor Secondary'!AD16*'DSR con %'!AG74</f>
        <v>7.9778597785977858</v>
      </c>
      <c r="AH74" s="80">
        <f>'Distributor Secondary'!AE16*'DSR con %'!AH74</f>
        <v>1.0147058823529411</v>
      </c>
      <c r="AI74" s="80">
        <f>'Distributor Secondary'!AF16*'DSR con %'!AI74</f>
        <v>4.8540145985401457</v>
      </c>
      <c r="AJ74" s="80">
        <f>'Distributor Secondary'!AG16*'DSR con %'!AJ74</f>
        <v>1.5255474452554745</v>
      </c>
      <c r="AK74" s="80">
        <f>'Distributor Secondary'!AH16*'DSR con %'!AK74</f>
        <v>5.7142857142857135</v>
      </c>
      <c r="AL74" s="80">
        <f>'Distributor Secondary'!AI16*'DSR con %'!AL74</f>
        <v>9.7826086956521738</v>
      </c>
      <c r="AM74" s="154">
        <f>'Distributor Secondary'!AJ16*'DSR con %'!AM74</f>
        <v>5.3225806451612909</v>
      </c>
      <c r="AN74" s="80">
        <f>'Distributor Secondary'!AK16*'DSR con %'!AN74</f>
        <v>2.6612903225806455</v>
      </c>
    </row>
    <row r="75" spans="1:93" hidden="1">
      <c r="A75" s="110" t="s">
        <v>35</v>
      </c>
      <c r="B75" s="76" t="s">
        <v>23</v>
      </c>
      <c r="C75" s="75" t="s">
        <v>23</v>
      </c>
      <c r="D75" s="110" t="s">
        <v>120</v>
      </c>
      <c r="E75" s="110" t="s">
        <v>121</v>
      </c>
      <c r="F75" s="78">
        <f t="shared" si="24"/>
        <v>1580716.0387025799</v>
      </c>
      <c r="G75" s="79">
        <f t="shared" si="25"/>
        <v>989.97168235233505</v>
      </c>
      <c r="H75" s="80">
        <f>'Distributor Secondary'!E16*'DSR con %'!H75</f>
        <v>94.564516129032256</v>
      </c>
      <c r="I75" s="80">
        <f>'Distributor Secondary'!F16*'DSR con %'!I75</f>
        <v>88.258064516129025</v>
      </c>
      <c r="J75" s="80">
        <f>'Distributor Secondary'!G16*'DSR con %'!J75</f>
        <v>81.096774193548384</v>
      </c>
      <c r="K75" s="80">
        <f>'Distributor Secondary'!H16*'DSR con %'!K75</f>
        <v>36.978260869565219</v>
      </c>
      <c r="L75" s="80">
        <f>'Distributor Secondary'!I16*'DSR con %'!L75</f>
        <v>80.183486238532112</v>
      </c>
      <c r="M75" s="80">
        <f>'Distributor Secondary'!J16*'DSR con %'!M75</f>
        <v>21.424657534246574</v>
      </c>
      <c r="N75" s="80">
        <f>'Distributor Secondary'!K16*'DSR con %'!N75</f>
        <v>57.292817679558006</v>
      </c>
      <c r="O75" s="80">
        <f>'Distributor Secondary'!L16*'DSR con %'!O75</f>
        <v>75.302752293577981</v>
      </c>
      <c r="P75" s="80">
        <f>'Distributor Secondary'!M16*'DSR con %'!P75</f>
        <v>52.926315789473684</v>
      </c>
      <c r="Q75" s="80">
        <f>'Distributor Secondary'!N16*'DSR con %'!Q75</f>
        <v>14.200692041522492</v>
      </c>
      <c r="R75" s="80">
        <f>'Distributor Secondary'!O16*'DSR con %'!R75</f>
        <v>56.184210526315788</v>
      </c>
      <c r="S75" s="80">
        <f>'Distributor Secondary'!P16*'DSR con %'!S75</f>
        <v>42.521072796934867</v>
      </c>
      <c r="T75" s="80">
        <f>'Distributor Secondary'!Q16*'DSR con %'!T75</f>
        <v>27.918367346938776</v>
      </c>
      <c r="U75" s="80">
        <f>'Distributor Secondary'!R16*'DSR con %'!U75</f>
        <v>62.113772455089823</v>
      </c>
      <c r="V75" s="80">
        <f>'Distributor Secondary'!S16*'DSR con %'!V75</f>
        <v>31.343065693430656</v>
      </c>
      <c r="W75" s="80">
        <f>'Distributor Secondary'!T16*'DSR con %'!W75</f>
        <v>18.672199170124482</v>
      </c>
      <c r="X75" s="80">
        <f>'Distributor Secondary'!U16*'DSR con %'!X75</f>
        <v>18.181818181818183</v>
      </c>
      <c r="Y75" s="80">
        <f>'Distributor Secondary'!V16*'DSR con %'!Y75</f>
        <v>10</v>
      </c>
      <c r="Z75" s="80">
        <f>'Distributor Secondary'!W16*'DSR con %'!Z75</f>
        <v>8</v>
      </c>
      <c r="AA75" s="80">
        <f>'Distributor Secondary'!X16*'DSR con %'!AA75</f>
        <v>10</v>
      </c>
      <c r="AB75" s="80">
        <f>'Distributor Secondary'!Y16*'DSR con %'!AB75</f>
        <v>4.3478260869565215</v>
      </c>
      <c r="AC75" s="80">
        <f>'Distributor Secondary'!Z16*'DSR con %'!AC75</f>
        <v>8.9189189189189193</v>
      </c>
      <c r="AD75" s="80">
        <f>'Distributor Secondary'!AA16*'DSR con %'!AD75</f>
        <v>9.473684210526315</v>
      </c>
      <c r="AE75" s="80">
        <f>'Distributor Secondary'!AB16*'DSR con %'!AE75</f>
        <v>13.466019417475728</v>
      </c>
      <c r="AF75" s="80">
        <f>'Distributor Secondary'!AC16*'DSR con %'!AF75</f>
        <v>5.2941176470588243</v>
      </c>
      <c r="AG75" s="80">
        <f>'Distributor Secondary'!AD16*'DSR con %'!AG75</f>
        <v>15.955719557195572</v>
      </c>
      <c r="AH75" s="80">
        <f>'Distributor Secondary'!AE16*'DSR con %'!AH75</f>
        <v>1.7647058823529411</v>
      </c>
      <c r="AI75" s="80">
        <f>'Distributor Secondary'!AF16*'DSR con %'!AI75</f>
        <v>6.1313868613138691</v>
      </c>
      <c r="AJ75" s="80">
        <f>'Distributor Secondary'!AG16*'DSR con %'!AJ75</f>
        <v>1.9270072992700731</v>
      </c>
      <c r="AK75" s="80">
        <f>'Distributor Secondary'!AH16*'DSR con %'!AK75</f>
        <v>10</v>
      </c>
      <c r="AL75" s="80">
        <f>'Distributor Secondary'!AI16*'DSR con %'!AL75</f>
        <v>11.739130434782608</v>
      </c>
      <c r="AM75" s="154">
        <f>'Distributor Secondary'!AJ16*'DSR con %'!AM75</f>
        <v>9.193548387096774</v>
      </c>
      <c r="AN75" s="80">
        <f>'Distributor Secondary'!AK16*'DSR con %'!AN75</f>
        <v>4.596774193548387</v>
      </c>
    </row>
    <row r="76" spans="1:93" hidden="1">
      <c r="A76" s="110" t="s">
        <v>35</v>
      </c>
      <c r="B76" s="76" t="s">
        <v>23</v>
      </c>
      <c r="C76" s="75" t="s">
        <v>23</v>
      </c>
      <c r="D76" s="110" t="s">
        <v>122</v>
      </c>
      <c r="E76" s="110" t="s">
        <v>123</v>
      </c>
      <c r="F76" s="78">
        <f t="shared" si="24"/>
        <v>2063196.0621724953</v>
      </c>
      <c r="G76" s="79">
        <f t="shared" si="25"/>
        <v>1215.2749305271723</v>
      </c>
      <c r="H76" s="80">
        <f>'Distributor Secondary'!E16*'DSR con %'!H76</f>
        <v>57.311827956989248</v>
      </c>
      <c r="I76" s="80">
        <f>'Distributor Secondary'!F16*'DSR con %'!I76</f>
        <v>107.17050691244241</v>
      </c>
      <c r="J76" s="80">
        <f>'Distributor Secondary'!G16*'DSR con %'!J76</f>
        <v>98.474654377880185</v>
      </c>
      <c r="K76" s="80">
        <f>'Distributor Secondary'!H16*'DSR con %'!K76</f>
        <v>63.391304347826086</v>
      </c>
      <c r="L76" s="80">
        <f>'Distributor Secondary'!I16*'DSR con %'!L76</f>
        <v>57.522935779816514</v>
      </c>
      <c r="M76" s="80">
        <f>'Distributor Secondary'!J16*'DSR con %'!M76</f>
        <v>27.945205479452053</v>
      </c>
      <c r="N76" s="80">
        <f>'Distributor Secondary'!K16*'DSR con %'!N76</f>
        <v>38.75690607734807</v>
      </c>
      <c r="O76" s="80">
        <f>'Distributor Secondary'!L16*'DSR con %'!O76</f>
        <v>60.660550458715598</v>
      </c>
      <c r="P76" s="80">
        <f>'Distributor Secondary'!M16*'DSR con %'!P76</f>
        <v>123.49473684210525</v>
      </c>
      <c r="Q76" s="80">
        <f>'Distributor Secondary'!N16*'DSR con %'!Q76</f>
        <v>9.4671280276816603</v>
      </c>
      <c r="R76" s="80">
        <f>'Distributor Secondary'!O16*'DSR con %'!R76</f>
        <v>52.171052631578952</v>
      </c>
      <c r="S76" s="80">
        <f>'Distributor Secondary'!P16*'DSR con %'!S76</f>
        <v>58.980842911877396</v>
      </c>
      <c r="T76" s="80">
        <f>'Distributor Secondary'!Q16*'DSR con %'!T76</f>
        <v>55.836734693877553</v>
      </c>
      <c r="U76" s="80">
        <f>'Distributor Secondary'!R16*'DSR con %'!U76</f>
        <v>105.32335329341318</v>
      </c>
      <c r="V76" s="80">
        <f>'Distributor Secondary'!S16*'DSR con %'!V76</f>
        <v>56.087591240875916</v>
      </c>
      <c r="W76" s="80">
        <f>'Distributor Secondary'!T16*'DSR con %'!W76</f>
        <v>36.099585062240664</v>
      </c>
      <c r="X76" s="80">
        <f>'Distributor Secondary'!U16*'DSR con %'!X76</f>
        <v>24.545454545454547</v>
      </c>
      <c r="Y76" s="80">
        <f>'Distributor Secondary'!V16*'DSR con %'!Y76</f>
        <v>18.75</v>
      </c>
      <c r="Z76" s="80">
        <f>'Distributor Secondary'!W16*'DSR con %'!Z76</f>
        <v>11.200000000000001</v>
      </c>
      <c r="AA76" s="80">
        <f>'Distributor Secondary'!X16*'DSR con %'!AA76</f>
        <v>11</v>
      </c>
      <c r="AB76" s="80">
        <f>'Distributor Secondary'!Y16*'DSR con %'!AB76</f>
        <v>8.2608695652173907</v>
      </c>
      <c r="AC76" s="80">
        <f>'Distributor Secondary'!Z16*'DSR con %'!AC76</f>
        <v>15.405405405405405</v>
      </c>
      <c r="AD76" s="80">
        <f>'Distributor Secondary'!AA16*'DSR con %'!AD76</f>
        <v>8.2105263157894743</v>
      </c>
      <c r="AE76" s="80">
        <f>'Distributor Secondary'!AB16*'DSR con %'!AE76</f>
        <v>13.466019417475728</v>
      </c>
      <c r="AF76" s="80">
        <f>'Distributor Secondary'!AC16*'DSR con %'!AF76</f>
        <v>6.617647058823529</v>
      </c>
      <c r="AG76" s="80">
        <f>'Distributor Secondary'!AD16*'DSR con %'!AG76</f>
        <v>21.505535055350556</v>
      </c>
      <c r="AH76" s="80">
        <f>'Distributor Secondary'!AE16*'DSR con %'!AH76</f>
        <v>3.4411764705882351</v>
      </c>
      <c r="AI76" s="80">
        <f>'Distributor Secondary'!AF16*'DSR con %'!AI76</f>
        <v>7.664233576642336</v>
      </c>
      <c r="AJ76" s="80">
        <f>'Distributor Secondary'!AG16*'DSR con %'!AJ76</f>
        <v>2.4087591240875912</v>
      </c>
      <c r="AK76" s="80">
        <f>'Distributor Secondary'!AH16*'DSR con %'!AK76</f>
        <v>18.571428571428573</v>
      </c>
      <c r="AL76" s="80">
        <f>'Distributor Secondary'!AI16*'DSR con %'!AL76</f>
        <v>19.565217391304348</v>
      </c>
      <c r="AM76" s="154">
        <f>'Distributor Secondary'!AJ16*'DSR con %'!AM76</f>
        <v>10.645161290322582</v>
      </c>
      <c r="AN76" s="80">
        <f>'Distributor Secondary'!AK16*'DSR con %'!AN76</f>
        <v>5.3225806451612909</v>
      </c>
    </row>
    <row r="77" spans="1:93" hidden="1">
      <c r="A77" s="110" t="s">
        <v>35</v>
      </c>
      <c r="B77" s="76" t="s">
        <v>23</v>
      </c>
      <c r="C77" s="75" t="s">
        <v>23</v>
      </c>
      <c r="D77" s="110" t="s">
        <v>124</v>
      </c>
      <c r="E77" s="110" t="s">
        <v>125</v>
      </c>
      <c r="F77" s="78">
        <f t="shared" si="24"/>
        <v>1020045.9300598998</v>
      </c>
      <c r="G77" s="79">
        <f t="shared" si="25"/>
        <v>574.47241229896883</v>
      </c>
      <c r="H77" s="80">
        <f>'Distributor Secondary'!E16*'DSR con %'!H77</f>
        <v>37.252688172043008</v>
      </c>
      <c r="I77" s="80">
        <f>'Distributor Secondary'!F16*'DSR con %'!I77</f>
        <v>42.027649769585253</v>
      </c>
      <c r="J77" s="80">
        <f>'Distributor Secondary'!G16*'DSR con %'!J77</f>
        <v>38.617511520737331</v>
      </c>
      <c r="K77" s="80">
        <f>'Distributor Secondary'!H16*'DSR con %'!K77</f>
        <v>31.695652173913043</v>
      </c>
      <c r="L77" s="80">
        <f>'Distributor Secondary'!I16*'DSR con %'!L77</f>
        <v>19.174311926605505</v>
      </c>
      <c r="M77" s="80">
        <f>'Distributor Secondary'!J16*'DSR con %'!M77</f>
        <v>6.5205479452054789</v>
      </c>
      <c r="N77" s="80">
        <f>'Distributor Secondary'!K16*'DSR con %'!N77</f>
        <v>23.591160220994475</v>
      </c>
      <c r="O77" s="80">
        <f>'Distributor Secondary'!L16*'DSR con %'!O77</f>
        <v>20.917431192660551</v>
      </c>
      <c r="P77" s="80">
        <f>'Distributor Secondary'!M16*'DSR con %'!P77</f>
        <v>48.515789473684208</v>
      </c>
      <c r="Q77" s="80">
        <f>'Distributor Secondary'!N16*'DSR con %'!Q77</f>
        <v>6.0484429065743939</v>
      </c>
      <c r="R77" s="80">
        <f>'Distributor Secondary'!O16*'DSR con %'!R77</f>
        <v>32.105263157894733</v>
      </c>
      <c r="S77" s="80">
        <f>'Distributor Secondary'!P16*'DSR con %'!S77</f>
        <v>39.777777777777779</v>
      </c>
      <c r="T77" s="80">
        <f>'Distributor Secondary'!Q16*'DSR con %'!T77</f>
        <v>18.612244897959183</v>
      </c>
      <c r="U77" s="80">
        <f>'Distributor Secondary'!R16*'DSR con %'!U77</f>
        <v>35.107784431137723</v>
      </c>
      <c r="V77" s="80">
        <f>'Distributor Secondary'!S16*'DSR con %'!V77</f>
        <v>29.693430656934307</v>
      </c>
      <c r="W77" s="80">
        <f>'Distributor Secondary'!T16*'DSR con %'!W77</f>
        <v>23.651452282157674</v>
      </c>
      <c r="X77" s="80">
        <f>'Distributor Secondary'!U16*'DSR con %'!X77</f>
        <v>16.363636363636363</v>
      </c>
      <c r="Y77" s="80">
        <f>'Distributor Secondary'!V16*'DSR con %'!Y77</f>
        <v>13.749999999999998</v>
      </c>
      <c r="Z77" s="80">
        <f>'Distributor Secondary'!W16*'DSR con %'!Z77</f>
        <v>8.8000000000000007</v>
      </c>
      <c r="AA77" s="80">
        <f>'Distributor Secondary'!X16*'DSR con %'!AA77</f>
        <v>9</v>
      </c>
      <c r="AB77" s="80">
        <f>'Distributor Secondary'!Y16*'DSR con %'!AB77</f>
        <v>4.7826086956521738</v>
      </c>
      <c r="AC77" s="80">
        <f>'Distributor Secondary'!Z16*'DSR con %'!AC77</f>
        <v>9.7297297297297298</v>
      </c>
      <c r="AD77" s="80">
        <f>'Distributor Secondary'!AA16*'DSR con %'!AD77</f>
        <v>9.473684210526315</v>
      </c>
      <c r="AE77" s="80">
        <f>'Distributor Secondary'!AB16*'DSR con %'!AE77</f>
        <v>8.5048543689320386</v>
      </c>
      <c r="AF77" s="80">
        <f>'Distributor Secondary'!AC16*'DSR con %'!AF77</f>
        <v>4.4117647058823533</v>
      </c>
      <c r="AG77" s="80">
        <f>'Distributor Secondary'!AD16*'DSR con %'!AG77</f>
        <v>6.2435424354243541</v>
      </c>
      <c r="AH77" s="80">
        <f>'Distributor Secondary'!AE16*'DSR con %'!AH77</f>
        <v>0.79411764705882359</v>
      </c>
      <c r="AI77" s="80">
        <f>'Distributor Secondary'!AF16*'DSR con %'!AI77</f>
        <v>4.8540145985401457</v>
      </c>
      <c r="AJ77" s="80">
        <f>'Distributor Secondary'!AG16*'DSR con %'!AJ77</f>
        <v>1.5255474452554745</v>
      </c>
      <c r="AK77" s="80">
        <f>'Distributor Secondary'!AH16*'DSR con %'!AK77</f>
        <v>8.5714285714285712</v>
      </c>
      <c r="AL77" s="80">
        <f>'Distributor Secondary'!AI16*'DSR con %'!AL77</f>
        <v>7.8260869565217392</v>
      </c>
      <c r="AM77" s="154">
        <f>'Distributor Secondary'!AJ16*'DSR con %'!AM77</f>
        <v>4.3548387096774199</v>
      </c>
      <c r="AN77" s="80">
        <f>'Distributor Secondary'!AK16*'DSR con %'!AN77</f>
        <v>2.17741935483871</v>
      </c>
    </row>
    <row r="78" spans="1:93" hidden="1">
      <c r="A78" s="105" t="s">
        <v>35</v>
      </c>
      <c r="B78" s="76" t="s">
        <v>23</v>
      </c>
      <c r="C78" s="75" t="s">
        <v>23</v>
      </c>
      <c r="D78" s="106" t="s">
        <v>126</v>
      </c>
      <c r="E78" s="105" t="s">
        <v>127</v>
      </c>
      <c r="F78" s="78">
        <f t="shared" si="24"/>
        <v>2212556.3660520925</v>
      </c>
      <c r="G78" s="79">
        <f t="shared" si="25"/>
        <v>1485.14329292302</v>
      </c>
      <c r="H78" s="80">
        <f>'Distributor Secondary'!E16*'DSR con %'!H78</f>
        <v>163.33870967741936</v>
      </c>
      <c r="I78" s="80">
        <f>'Distributor Secondary'!F16*'DSR con %'!I78</f>
        <v>113.47465437788019</v>
      </c>
      <c r="J78" s="80">
        <f>'Distributor Secondary'!G16*'DSR con %'!J78</f>
        <v>104.26728110599079</v>
      </c>
      <c r="K78" s="80">
        <f>'Distributor Secondary'!H16*'DSR con %'!K78</f>
        <v>36.978260869565219</v>
      </c>
      <c r="L78" s="80">
        <f>'Distributor Secondary'!I16*'DSR con %'!L78</f>
        <v>69.724770642201833</v>
      </c>
      <c r="M78" s="80">
        <f>'Distributor Secondary'!J16*'DSR con %'!M78</f>
        <v>25.150684931506849</v>
      </c>
      <c r="N78" s="80">
        <f>'Distributor Secondary'!K16*'DSR con %'!N78</f>
        <v>106.16022099447514</v>
      </c>
      <c r="O78" s="80">
        <f>'Distributor Secondary'!L16*'DSR con %'!O78</f>
        <v>146.42201834862385</v>
      </c>
      <c r="P78" s="80">
        <f>'Distributor Secondary'!M16*'DSR con %'!P78</f>
        <v>88.210526315789465</v>
      </c>
      <c r="Q78" s="80">
        <f>'Distributor Secondary'!N16*'DSR con %'!Q78</f>
        <v>26.560553633217996</v>
      </c>
      <c r="R78" s="80">
        <f>'Distributor Secondary'!O16*'DSR con %'!R78</f>
        <v>64.210526315789465</v>
      </c>
      <c r="S78" s="80">
        <f>'Distributor Secondary'!P16*'DSR con %'!S78</f>
        <v>91.900383141762447</v>
      </c>
      <c r="T78" s="80">
        <f>'Distributor Secondary'!Q16*'DSR con %'!T78</f>
        <v>51.183673469387756</v>
      </c>
      <c r="U78" s="80">
        <f>'Distributor Secondary'!R16*'DSR con %'!U78</f>
        <v>132.32934131736525</v>
      </c>
      <c r="V78" s="80">
        <f>'Distributor Secondary'!S16*'DSR con %'!V78</f>
        <v>46.189781021897808</v>
      </c>
      <c r="W78" s="80">
        <f>'Distributor Secondary'!T16*'DSR con %'!W78</f>
        <v>29.25311203319502</v>
      </c>
      <c r="X78" s="80">
        <f>'Distributor Secondary'!U16*'DSR con %'!X78</f>
        <v>38.636363636363633</v>
      </c>
      <c r="Y78" s="80">
        <f>'Distributor Secondary'!V16*'DSR con %'!Y78</f>
        <v>10</v>
      </c>
      <c r="Z78" s="80">
        <f>'Distributor Secondary'!W16*'DSR con %'!Z78</f>
        <v>8</v>
      </c>
      <c r="AA78" s="80">
        <f>'Distributor Secondary'!X16*'DSR con %'!AA78</f>
        <v>8</v>
      </c>
      <c r="AB78" s="80">
        <f>'Distributor Secondary'!Y16*'DSR con %'!AB78</f>
        <v>2.1739130434782608</v>
      </c>
      <c r="AC78" s="80">
        <f>'Distributor Secondary'!Z16*'DSR con %'!AC78</f>
        <v>10.54054054054054</v>
      </c>
      <c r="AD78" s="80">
        <f>'Distributor Secondary'!AA16*'DSR con %'!AD78</f>
        <v>5.6842105263157894</v>
      </c>
      <c r="AE78" s="80">
        <f>'Distributor Secondary'!AB16*'DSR con %'!AE78</f>
        <v>15.592233009708737</v>
      </c>
      <c r="AF78" s="80">
        <f>'Distributor Secondary'!AC16*'DSR con %'!AF78</f>
        <v>5.735294117647058</v>
      </c>
      <c r="AG78" s="80">
        <f>'Distributor Secondary'!AD16*'DSR con %'!AG78</f>
        <v>22.199261992619924</v>
      </c>
      <c r="AH78" s="80">
        <f>'Distributor Secondary'!AE16*'DSR con %'!AH78</f>
        <v>2.6470588235294117</v>
      </c>
      <c r="AI78" s="80">
        <f>'Distributor Secondary'!AF16*'DSR con %'!AI78</f>
        <v>6.8978102189781021</v>
      </c>
      <c r="AJ78" s="80">
        <f>'Distributor Secondary'!AG16*'DSR con %'!AJ78</f>
        <v>2.167883211678832</v>
      </c>
      <c r="AK78" s="80">
        <f>'Distributor Secondary'!AH16*'DSR con %'!AK78</f>
        <v>12.857142857142856</v>
      </c>
      <c r="AL78" s="80">
        <f>'Distributor Secondary'!AI16*'DSR con %'!AL78</f>
        <v>17.608695652173914</v>
      </c>
      <c r="AM78" s="154">
        <f>'Distributor Secondary'!AJ16*'DSR con %'!AM78</f>
        <v>14.032258064516128</v>
      </c>
      <c r="AN78" s="80">
        <f>'Distributor Secondary'!AK16*'DSR con %'!AN78</f>
        <v>7.0161290322580641</v>
      </c>
    </row>
    <row r="79" spans="1:93" hidden="1">
      <c r="A79" s="105" t="s">
        <v>35</v>
      </c>
      <c r="B79" s="76" t="s">
        <v>23</v>
      </c>
      <c r="C79" s="75" t="s">
        <v>23</v>
      </c>
      <c r="D79" s="106" t="s">
        <v>128</v>
      </c>
      <c r="E79" s="105" t="s">
        <v>129</v>
      </c>
      <c r="F79" s="78">
        <f t="shared" si="24"/>
        <v>1911111.1792199137</v>
      </c>
      <c r="G79" s="79">
        <f t="shared" si="25"/>
        <v>1240.847061669223</v>
      </c>
      <c r="H79" s="80">
        <f>'Distributor Secondary'!E16*'DSR con %'!H79</f>
        <v>137.54838709677418</v>
      </c>
      <c r="I79" s="80">
        <f>'Distributor Secondary'!F16*'DSR con %'!I79</f>
        <v>84.055299539170505</v>
      </c>
      <c r="J79" s="80">
        <f>'Distributor Secondary'!G16*'DSR con %'!J79</f>
        <v>77.235023041474662</v>
      </c>
      <c r="K79" s="80">
        <f>'Distributor Secondary'!H16*'DSR con %'!K79</f>
        <v>47.54347826086957</v>
      </c>
      <c r="L79" s="80">
        <f>'Distributor Secondary'!I16*'DSR con %'!L79</f>
        <v>106.3302752293578</v>
      </c>
      <c r="M79" s="80">
        <f>'Distributor Secondary'!J16*'DSR con %'!M79</f>
        <v>38.19178082191781</v>
      </c>
      <c r="N79" s="80">
        <f>'Distributor Secondary'!K16*'DSR con %'!N79</f>
        <v>57.292817679558006</v>
      </c>
      <c r="O79" s="80">
        <f>'Distributor Secondary'!L16*'DSR con %'!O79</f>
        <v>104.58715596330276</v>
      </c>
      <c r="P79" s="80">
        <f>'Distributor Secondary'!M16*'DSR con %'!P79</f>
        <v>70.568421052631578</v>
      </c>
      <c r="Q79" s="80">
        <f>'Distributor Secondary'!N16*'DSR con %'!Q79</f>
        <v>14.200692041522492</v>
      </c>
      <c r="R79" s="80">
        <f>'Distributor Secondary'!O16*'DSR con %'!R79</f>
        <v>68.223684210526315</v>
      </c>
      <c r="S79" s="80">
        <f>'Distributor Secondary'!P16*'DSR con %'!S79</f>
        <v>78.18390804597702</v>
      </c>
      <c r="T79" s="80">
        <f>'Distributor Secondary'!Q16*'DSR con %'!T79</f>
        <v>55.836734693877553</v>
      </c>
      <c r="U79" s="80">
        <f>'Distributor Secondary'!R16*'DSR con %'!U79</f>
        <v>75.616766467065858</v>
      </c>
      <c r="V79" s="80">
        <f>'Distributor Secondary'!S16*'DSR con %'!V79</f>
        <v>36.291970802919707</v>
      </c>
      <c r="W79" s="80">
        <f>'Distributor Secondary'!T16*'DSR con %'!W79</f>
        <v>21.784232365145229</v>
      </c>
      <c r="X79" s="80">
        <f>'Distributor Secondary'!U16*'DSR con %'!X79</f>
        <v>32.727272727272727</v>
      </c>
      <c r="Y79" s="80">
        <f>'Distributor Secondary'!V16*'DSR con %'!Y79</f>
        <v>8.75</v>
      </c>
      <c r="Z79" s="80">
        <f>'Distributor Secondary'!W16*'DSR con %'!Z79</f>
        <v>6.4</v>
      </c>
      <c r="AA79" s="80">
        <f>'Distributor Secondary'!X16*'DSR con %'!AA79</f>
        <v>6</v>
      </c>
      <c r="AB79" s="80">
        <f>'Distributor Secondary'!Y16*'DSR con %'!AB79</f>
        <v>4.3478260869565215</v>
      </c>
      <c r="AC79" s="80">
        <f>'Distributor Secondary'!Z16*'DSR con %'!AC79</f>
        <v>6.4864864864864868</v>
      </c>
      <c r="AD79" s="80">
        <f>'Distributor Secondary'!AA16*'DSR con %'!AD79</f>
        <v>5.6842105263157894</v>
      </c>
      <c r="AE79" s="80">
        <f>'Distributor Secondary'!AB16*'DSR con %'!AE79</f>
        <v>12.04854368932039</v>
      </c>
      <c r="AF79" s="80">
        <f>'Distributor Secondary'!AC16*'DSR con %'!AF79</f>
        <v>3.9705882352941178</v>
      </c>
      <c r="AG79" s="80">
        <f>'Distributor Secondary'!AD16*'DSR con %'!AG79</f>
        <v>20.118081180811807</v>
      </c>
      <c r="AH79" s="80">
        <f>'Distributor Secondary'!AE16*'DSR con %'!AH79</f>
        <v>2.3382352941176472</v>
      </c>
      <c r="AI79" s="80">
        <f>'Distributor Secondary'!AF16*'DSR con %'!AI79</f>
        <v>4.5985401459854014</v>
      </c>
      <c r="AJ79" s="80">
        <f>'Distributor Secondary'!AG16*'DSR con %'!AJ79</f>
        <v>1.4452554744525548</v>
      </c>
      <c r="AK79" s="80">
        <f>'Distributor Secondary'!AH16*'DSR con %'!AK79</f>
        <v>4.2857142857142856</v>
      </c>
      <c r="AL79" s="80">
        <f>'Distributor Secondary'!AI16*'DSR con %'!AL79</f>
        <v>23.478260869565215</v>
      </c>
      <c r="AM79" s="154">
        <f>'Distributor Secondary'!AJ16*'DSR con %'!AM79</f>
        <v>16.451612903225804</v>
      </c>
      <c r="AN79" s="80">
        <f>'Distributor Secondary'!AK16*'DSR con %'!AN79</f>
        <v>8.2258064516129021</v>
      </c>
    </row>
    <row r="80" spans="1:93" s="86" customFormat="1" hidden="1">
      <c r="A80" s="107"/>
      <c r="B80" s="82"/>
      <c r="C80" s="81"/>
      <c r="D80" s="108"/>
      <c r="E80" s="107"/>
      <c r="F80" s="96">
        <f>SUM(F74:F79)</f>
        <v>9917083.1412499994</v>
      </c>
      <c r="G80" s="109">
        <f>SUM(G74:G79)</f>
        <v>6119.0000000000009</v>
      </c>
      <c r="H80" s="84">
        <f>SUM(H74:H79)</f>
        <v>533</v>
      </c>
      <c r="I80" s="84">
        <f t="shared" ref="I80:AM80" si="28">SUM(I74:I79)</f>
        <v>456</v>
      </c>
      <c r="J80" s="84">
        <f t="shared" si="28"/>
        <v>419.00000000000006</v>
      </c>
      <c r="K80" s="84">
        <f t="shared" si="28"/>
        <v>243</v>
      </c>
      <c r="L80" s="84">
        <f t="shared" si="28"/>
        <v>380</v>
      </c>
      <c r="M80" s="84">
        <f t="shared" si="28"/>
        <v>136</v>
      </c>
      <c r="N80" s="84">
        <f t="shared" si="28"/>
        <v>305</v>
      </c>
      <c r="O80" s="84">
        <f t="shared" si="28"/>
        <v>456</v>
      </c>
      <c r="P80" s="84">
        <f t="shared" si="28"/>
        <v>419</v>
      </c>
      <c r="Q80" s="84">
        <f t="shared" si="28"/>
        <v>76</v>
      </c>
      <c r="R80" s="84">
        <f t="shared" si="28"/>
        <v>305</v>
      </c>
      <c r="S80" s="84">
        <f t="shared" si="28"/>
        <v>358</v>
      </c>
      <c r="T80" s="84">
        <f t="shared" si="28"/>
        <v>228.00000000000003</v>
      </c>
      <c r="U80" s="84">
        <f t="shared" si="28"/>
        <v>451</v>
      </c>
      <c r="V80" s="84">
        <f t="shared" si="28"/>
        <v>226</v>
      </c>
      <c r="W80" s="84">
        <f t="shared" si="28"/>
        <v>150</v>
      </c>
      <c r="X80" s="84">
        <f t="shared" si="28"/>
        <v>150</v>
      </c>
      <c r="Y80" s="84">
        <f t="shared" si="28"/>
        <v>75</v>
      </c>
      <c r="Z80" s="84">
        <f t="shared" si="28"/>
        <v>60.000000000000007</v>
      </c>
      <c r="AA80" s="84">
        <f t="shared" si="28"/>
        <v>60</v>
      </c>
      <c r="AB80" s="84">
        <f t="shared" si="28"/>
        <v>30</v>
      </c>
      <c r="AC80" s="84">
        <f t="shared" si="28"/>
        <v>59.999999999999993</v>
      </c>
      <c r="AD80" s="84">
        <f t="shared" si="28"/>
        <v>47.999999999999993</v>
      </c>
      <c r="AE80" s="84">
        <f t="shared" si="28"/>
        <v>73</v>
      </c>
      <c r="AF80" s="84">
        <f t="shared" si="28"/>
        <v>30</v>
      </c>
      <c r="AG80" s="84">
        <f t="shared" si="28"/>
        <v>94</v>
      </c>
      <c r="AH80" s="84">
        <f t="shared" si="28"/>
        <v>12</v>
      </c>
      <c r="AI80" s="84">
        <f t="shared" si="28"/>
        <v>35</v>
      </c>
      <c r="AJ80" s="84">
        <f t="shared" si="28"/>
        <v>11</v>
      </c>
      <c r="AK80" s="84">
        <f t="shared" si="28"/>
        <v>59.999999999999993</v>
      </c>
      <c r="AL80" s="84">
        <f t="shared" si="28"/>
        <v>90</v>
      </c>
      <c r="AM80" s="155">
        <f t="shared" si="28"/>
        <v>60</v>
      </c>
      <c r="AN80" s="84">
        <f t="shared" ref="AN80" si="29">SUM(AN74:AN79)</f>
        <v>30</v>
      </c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</row>
    <row r="81" spans="1:93" hidden="1">
      <c r="A81" s="110" t="s">
        <v>36</v>
      </c>
      <c r="B81" s="76" t="s">
        <v>23</v>
      </c>
      <c r="C81" s="75" t="s">
        <v>48</v>
      </c>
      <c r="D81" s="110" t="s">
        <v>49</v>
      </c>
      <c r="E81" s="110" t="s">
        <v>50</v>
      </c>
      <c r="F81" s="78">
        <f t="shared" si="24"/>
        <v>1482016.9125067727</v>
      </c>
      <c r="G81" s="79">
        <f t="shared" si="25"/>
        <v>985.57600449545714</v>
      </c>
      <c r="H81" s="80">
        <f>'Distributor Secondary'!E17*'DSR con %'!H81</f>
        <v>76.203703703703695</v>
      </c>
      <c r="I81" s="80">
        <f>'Distributor Secondary'!F17*'DSR con %'!I81</f>
        <v>89.968051118210866</v>
      </c>
      <c r="J81" s="80">
        <f>'Distributor Secondary'!G17*'DSR con %'!J81</f>
        <v>78.050793650793651</v>
      </c>
      <c r="K81" s="80">
        <f>'Distributor Secondary'!H17*'DSR con %'!K81</f>
        <v>23.4375</v>
      </c>
      <c r="L81" s="80">
        <f>'Distributor Secondary'!I17*'DSR con %'!L81</f>
        <v>78.649681528662413</v>
      </c>
      <c r="M81" s="80">
        <f>'Distributor Secondary'!J17*'DSR con %'!M81</f>
        <v>26.872641509433961</v>
      </c>
      <c r="N81" s="80">
        <f>'Distributor Secondary'!K17*'DSR con %'!N81</f>
        <v>58.875</v>
      </c>
      <c r="O81" s="80">
        <f>'Distributor Secondary'!L17*'DSR con %'!O81</f>
        <v>98.964856230031941</v>
      </c>
      <c r="P81" s="80">
        <f>'Distributor Secondary'!M17*'DSR con %'!P81</f>
        <v>46.884057971014492</v>
      </c>
      <c r="Q81" s="80">
        <f>'Distributor Secondary'!N17*'DSR con %'!Q81</f>
        <v>19.313397129186605</v>
      </c>
      <c r="R81" s="80">
        <f>'Distributor Secondary'!O17*'DSR con %'!R81</f>
        <v>30.813084112149529</v>
      </c>
      <c r="S81" s="80">
        <f>'Distributor Secondary'!P17*'DSR con %'!S81</f>
        <v>40.906849315068492</v>
      </c>
      <c r="T81" s="80">
        <f>'Distributor Secondary'!Q17*'DSR con %'!T81</f>
        <v>31.058823529411768</v>
      </c>
      <c r="U81" s="80">
        <f>'Distributor Secondary'!R17*'DSR con %'!U81</f>
        <v>92.600858369098717</v>
      </c>
      <c r="V81" s="80">
        <f>'Distributor Secondary'!S17*'DSR con %'!V81</f>
        <v>30.740932642487046</v>
      </c>
      <c r="W81" s="80">
        <f>'Distributor Secondary'!T17*'DSR con %'!W81</f>
        <v>17.210682492581601</v>
      </c>
      <c r="X81" s="80">
        <f>'Distributor Secondary'!U17*'DSR con %'!X81</f>
        <v>29.886462882096069</v>
      </c>
      <c r="Y81" s="80">
        <f>'Distributor Secondary'!V17*'DSR con %'!Y81</f>
        <v>12.6875</v>
      </c>
      <c r="Z81" s="80">
        <f>'Distributor Secondary'!W17*'DSR con %'!Z81</f>
        <v>5.8024691358024691</v>
      </c>
      <c r="AA81" s="80">
        <f>'Distributor Secondary'!X17*'DSR con %'!AA81</f>
        <v>5.875</v>
      </c>
      <c r="AB81" s="80">
        <f>'Distributor Secondary'!Y17*'DSR con %'!AB81</f>
        <v>4.5694444444444446</v>
      </c>
      <c r="AC81" s="80">
        <f>'Distributor Secondary'!Z17*'DSR con %'!AC81</f>
        <v>14.278481012658228</v>
      </c>
      <c r="AD81" s="80">
        <f>'Distributor Secondary'!AA17*'DSR con %'!AD81</f>
        <v>8.3333333333333321</v>
      </c>
      <c r="AE81" s="80">
        <f>'Distributor Secondary'!AB17*'DSR con %'!AE81</f>
        <v>9.4166666666666661</v>
      </c>
      <c r="AF81" s="80">
        <f>'Distributor Secondary'!AC17*'DSR con %'!AF81</f>
        <v>3.4270833333333335</v>
      </c>
      <c r="AG81" s="80">
        <f>'Distributor Secondary'!AD17*'DSR con %'!AG81</f>
        <v>15.023746701846965</v>
      </c>
      <c r="AH81" s="80">
        <f>'Distributor Secondary'!AE17*'DSR con %'!AH81</f>
        <v>2.0952380952380949</v>
      </c>
      <c r="AI81" s="80">
        <f>'Distributor Secondary'!AF17*'DSR con %'!AI81</f>
        <v>6.1649484536082468</v>
      </c>
      <c r="AJ81" s="80">
        <f>'Distributor Secondary'!AG17*'DSR con %'!AJ81</f>
        <v>1.6580310880829014</v>
      </c>
      <c r="AK81" s="80">
        <f>'Distributor Secondary'!AH17*'DSR con %'!AK81</f>
        <v>0</v>
      </c>
      <c r="AL81" s="80">
        <f>'Distributor Secondary'!AI17*'DSR con %'!AL81</f>
        <v>12.5625</v>
      </c>
      <c r="AM81" s="154">
        <f>'Distributor Secondary'!AJ17*'DSR con %'!AM81</f>
        <v>8.7965116279069768</v>
      </c>
      <c r="AN81" s="80">
        <f>'Distributor Secondary'!AK17*'DSR con %'!AN81</f>
        <v>4.4476744186046506</v>
      </c>
    </row>
    <row r="82" spans="1:93" hidden="1">
      <c r="A82" s="110" t="s">
        <v>36</v>
      </c>
      <c r="B82" s="76" t="s">
        <v>23</v>
      </c>
      <c r="C82" s="75" t="s">
        <v>48</v>
      </c>
      <c r="D82" s="110" t="s">
        <v>51</v>
      </c>
      <c r="E82" s="110" t="s">
        <v>52</v>
      </c>
      <c r="F82" s="78">
        <f t="shared" si="24"/>
        <v>1507284.8164644535</v>
      </c>
      <c r="G82" s="79">
        <f t="shared" si="25"/>
        <v>1022.4287399387664</v>
      </c>
      <c r="H82" s="80">
        <f>'Distributor Secondary'!E17*'DSR con %'!H82</f>
        <v>73.155555555555551</v>
      </c>
      <c r="I82" s="80">
        <f>'Distributor Secondary'!F17*'DSR con %'!I82</f>
        <v>101.21405750798722</v>
      </c>
      <c r="J82" s="80">
        <f>'Distributor Secondary'!G17*'DSR con %'!J82</f>
        <v>96.536507936507931</v>
      </c>
      <c r="K82" s="80">
        <f>'Distributor Secondary'!H17*'DSR con %'!K82</f>
        <v>46.875</v>
      </c>
      <c r="L82" s="80">
        <f>'Distributor Secondary'!I17*'DSR con %'!L82</f>
        <v>89.885350318471339</v>
      </c>
      <c r="M82" s="80">
        <f>'Distributor Secondary'!J17*'DSR con %'!M82</f>
        <v>26.872641509433961</v>
      </c>
      <c r="N82" s="80">
        <f>'Distributor Secondary'!K17*'DSR con %'!N82</f>
        <v>26.761363636363637</v>
      </c>
      <c r="O82" s="80">
        <f>'Distributor Secondary'!L17*'DSR con %'!O82</f>
        <v>62.977635782747598</v>
      </c>
      <c r="P82" s="80">
        <f>'Distributor Secondary'!M17*'DSR con %'!P82</f>
        <v>89.079710144927532</v>
      </c>
      <c r="Q82" s="80">
        <f>'Distributor Secondary'!N17*'DSR con %'!Q82</f>
        <v>8.956937799043061</v>
      </c>
      <c r="R82" s="80">
        <f>'Distributor Secondary'!O17*'DSR con %'!R82</f>
        <v>35.214953271028037</v>
      </c>
      <c r="S82" s="80">
        <f>'Distributor Secondary'!P17*'DSR con %'!S82</f>
        <v>77.268493150684932</v>
      </c>
      <c r="T82" s="80">
        <f>'Distributor Secondary'!Q17*'DSR con %'!T82</f>
        <v>25.882352941176471</v>
      </c>
      <c r="U82" s="80">
        <f>'Distributor Secondary'!R17*'DSR con %'!U82</f>
        <v>53.768240343347642</v>
      </c>
      <c r="V82" s="80">
        <f>'Distributor Secondary'!S17*'DSR con %'!V82</f>
        <v>19.891191709844559</v>
      </c>
      <c r="W82" s="80">
        <f>'Distributor Secondary'!T17*'DSR con %'!W82</f>
        <v>32.356083086053417</v>
      </c>
      <c r="X82" s="80">
        <f>'Distributor Secondary'!U17*'DSR con %'!X82</f>
        <v>19.248908296943231</v>
      </c>
      <c r="Y82" s="80">
        <f>'Distributor Secondary'!V17*'DSR con %'!Y82</f>
        <v>21.75</v>
      </c>
      <c r="Z82" s="80">
        <f>'Distributor Secondary'!W17*'DSR con %'!Z82</f>
        <v>15.086419753086419</v>
      </c>
      <c r="AA82" s="80">
        <f>'Distributor Secondary'!X17*'DSR con %'!AA82</f>
        <v>14.6875</v>
      </c>
      <c r="AB82" s="80">
        <f>'Distributor Secondary'!Y17*'DSR con %'!AB82</f>
        <v>7.1805555555555562</v>
      </c>
      <c r="AC82" s="80">
        <f>'Distributor Secondary'!Z17*'DSR con %'!AC82</f>
        <v>11.898734177215191</v>
      </c>
      <c r="AD82" s="80">
        <f>'Distributor Secondary'!AA17*'DSR con %'!AD82</f>
        <v>13.888888888888888</v>
      </c>
      <c r="AE82" s="80">
        <f>'Distributor Secondary'!AB17*'DSR con %'!AE82</f>
        <v>7.0625</v>
      </c>
      <c r="AF82" s="80">
        <f>'Distributor Secondary'!AC17*'DSR con %'!AF82</f>
        <v>5.3854166666666661</v>
      </c>
      <c r="AG82" s="80">
        <f>'Distributor Secondary'!AD17*'DSR con %'!AG82</f>
        <v>9.2453825857519796</v>
      </c>
      <c r="AH82" s="80">
        <f>'Distributor Secondary'!AE17*'DSR con %'!AH82</f>
        <v>1.1904761904761905</v>
      </c>
      <c r="AI82" s="80">
        <f>'Distributor Secondary'!AF17*'DSR con %'!AI82</f>
        <v>3.4845360824742269</v>
      </c>
      <c r="AJ82" s="80">
        <f>'Distributor Secondary'!AG17*'DSR con %'!AJ82</f>
        <v>0.99481865284974091</v>
      </c>
      <c r="AK82" s="80">
        <f>'Distributor Secondary'!AH17*'DSR con %'!AK82</f>
        <v>3.8695652173913042</v>
      </c>
      <c r="AL82" s="80">
        <f>'Distributor Secondary'!AI17*'DSR con %'!AL82</f>
        <v>9.0729166666666661</v>
      </c>
      <c r="AM82" s="154">
        <f>'Distributor Secondary'!AJ17*'DSR con %'!AM82</f>
        <v>7.7616279069767442</v>
      </c>
      <c r="AN82" s="80">
        <f>'Distributor Secondary'!AK17*'DSR con %'!AN82</f>
        <v>3.9244186046511631</v>
      </c>
    </row>
    <row r="83" spans="1:93" hidden="1">
      <c r="A83" s="110" t="s">
        <v>36</v>
      </c>
      <c r="B83" s="76" t="s">
        <v>23</v>
      </c>
      <c r="C83" s="75" t="s">
        <v>48</v>
      </c>
      <c r="D83" s="110" t="s">
        <v>53</v>
      </c>
      <c r="E83" s="110" t="s">
        <v>54</v>
      </c>
      <c r="F83" s="78">
        <f t="shared" si="24"/>
        <v>2076537.7301703838</v>
      </c>
      <c r="G83" s="79">
        <f t="shared" si="25"/>
        <v>1352.3616713526744</v>
      </c>
      <c r="H83" s="80">
        <f>'Distributor Secondary'!E17*'DSR con %'!H83</f>
        <v>121.92592592592592</v>
      </c>
      <c r="I83" s="80">
        <f>'Distributor Secondary'!F17*'DSR con %'!I83</f>
        <v>78.722044728434497</v>
      </c>
      <c r="J83" s="80">
        <f>'Distributor Secondary'!G17*'DSR con %'!J83</f>
        <v>96.536507936507931</v>
      </c>
      <c r="K83" s="80">
        <f>'Distributor Secondary'!H17*'DSR con %'!K83</f>
        <v>52.734375</v>
      </c>
      <c r="L83" s="80">
        <f>'Distributor Secondary'!I17*'DSR con %'!L83</f>
        <v>88.01273885350318</v>
      </c>
      <c r="M83" s="80">
        <f>'Distributor Secondary'!J17*'DSR con %'!M83</f>
        <v>23.886792452830189</v>
      </c>
      <c r="N83" s="80">
        <f>'Distributor Secondary'!K17*'DSR con %'!N83</f>
        <v>76.715909090909093</v>
      </c>
      <c r="O83" s="80">
        <f>'Distributor Secondary'!L17*'DSR con %'!O83</f>
        <v>123.70607028753994</v>
      </c>
      <c r="P83" s="80">
        <f>'Distributor Secondary'!M17*'DSR con %'!P83</f>
        <v>89.079710144927532</v>
      </c>
      <c r="Q83" s="80">
        <f>'Distributor Secondary'!N17*'DSR con %'!Q83</f>
        <v>16.794258373205743</v>
      </c>
      <c r="R83" s="80">
        <f>'Distributor Secondary'!O17*'DSR con %'!R83</f>
        <v>88.037383177570092</v>
      </c>
      <c r="S83" s="80">
        <f>'Distributor Secondary'!P17*'DSR con %'!S83</f>
        <v>59.087671232876716</v>
      </c>
      <c r="T83" s="80">
        <f>'Distributor Secondary'!Q17*'DSR con %'!T83</f>
        <v>41.411764705882355</v>
      </c>
      <c r="U83" s="80">
        <f>'Distributor Secondary'!R17*'DSR con %'!U83</f>
        <v>134.42060085836908</v>
      </c>
      <c r="V83" s="80">
        <f>'Distributor Secondary'!S17*'DSR con %'!V83</f>
        <v>47.015544041450781</v>
      </c>
      <c r="W83" s="80">
        <f>'Distributor Secondary'!T17*'DSR con %'!W83</f>
        <v>24.783382789317507</v>
      </c>
      <c r="X83" s="80">
        <f>'Distributor Secondary'!U17*'DSR con %'!X83</f>
        <v>21.781659388646286</v>
      </c>
      <c r="Y83" s="80">
        <f>'Distributor Secondary'!V17*'DSR con %'!Y83</f>
        <v>9.0625</v>
      </c>
      <c r="Z83" s="80">
        <f>'Distributor Secondary'!W17*'DSR con %'!Z83</f>
        <v>18.567901234567898</v>
      </c>
      <c r="AA83" s="80">
        <f>'Distributor Secondary'!X17*'DSR con %'!AA83</f>
        <v>17.625</v>
      </c>
      <c r="AB83" s="80">
        <f>'Distributor Secondary'!Y17*'DSR con %'!AB83</f>
        <v>7.833333333333333</v>
      </c>
      <c r="AC83" s="80">
        <f>'Distributor Secondary'!Z17*'DSR con %'!AC83</f>
        <v>21.417721518987342</v>
      </c>
      <c r="AD83" s="80">
        <f>'Distributor Secondary'!AA17*'DSR con %'!AD83</f>
        <v>12.962962962962962</v>
      </c>
      <c r="AE83" s="80">
        <f>'Distributor Secondary'!AB17*'DSR con %'!AE83</f>
        <v>9.4166666666666661</v>
      </c>
      <c r="AF83" s="80">
        <f>'Distributor Secondary'!AC17*'DSR con %'!AF83</f>
        <v>5.875</v>
      </c>
      <c r="AG83" s="80">
        <f>'Distributor Secondary'!AD17*'DSR con %'!AG83</f>
        <v>18.105540897097626</v>
      </c>
      <c r="AH83" s="80">
        <f>'Distributor Secondary'!AE17*'DSR con %'!AH83</f>
        <v>2.3809523809523809</v>
      </c>
      <c r="AI83" s="80">
        <f>'Distributor Secondary'!AF17*'DSR con %'!AI83</f>
        <v>6.9690721649484537</v>
      </c>
      <c r="AJ83" s="80">
        <f>'Distributor Secondary'!AG17*'DSR con %'!AJ83</f>
        <v>1.9896373056994818</v>
      </c>
      <c r="AK83" s="80">
        <f>'Distributor Secondary'!AH17*'DSR con %'!AK83</f>
        <v>3.8695652173913042</v>
      </c>
      <c r="AL83" s="80">
        <f>'Distributor Secondary'!AI17*'DSR con %'!AL83</f>
        <v>16.052083333333336</v>
      </c>
      <c r="AM83" s="154">
        <f>'Distributor Secondary'!AJ17*'DSR con %'!AM83</f>
        <v>10.348837209302326</v>
      </c>
      <c r="AN83" s="80">
        <f>'Distributor Secondary'!AK17*'DSR con %'!AN83</f>
        <v>5.2325581395348832</v>
      </c>
    </row>
    <row r="84" spans="1:93" hidden="1">
      <c r="A84" s="110" t="s">
        <v>36</v>
      </c>
      <c r="B84" s="76" t="s">
        <v>23</v>
      </c>
      <c r="C84" s="75" t="s">
        <v>48</v>
      </c>
      <c r="D84" s="110" t="s">
        <v>55</v>
      </c>
      <c r="E84" s="110" t="s">
        <v>56</v>
      </c>
      <c r="F84" s="78">
        <f t="shared" si="24"/>
        <v>2456082.0958498558</v>
      </c>
      <c r="G84" s="79">
        <f t="shared" si="25"/>
        <v>1306.1518877011947</v>
      </c>
      <c r="H84" s="80">
        <f>'Distributor Secondary'!E17*'DSR con %'!H84</f>
        <v>140.21481481481482</v>
      </c>
      <c r="I84" s="80">
        <f>'Distributor Secondary'!F17*'DSR con %'!I84</f>
        <v>83.220447284345042</v>
      </c>
      <c r="J84" s="80">
        <f>'Distributor Secondary'!G17*'DSR con %'!J84</f>
        <v>61.619047619047613</v>
      </c>
      <c r="K84" s="80">
        <f>'Distributor Secondary'!H17*'DSR con %'!K84</f>
        <v>35.15625</v>
      </c>
      <c r="L84" s="80">
        <f>'Distributor Secondary'!I17*'DSR con %'!L84</f>
        <v>54.30573248407643</v>
      </c>
      <c r="M84" s="80">
        <f>'Distributor Secondary'!J17*'DSR con %'!M84</f>
        <v>24.882075471698112</v>
      </c>
      <c r="N84" s="80">
        <f>'Distributor Secondary'!K17*'DSR con %'!N84</f>
        <v>110.61363636363637</v>
      </c>
      <c r="O84" s="80">
        <f>'Distributor Secondary'!L17*'DSR con %'!O84</f>
        <v>112.46006389776358</v>
      </c>
      <c r="P84" s="80">
        <f>'Distributor Secondary'!M17*'DSR con %'!P84</f>
        <v>75.014492753623188</v>
      </c>
      <c r="Q84" s="80">
        <f>'Distributor Secondary'!N17*'DSR con %'!Q84</f>
        <v>10.356459330143542</v>
      </c>
      <c r="R84" s="80">
        <f>'Distributor Secondary'!O17*'DSR con %'!R84</f>
        <v>30.813084112149529</v>
      </c>
      <c r="S84" s="80">
        <f>'Distributor Secondary'!P17*'DSR con %'!S84</f>
        <v>86.358904109589034</v>
      </c>
      <c r="T84" s="80">
        <f>'Distributor Secondary'!Q17*'DSR con %'!T84</f>
        <v>67.294117647058812</v>
      </c>
      <c r="U84" s="80">
        <f>'Distributor Secondary'!R17*'DSR con %'!U84</f>
        <v>38.832618025751074</v>
      </c>
      <c r="V84" s="80">
        <f>'Distributor Secondary'!S17*'DSR con %'!V84</f>
        <v>70.523316062176164</v>
      </c>
      <c r="W84" s="80">
        <f>'Distributor Secondary'!T17*'DSR con %'!W84</f>
        <v>36.486646884272993</v>
      </c>
      <c r="X84" s="80">
        <f>'Distributor Secondary'!U17*'DSR con %'!X84</f>
        <v>54.200873362445414</v>
      </c>
      <c r="Y84" s="80">
        <f>'Distributor Secondary'!V17*'DSR con %'!Y84</f>
        <v>9.0625</v>
      </c>
      <c r="Z84" s="80">
        <f>'Distributor Secondary'!W17*'DSR con %'!Z84</f>
        <v>6.9629629629629628</v>
      </c>
      <c r="AA84" s="80">
        <f>'Distributor Secondary'!X17*'DSR con %'!AA84</f>
        <v>7.34375</v>
      </c>
      <c r="AB84" s="80">
        <f>'Distributor Secondary'!Y17*'DSR con %'!AB84</f>
        <v>3.9166666666666665</v>
      </c>
      <c r="AC84" s="80">
        <f>'Distributor Secondary'!Z17*'DSR con %'!AC84</f>
        <v>8.3291139240506329</v>
      </c>
      <c r="AD84" s="80">
        <f>'Distributor Secondary'!AA17*'DSR con %'!AD84</f>
        <v>7.4074074074074066</v>
      </c>
      <c r="AE84" s="80">
        <f>'Distributor Secondary'!AB17*'DSR con %'!AE84</f>
        <v>33.743055555555557</v>
      </c>
      <c r="AF84" s="80">
        <f>'Distributor Secondary'!AC17*'DSR con %'!AF84</f>
        <v>11.260416666666668</v>
      </c>
      <c r="AG84" s="80">
        <f>'Distributor Secondary'!AD17*'DSR con %'!AG84</f>
        <v>25.810026385224273</v>
      </c>
      <c r="AH84" s="80">
        <f>'Distributor Secondary'!AE17*'DSR con %'!AH84</f>
        <v>3.8095238095238093</v>
      </c>
      <c r="AI84" s="80">
        <f>'Distributor Secondary'!AF17*'DSR con %'!AI84</f>
        <v>10.989690721649485</v>
      </c>
      <c r="AJ84" s="80">
        <f>'Distributor Secondary'!AG17*'DSR con %'!AJ84</f>
        <v>2.8186528497409324</v>
      </c>
      <c r="AK84" s="80">
        <f>'Distributor Secondary'!AH17*'DSR con %'!AK84</f>
        <v>23.217391304347824</v>
      </c>
      <c r="AL84" s="80">
        <f>'Distributor Secondary'!AI17*'DSR con %'!AL84</f>
        <v>34.197916666666664</v>
      </c>
      <c r="AM84" s="154">
        <f>'Distributor Secondary'!AJ17*'DSR con %'!AM84</f>
        <v>16.558139534883722</v>
      </c>
      <c r="AN84" s="80">
        <f>'Distributor Secondary'!AK17*'DSR con %'!AN84</f>
        <v>8.3720930232558146</v>
      </c>
    </row>
    <row r="85" spans="1:93" hidden="1">
      <c r="A85" s="110" t="s">
        <v>36</v>
      </c>
      <c r="B85" s="76" t="s">
        <v>23</v>
      </c>
      <c r="C85" s="75" t="s">
        <v>48</v>
      </c>
      <c r="D85" s="110" t="s">
        <v>57</v>
      </c>
      <c r="E85" s="110" t="s">
        <v>58</v>
      </c>
      <c r="F85" s="78">
        <f t="shared" si="24"/>
        <v>1293282.6088756658</v>
      </c>
      <c r="G85" s="79">
        <f t="shared" si="25"/>
        <v>771.80953092576078</v>
      </c>
      <c r="H85" s="80">
        <f>'Distributor Secondary'!E17*'DSR con %'!H85</f>
        <v>70.107407407407408</v>
      </c>
      <c r="I85" s="80">
        <f>'Distributor Secondary'!F17*'DSR con %'!I85</f>
        <v>44.984025559105433</v>
      </c>
      <c r="J85" s="80">
        <f>'Distributor Secondary'!G17*'DSR con %'!J85</f>
        <v>80.104761904761901</v>
      </c>
      <c r="K85" s="80">
        <f>'Distributor Secondary'!H17*'DSR con %'!K85</f>
        <v>46.875</v>
      </c>
      <c r="L85" s="80">
        <f>'Distributor Secondary'!I17*'DSR con %'!L85</f>
        <v>41.197452229299365</v>
      </c>
      <c r="M85" s="80">
        <f>'Distributor Secondary'!J17*'DSR con %'!M85</f>
        <v>16.919811320754715</v>
      </c>
      <c r="N85" s="80">
        <f>'Distributor Secondary'!K17*'DSR con %'!N85</f>
        <v>26.761363636363637</v>
      </c>
      <c r="O85" s="80">
        <f>'Distributor Secondary'!L17*'DSR con %'!O85</f>
        <v>38.236421725239616</v>
      </c>
      <c r="P85" s="80">
        <f>'Distributor Secondary'!M17*'DSR con %'!P85</f>
        <v>79.70289855072464</v>
      </c>
      <c r="Q85" s="80">
        <f>'Distributor Secondary'!N17*'DSR con %'!Q85</f>
        <v>9.7966507177033506</v>
      </c>
      <c r="R85" s="80">
        <f>'Distributor Secondary'!O17*'DSR con %'!R85</f>
        <v>35.214953271028037</v>
      </c>
      <c r="S85" s="80">
        <f>'Distributor Secondary'!P17*'DSR con %'!S85</f>
        <v>42.421917808219177</v>
      </c>
      <c r="T85" s="80">
        <f>'Distributor Secondary'!Q17*'DSR con %'!T85</f>
        <v>20.705882352941178</v>
      </c>
      <c r="U85" s="80">
        <f>'Distributor Secondary'!R17*'DSR con %'!U85</f>
        <v>38.832618025751074</v>
      </c>
      <c r="V85" s="80">
        <f>'Distributor Secondary'!S17*'DSR con %'!V85</f>
        <v>18.082901554404145</v>
      </c>
      <c r="W85" s="80">
        <f>'Distributor Secondary'!T17*'DSR con %'!W85</f>
        <v>17.899109792284868</v>
      </c>
      <c r="X85" s="80">
        <f>'Distributor Secondary'!U17*'DSR con %'!X85</f>
        <v>22.79475982532751</v>
      </c>
      <c r="Y85" s="80">
        <f>'Distributor Secondary'!V17*'DSR con %'!Y85</f>
        <v>12.6875</v>
      </c>
      <c r="Z85" s="80">
        <f>'Distributor Secondary'!W17*'DSR con %'!Z85</f>
        <v>10.444444444444445</v>
      </c>
      <c r="AA85" s="80">
        <f>'Distributor Secondary'!X17*'DSR con %'!AA85</f>
        <v>10.28125</v>
      </c>
      <c r="AB85" s="80">
        <f>'Distributor Secondary'!Y17*'DSR con %'!AB85</f>
        <v>6.5277777777777777</v>
      </c>
      <c r="AC85" s="80">
        <f>'Distributor Secondary'!Z17*'DSR con %'!AC85</f>
        <v>8.3291139240506329</v>
      </c>
      <c r="AD85" s="80">
        <f>'Distributor Secondary'!AA17*'DSR con %'!AD85</f>
        <v>7.4074074074074066</v>
      </c>
      <c r="AE85" s="80">
        <f>'Distributor Secondary'!AB17*'DSR con %'!AE85</f>
        <v>10.201388888888889</v>
      </c>
      <c r="AF85" s="80">
        <f>'Distributor Secondary'!AC17*'DSR con %'!AF85</f>
        <v>5.3854166666666661</v>
      </c>
      <c r="AG85" s="80">
        <f>'Distributor Secondary'!AD17*'DSR con %'!AG85</f>
        <v>13.482849604221636</v>
      </c>
      <c r="AH85" s="80">
        <f>'Distributor Secondary'!AE17*'DSR con %'!AH85</f>
        <v>1.2857142857142856</v>
      </c>
      <c r="AI85" s="80">
        <f>'Distributor Secondary'!AF17*'DSR con %'!AI85</f>
        <v>3.7525773195876284</v>
      </c>
      <c r="AJ85" s="80">
        <f>'Distributor Secondary'!AG17*'DSR con %'!AJ85</f>
        <v>1.4922279792746114</v>
      </c>
      <c r="AK85" s="80">
        <f>'Distributor Secondary'!AH17*'DSR con %'!AK85</f>
        <v>7.7391304347826084</v>
      </c>
      <c r="AL85" s="80">
        <f>'Distributor Secondary'!AI17*'DSR con %'!AL85</f>
        <v>10.46875</v>
      </c>
      <c r="AM85" s="154">
        <f>'Distributor Secondary'!AJ17*'DSR con %'!AM85</f>
        <v>7.7616279069767442</v>
      </c>
      <c r="AN85" s="80">
        <f>'Distributor Secondary'!AK17*'DSR con %'!AN85</f>
        <v>3.9244186046511631</v>
      </c>
    </row>
    <row r="86" spans="1:93" hidden="1">
      <c r="A86" s="110" t="s">
        <v>36</v>
      </c>
      <c r="B86" s="76" t="s">
        <v>23</v>
      </c>
      <c r="C86" s="75" t="s">
        <v>48</v>
      </c>
      <c r="D86" s="110" t="s">
        <v>59</v>
      </c>
      <c r="E86" s="110" t="s">
        <v>60</v>
      </c>
      <c r="F86" s="78">
        <f t="shared" si="24"/>
        <v>2218279.847698465</v>
      </c>
      <c r="G86" s="79">
        <f t="shared" si="25"/>
        <v>1270.5055807870831</v>
      </c>
      <c r="H86" s="80">
        <f>'Distributor Secondary'!E17*'DSR con %'!H86</f>
        <v>118.87777777777777</v>
      </c>
      <c r="I86" s="80">
        <f>'Distributor Secondary'!F17*'DSR con %'!I86</f>
        <v>87.718849840255587</v>
      </c>
      <c r="J86" s="80">
        <f>'Distributor Secondary'!G17*'DSR con %'!J86</f>
        <v>43.133333333333333</v>
      </c>
      <c r="K86" s="80">
        <f>'Distributor Secondary'!H17*'DSR con %'!K86</f>
        <v>41.015625</v>
      </c>
      <c r="L86" s="80">
        <f>'Distributor Secondary'!I17*'DSR con %'!L86</f>
        <v>89.885350318471339</v>
      </c>
      <c r="M86" s="80">
        <f>'Distributor Secondary'!J17*'DSR con %'!M86</f>
        <v>23.886792452830189</v>
      </c>
      <c r="N86" s="80">
        <f>'Distributor Secondary'!K17*'DSR con %'!N86</f>
        <v>74.931818181818187</v>
      </c>
      <c r="O86" s="80">
        <f>'Distributor Secondary'!L17*'DSR con %'!O86</f>
        <v>98.964856230031941</v>
      </c>
      <c r="P86" s="80">
        <f>'Distributor Secondary'!M17*'DSR con %'!P86</f>
        <v>93.768115942028984</v>
      </c>
      <c r="Q86" s="80">
        <f>'Distributor Secondary'!N17*'DSR con %'!Q86</f>
        <v>15.114832535885169</v>
      </c>
      <c r="R86" s="80">
        <f>'Distributor Secondary'!O17*'DSR con %'!R86</f>
        <v>79.233644859813083</v>
      </c>
      <c r="S86" s="80">
        <f>'Distributor Secondary'!P17*'DSR con %'!S86</f>
        <v>62.11780821917808</v>
      </c>
      <c r="T86" s="80">
        <f>'Distributor Secondary'!Q17*'DSR con %'!T86</f>
        <v>67.294117647058812</v>
      </c>
      <c r="U86" s="80">
        <f>'Distributor Secondary'!R17*'DSR con %'!U86</f>
        <v>83.639484978540779</v>
      </c>
      <c r="V86" s="80">
        <f>'Distributor Secondary'!S17*'DSR con %'!V86</f>
        <v>45.207253886010356</v>
      </c>
      <c r="W86" s="80">
        <f>'Distributor Secondary'!T17*'DSR con %'!W86</f>
        <v>26.160237388724035</v>
      </c>
      <c r="X86" s="80">
        <f>'Distributor Secondary'!U17*'DSR con %'!X86</f>
        <v>30.899563318777293</v>
      </c>
      <c r="Y86" s="80">
        <f>'Distributor Secondary'!V17*'DSR con %'!Y86</f>
        <v>16.3125</v>
      </c>
      <c r="Z86" s="80">
        <f>'Distributor Secondary'!W17*'DSR con %'!Z86</f>
        <v>8.1234567901234556</v>
      </c>
      <c r="AA86" s="80">
        <f>'Distributor Secondary'!X17*'DSR con %'!AA86</f>
        <v>7.34375</v>
      </c>
      <c r="AB86" s="80">
        <f>'Distributor Secondary'!Y17*'DSR con %'!AB86</f>
        <v>4.5694444444444446</v>
      </c>
      <c r="AC86" s="80">
        <f>'Distributor Secondary'!Z17*'DSR con %'!AC86</f>
        <v>13.088607594936708</v>
      </c>
      <c r="AD86" s="80">
        <f>'Distributor Secondary'!AA17*'DSR con %'!AD86</f>
        <v>7.4074074074074066</v>
      </c>
      <c r="AE86" s="80">
        <f>'Distributor Secondary'!AB17*'DSR con %'!AE86</f>
        <v>20.402777777777779</v>
      </c>
      <c r="AF86" s="80">
        <f>'Distributor Secondary'!AC17*'DSR con %'!AF86</f>
        <v>4.40625</v>
      </c>
      <c r="AG86" s="80">
        <f>'Distributor Secondary'!AD17*'DSR con %'!AG86</f>
        <v>28.121372031662268</v>
      </c>
      <c r="AH86" s="80">
        <f>'Distributor Secondary'!AE17*'DSR con %'!AH86</f>
        <v>2.4761904761904763</v>
      </c>
      <c r="AI86" s="80">
        <f>'Distributor Secondary'!AF17*'DSR con %'!AI86</f>
        <v>6.9690721649484537</v>
      </c>
      <c r="AJ86" s="80">
        <f>'Distributor Secondary'!AG17*'DSR con %'!AJ86</f>
        <v>3.0673575129533677</v>
      </c>
      <c r="AK86" s="80">
        <f>'Distributor Secondary'!AH17*'DSR con %'!AK86</f>
        <v>19.34782608695652</v>
      </c>
      <c r="AL86" s="80">
        <f>'Distributor Secondary'!AI17*'DSR con %'!AL86</f>
        <v>24.427083333333332</v>
      </c>
      <c r="AM86" s="154">
        <f>'Distributor Secondary'!AJ17*'DSR con %'!AM86</f>
        <v>15.005813953488371</v>
      </c>
      <c r="AN86" s="80">
        <f>'Distributor Secondary'!AK17*'DSR con %'!AN86</f>
        <v>7.5872093023255811</v>
      </c>
    </row>
    <row r="87" spans="1:93" hidden="1">
      <c r="A87" s="110" t="s">
        <v>36</v>
      </c>
      <c r="B87" s="76" t="s">
        <v>23</v>
      </c>
      <c r="C87" s="75" t="s">
        <v>48</v>
      </c>
      <c r="D87" s="110" t="s">
        <v>61</v>
      </c>
      <c r="E87" s="110" t="s">
        <v>62</v>
      </c>
      <c r="F87" s="78">
        <f t="shared" si="24"/>
        <v>2622242.7198893088</v>
      </c>
      <c r="G87" s="79">
        <f t="shared" si="25"/>
        <v>1737.1434037081358</v>
      </c>
      <c r="H87" s="80">
        <f>'Distributor Secondary'!E17*'DSR con %'!H87</f>
        <v>134.11851851851853</v>
      </c>
      <c r="I87" s="80">
        <f>'Distributor Secondary'!F17*'DSR con %'!I87</f>
        <v>146.19808306709265</v>
      </c>
      <c r="J87" s="80">
        <f>'Distributor Secondary'!G17*'DSR con %'!J87</f>
        <v>133.50793650793651</v>
      </c>
      <c r="K87" s="80">
        <f>'Distributor Secondary'!H17*'DSR con %'!K87</f>
        <v>82.03125</v>
      </c>
      <c r="L87" s="80">
        <f>'Distributor Secondary'!I17*'DSR con %'!L87</f>
        <v>101.12101910828025</v>
      </c>
      <c r="M87" s="80">
        <f>'Distributor Secondary'!J17*'DSR con %'!M87</f>
        <v>43.79245283018868</v>
      </c>
      <c r="N87" s="80">
        <f>'Distributor Secondary'!K17*'DSR con %'!N87</f>
        <v>60.659090909090907</v>
      </c>
      <c r="O87" s="80">
        <f>'Distributor Secondary'!L17*'DSR con %'!O87</f>
        <v>107.96166134185303</v>
      </c>
      <c r="P87" s="80">
        <f>'Distributor Secondary'!M17*'DSR con %'!P87</f>
        <v>79.70289855072464</v>
      </c>
      <c r="Q87" s="80">
        <f>'Distributor Secondary'!N17*'DSR con %'!Q87</f>
        <v>20.433014354066984</v>
      </c>
      <c r="R87" s="80">
        <f>'Distributor Secondary'!O17*'DSR con %'!R87</f>
        <v>101.2429906542056</v>
      </c>
      <c r="S87" s="80">
        <f>'Distributor Secondary'!P17*'DSR con %'!S87</f>
        <v>118.17534246575343</v>
      </c>
      <c r="T87" s="80">
        <f>'Distributor Secondary'!Q17*'DSR con %'!T87</f>
        <v>62.117647058823536</v>
      </c>
      <c r="U87" s="80">
        <f>'Distributor Secondary'!R17*'DSR con %'!U87</f>
        <v>185.20171673819743</v>
      </c>
      <c r="V87" s="80">
        <f>'Distributor Secondary'!S17*'DSR con %'!V87</f>
        <v>75.948186528497402</v>
      </c>
      <c r="W87" s="80">
        <f>'Distributor Secondary'!T17*'DSR con %'!W87</f>
        <v>49.566765578635014</v>
      </c>
      <c r="X87" s="80">
        <f>'Distributor Secondary'!U17*'DSR con %'!X87</f>
        <v>27.353711790393014</v>
      </c>
      <c r="Y87" s="80">
        <f>'Distributor Secondary'!V17*'DSR con %'!Y87</f>
        <v>23.5625</v>
      </c>
      <c r="Z87" s="80">
        <f>'Distributor Secondary'!W17*'DSR con %'!Z87</f>
        <v>22.049382716049383</v>
      </c>
      <c r="AA87" s="80">
        <f>'Distributor Secondary'!X17*'DSR con %'!AA87</f>
        <v>22.03125</v>
      </c>
      <c r="AB87" s="80">
        <f>'Distributor Secondary'!Y17*'DSR con %'!AB87</f>
        <v>7.833333333333333</v>
      </c>
      <c r="AC87" s="80">
        <f>'Distributor Secondary'!Z17*'DSR con %'!AC87</f>
        <v>10.708860759493671</v>
      </c>
      <c r="AD87" s="80">
        <f>'Distributor Secondary'!AA17*'DSR con %'!AD87</f>
        <v>11.111111111111111</v>
      </c>
      <c r="AE87" s="80">
        <f>'Distributor Secondary'!AB17*'DSR con %'!AE87</f>
        <v>14.125</v>
      </c>
      <c r="AF87" s="80">
        <f>'Distributor Secondary'!AC17*'DSR con %'!AF87</f>
        <v>6.364583333333333</v>
      </c>
      <c r="AG87" s="80">
        <f>'Distributor Secondary'!AD17*'DSR con %'!AG87</f>
        <v>22.343007915567281</v>
      </c>
      <c r="AH87" s="80">
        <f>'Distributor Secondary'!AE17*'DSR con %'!AH87</f>
        <v>1.9047619047619047</v>
      </c>
      <c r="AI87" s="80">
        <f>'Distributor Secondary'!AF17*'DSR con %'!AI87</f>
        <v>5.3608247422680408</v>
      </c>
      <c r="AJ87" s="80">
        <f>'Distributor Secondary'!AG17*'DSR con %'!AJ87</f>
        <v>2.4870466321243523</v>
      </c>
      <c r="AK87" s="80">
        <f>'Distributor Secondary'!AH17*'DSR con %'!AK87</f>
        <v>23.217391304347824</v>
      </c>
      <c r="AL87" s="80">
        <f>'Distributor Secondary'!AI17*'DSR con %'!AL87</f>
        <v>14.65625</v>
      </c>
      <c r="AM87" s="154">
        <f>'Distributor Secondary'!AJ17*'DSR con %'!AM87</f>
        <v>13.453488372093023</v>
      </c>
      <c r="AN87" s="80">
        <f>'Distributor Secondary'!AK17*'DSR con %'!AN87</f>
        <v>6.8023255813953485</v>
      </c>
    </row>
    <row r="88" spans="1:93" hidden="1">
      <c r="A88" s="110" t="s">
        <v>36</v>
      </c>
      <c r="B88" s="76" t="s">
        <v>23</v>
      </c>
      <c r="C88" s="75" t="s">
        <v>48</v>
      </c>
      <c r="D88" s="110" t="s">
        <v>63</v>
      </c>
      <c r="E88" s="110" t="s">
        <v>64</v>
      </c>
      <c r="F88" s="78">
        <f t="shared" si="24"/>
        <v>1547948.2832950954</v>
      </c>
      <c r="G88" s="79">
        <f t="shared" si="25"/>
        <v>995.0231810909271</v>
      </c>
      <c r="H88" s="80">
        <f>'Distributor Secondary'!E17*'DSR con %'!H88</f>
        <v>88.396296296296299</v>
      </c>
      <c r="I88" s="80">
        <f>'Distributor Secondary'!F17*'DSR con %'!I88</f>
        <v>71.974440894568687</v>
      </c>
      <c r="J88" s="80">
        <f>'Distributor Secondary'!G17*'DSR con %'!J88</f>
        <v>57.511111111111113</v>
      </c>
      <c r="K88" s="80">
        <f>'Distributor Secondary'!H17*'DSR con %'!K88</f>
        <v>46.875</v>
      </c>
      <c r="L88" s="80">
        <f>'Distributor Secondary'!I17*'DSR con %'!L88</f>
        <v>44.942675159235669</v>
      </c>
      <c r="M88" s="80">
        <f>'Distributor Secondary'!J17*'DSR con %'!M88</f>
        <v>23.886792452830189</v>
      </c>
      <c r="N88" s="80">
        <f>'Distributor Secondary'!K17*'DSR con %'!N88</f>
        <v>35.68181818181818</v>
      </c>
      <c r="O88" s="80">
        <f>'Distributor Secondary'!L17*'DSR con %'!O88</f>
        <v>60.728434504792332</v>
      </c>
      <c r="P88" s="80">
        <f>'Distributor Secondary'!M17*'DSR con %'!P88</f>
        <v>93.768115942028984</v>
      </c>
      <c r="Q88" s="80">
        <f>'Distributor Secondary'!N17*'DSR con %'!Q88</f>
        <v>16.23444976076555</v>
      </c>
      <c r="R88" s="80">
        <f>'Distributor Secondary'!O17*'DSR con %'!R88</f>
        <v>70.429906542056074</v>
      </c>
      <c r="S88" s="80">
        <f>'Distributor Secondary'!P17*'DSR con %'!S88</f>
        <v>66.663013698630138</v>
      </c>
      <c r="T88" s="80">
        <f>'Distributor Secondary'!Q17*'DSR con %'!T88</f>
        <v>36.235294117647058</v>
      </c>
      <c r="U88" s="80">
        <f>'Distributor Secondary'!R17*'DSR con %'!U88</f>
        <v>68.703862660944196</v>
      </c>
      <c r="V88" s="80">
        <f>'Distributor Secondary'!S17*'DSR con %'!V88</f>
        <v>41.590673575129529</v>
      </c>
      <c r="W88" s="80">
        <f>'Distributor Secondary'!T17*'DSR con %'!W88</f>
        <v>27.537091988130566</v>
      </c>
      <c r="X88" s="80">
        <f>'Distributor Secondary'!U17*'DSR con %'!X88</f>
        <v>25.834061135371179</v>
      </c>
      <c r="Y88" s="80">
        <f>'Distributor Secondary'!V17*'DSR con %'!Y88</f>
        <v>10.875</v>
      </c>
      <c r="Z88" s="80">
        <f>'Distributor Secondary'!W17*'DSR con %'!Z88</f>
        <v>6.9629629629629628</v>
      </c>
      <c r="AA88" s="80">
        <f>'Distributor Secondary'!X17*'DSR con %'!AA88</f>
        <v>8.8125</v>
      </c>
      <c r="AB88" s="80">
        <f>'Distributor Secondary'!Y17*'DSR con %'!AB88</f>
        <v>4.5694444444444446</v>
      </c>
      <c r="AC88" s="80">
        <f>'Distributor Secondary'!Z17*'DSR con %'!AC88</f>
        <v>5.9493670886075956</v>
      </c>
      <c r="AD88" s="80">
        <f>'Distributor Secondary'!AA17*'DSR con %'!AD88</f>
        <v>6.481481481481481</v>
      </c>
      <c r="AE88" s="80">
        <f>'Distributor Secondary'!AB17*'DSR con %'!AE88</f>
        <v>8.6319444444444446</v>
      </c>
      <c r="AF88" s="80">
        <f>'Distributor Secondary'!AC17*'DSR con %'!AF88</f>
        <v>4.8958333333333339</v>
      </c>
      <c r="AG88" s="80">
        <f>'Distributor Secondary'!AD17*'DSR con %'!AG88</f>
        <v>13.868073878627968</v>
      </c>
      <c r="AH88" s="80">
        <f>'Distributor Secondary'!AE17*'DSR con %'!AH88</f>
        <v>2.8571428571428568</v>
      </c>
      <c r="AI88" s="80">
        <f>'Distributor Secondary'!AF17*'DSR con %'!AI88</f>
        <v>8.3092783505154628</v>
      </c>
      <c r="AJ88" s="80">
        <f>'Distributor Secondary'!AG17*'DSR con %'!AJ88</f>
        <v>1.4922279792746114</v>
      </c>
      <c r="AK88" s="80">
        <f>'Distributor Secondary'!AH17*'DSR con %'!AK88</f>
        <v>7.7391304347826084</v>
      </c>
      <c r="AL88" s="80">
        <f>'Distributor Secondary'!AI17*'DSR con %'!AL88</f>
        <v>12.5625</v>
      </c>
      <c r="AM88" s="154">
        <f>'Distributor Secondary'!AJ17*'DSR con %'!AM88</f>
        <v>9.3139534883720927</v>
      </c>
      <c r="AN88" s="80">
        <f>'Distributor Secondary'!AK17*'DSR con %'!AN88</f>
        <v>4.7093023255813957</v>
      </c>
    </row>
    <row r="89" spans="1:93" s="86" customFormat="1" hidden="1">
      <c r="A89" s="111"/>
      <c r="B89" s="82"/>
      <c r="C89" s="81"/>
      <c r="D89" s="111"/>
      <c r="E89" s="111"/>
      <c r="F89" s="96">
        <f>SUM(F81:F88)</f>
        <v>15203675.01475</v>
      </c>
      <c r="G89" s="109">
        <f>SUM(G81:G88)</f>
        <v>9440.9999999999982</v>
      </c>
      <c r="H89" s="84">
        <f>SUM(H81:H88)</f>
        <v>823</v>
      </c>
      <c r="I89" s="84">
        <f t="shared" ref="I89:AM89" si="30">SUM(I81:I88)</f>
        <v>704</v>
      </c>
      <c r="J89" s="84">
        <f t="shared" si="30"/>
        <v>646.99999999999989</v>
      </c>
      <c r="K89" s="84">
        <f t="shared" si="30"/>
        <v>375</v>
      </c>
      <c r="L89" s="84">
        <f t="shared" si="30"/>
        <v>588</v>
      </c>
      <c r="M89" s="84">
        <f t="shared" si="30"/>
        <v>210.99999999999997</v>
      </c>
      <c r="N89" s="84">
        <f t="shared" si="30"/>
        <v>471.00000000000006</v>
      </c>
      <c r="O89" s="84">
        <f t="shared" si="30"/>
        <v>704</v>
      </c>
      <c r="P89" s="84">
        <f t="shared" si="30"/>
        <v>647</v>
      </c>
      <c r="Q89" s="84">
        <f t="shared" si="30"/>
        <v>117</v>
      </c>
      <c r="R89" s="84">
        <f t="shared" si="30"/>
        <v>471</v>
      </c>
      <c r="S89" s="84">
        <f t="shared" si="30"/>
        <v>553</v>
      </c>
      <c r="T89" s="84">
        <f t="shared" si="30"/>
        <v>352</v>
      </c>
      <c r="U89" s="84">
        <f t="shared" si="30"/>
        <v>696</v>
      </c>
      <c r="V89" s="84">
        <f t="shared" si="30"/>
        <v>349</v>
      </c>
      <c r="W89" s="84">
        <f t="shared" si="30"/>
        <v>232</v>
      </c>
      <c r="X89" s="84">
        <f t="shared" si="30"/>
        <v>232</v>
      </c>
      <c r="Y89" s="84">
        <f t="shared" si="30"/>
        <v>116</v>
      </c>
      <c r="Z89" s="84">
        <f t="shared" si="30"/>
        <v>93.999999999999986</v>
      </c>
      <c r="AA89" s="84">
        <f t="shared" si="30"/>
        <v>94</v>
      </c>
      <c r="AB89" s="84">
        <f t="shared" si="30"/>
        <v>47</v>
      </c>
      <c r="AC89" s="84">
        <f t="shared" si="30"/>
        <v>94</v>
      </c>
      <c r="AD89" s="84">
        <f t="shared" si="30"/>
        <v>74.999999999999986</v>
      </c>
      <c r="AE89" s="84">
        <f t="shared" si="30"/>
        <v>112.99999999999999</v>
      </c>
      <c r="AF89" s="84">
        <f t="shared" si="30"/>
        <v>47.000000000000007</v>
      </c>
      <c r="AG89" s="84">
        <f t="shared" si="30"/>
        <v>146</v>
      </c>
      <c r="AH89" s="84">
        <f t="shared" si="30"/>
        <v>17.999999999999996</v>
      </c>
      <c r="AI89" s="84">
        <f t="shared" si="30"/>
        <v>52</v>
      </c>
      <c r="AJ89" s="84">
        <f t="shared" si="30"/>
        <v>16</v>
      </c>
      <c r="AK89" s="84">
        <f t="shared" si="30"/>
        <v>89</v>
      </c>
      <c r="AL89" s="84">
        <f t="shared" si="30"/>
        <v>134</v>
      </c>
      <c r="AM89" s="155">
        <f t="shared" si="30"/>
        <v>89</v>
      </c>
      <c r="AN89" s="84">
        <f t="shared" ref="AN89" si="31">SUM(AN81:AN88)</f>
        <v>45.000000000000007</v>
      </c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3"/>
      <c r="CG89" s="73"/>
      <c r="CH89" s="73"/>
      <c r="CI89" s="73"/>
      <c r="CJ89" s="73"/>
      <c r="CK89" s="73"/>
      <c r="CL89" s="73"/>
      <c r="CM89" s="73"/>
      <c r="CN89" s="73"/>
      <c r="CO89" s="73"/>
    </row>
    <row r="90" spans="1:93" ht="22.5" hidden="1">
      <c r="A90" s="112" t="s">
        <v>154</v>
      </c>
      <c r="B90" s="113" t="s">
        <v>144</v>
      </c>
      <c r="C90" s="114" t="s">
        <v>145</v>
      </c>
      <c r="D90" s="115" t="s">
        <v>155</v>
      </c>
      <c r="E90" s="115" t="s">
        <v>156</v>
      </c>
      <c r="F90" s="78">
        <f t="shared" si="24"/>
        <v>3095990.2827219707</v>
      </c>
      <c r="G90" s="79">
        <f t="shared" si="25"/>
        <v>1479.5842620398273</v>
      </c>
      <c r="H90" s="80">
        <f>'Distributor Secondary'!E18*'DSR con %'!H90</f>
        <v>109.35483870967741</v>
      </c>
      <c r="I90" s="80">
        <f>'Distributor Secondary'!F18*'DSR con %'!I90</f>
        <v>93.422818791946298</v>
      </c>
      <c r="J90" s="80">
        <f>'Distributor Secondary'!G18*'DSR con %'!J90</f>
        <v>85.691275167785236</v>
      </c>
      <c r="K90" s="80">
        <f>'Distributor Secondary'!H18*'DSR con %'!K90</f>
        <v>50</v>
      </c>
      <c r="L90" s="80">
        <f>'Distributor Secondary'!I18*'DSR con %'!L90</f>
        <v>77.959731543624159</v>
      </c>
      <c r="M90" s="80">
        <f>'Distributor Secondary'!J18*'DSR con %'!M90</f>
        <v>27.84</v>
      </c>
      <c r="N90" s="80">
        <f>'Distributor Secondary'!K18*'DSR con %'!N90</f>
        <v>62.58064516129032</v>
      </c>
      <c r="O90" s="80">
        <f>'Distributor Secondary'!L18*'DSR con %'!O90</f>
        <v>93.422818791946298</v>
      </c>
      <c r="P90" s="80">
        <f>'Distributor Secondary'!M18*'DSR con %'!P90</f>
        <v>84.63636363636364</v>
      </c>
      <c r="Q90" s="80">
        <f>'Distributor Secondary'!N18*'DSR con %'!Q90</f>
        <v>15.272727272727273</v>
      </c>
      <c r="R90" s="80">
        <f>'Distributor Secondary'!O18*'DSR con %'!R90</f>
        <v>62.357142857142861</v>
      </c>
      <c r="S90" s="80">
        <f>'Distributor Secondary'!P18*'DSR con %'!S90</f>
        <v>73.285714285714292</v>
      </c>
      <c r="T90" s="80">
        <f>'Distributor Secondary'!Q18*'DSR con %'!T90</f>
        <v>58</v>
      </c>
      <c r="U90" s="80">
        <f>'Distributor Secondary'!R18*'DSR con %'!U90</f>
        <v>101.15573770491804</v>
      </c>
      <c r="V90" s="80">
        <f>'Distributor Secondary'!S18*'DSR con %'!V90</f>
        <v>50.4</v>
      </c>
      <c r="W90" s="80">
        <f>'Distributor Secondary'!T18*'DSR con %'!W90</f>
        <v>33.139534883720934</v>
      </c>
      <c r="X90" s="80">
        <f>'Distributor Secondary'!U18*'DSR con %'!X90</f>
        <v>35</v>
      </c>
      <c r="Y90" s="80">
        <f>'Distributor Secondary'!V18*'DSR con %'!Y90</f>
        <v>28.307692307692307</v>
      </c>
      <c r="Z90" s="80">
        <f>'Distributor Secondary'!W18*'DSR con %'!Z90</f>
        <v>44.708333333333329</v>
      </c>
      <c r="AA90" s="80">
        <f>'Distributor Secondary'!X18*'DSR con %'!AA90</f>
        <v>37</v>
      </c>
      <c r="AB90" s="80">
        <f>'Distributor Secondary'!Y18*'DSR con %'!AB90</f>
        <v>16.444444444444443</v>
      </c>
      <c r="AC90" s="80">
        <f>'Distributor Secondary'!Z18*'DSR con %'!AC90</f>
        <v>30.204081632653061</v>
      </c>
      <c r="AD90" s="80">
        <f>'Distributor Secondary'!AA18*'DSR con %'!AD90</f>
        <v>24.081632653061224</v>
      </c>
      <c r="AE90" s="80">
        <f>'Distributor Secondary'!AB18*'DSR con %'!AE90</f>
        <v>36.081081081081081</v>
      </c>
      <c r="AF90" s="80">
        <f>'Distributor Secondary'!AC18*'DSR con %'!AF90</f>
        <v>18.5</v>
      </c>
      <c r="AG90" s="80">
        <f>'Distributor Secondary'!AD18*'DSR con %'!AG90</f>
        <v>40.27918781725888</v>
      </c>
      <c r="AH90" s="80">
        <f>'Distributor Secondary'!AE18*'DSR con %'!AH90</f>
        <v>4.5228426395939083</v>
      </c>
      <c r="AI90" s="80">
        <f>'Distributor Secondary'!AF18*'DSR con %'!AI90</f>
        <v>10.4</v>
      </c>
      <c r="AJ90" s="80">
        <f>'Distributor Secondary'!AG18*'DSR con %'!AJ90</f>
        <v>4</v>
      </c>
      <c r="AK90" s="80">
        <f>'Distributor Secondary'!AH18*'DSR con %'!AK90</f>
        <v>23.823529411764707</v>
      </c>
      <c r="AL90" s="80">
        <f>'Distributor Secondary'!AI18*'DSR con %'!AL90</f>
        <v>23.799999999999997</v>
      </c>
      <c r="AM90" s="154">
        <f>'Distributor Secondary'!AJ18*'DSR con %'!AM90</f>
        <v>15.824175824175825</v>
      </c>
      <c r="AN90" s="80">
        <f>'Distributor Secondary'!AK18*'DSR con %'!AN90</f>
        <v>8.0879120879120894</v>
      </c>
    </row>
    <row r="91" spans="1:93" ht="22.5" hidden="1">
      <c r="A91" s="112" t="s">
        <v>154</v>
      </c>
      <c r="B91" s="113" t="s">
        <v>144</v>
      </c>
      <c r="C91" s="114" t="s">
        <v>145</v>
      </c>
      <c r="D91" s="115" t="s">
        <v>157</v>
      </c>
      <c r="E91" s="115" t="s">
        <v>158</v>
      </c>
      <c r="F91" s="78">
        <f t="shared" si="24"/>
        <v>2021557.6097835803</v>
      </c>
      <c r="G91" s="79">
        <f t="shared" si="25"/>
        <v>1097.496848680652</v>
      </c>
      <c r="H91" s="80">
        <f>'Distributor Secondary'!E18*'DSR con %'!H91</f>
        <v>90.217741935483872</v>
      </c>
      <c r="I91" s="80">
        <f>'Distributor Secondary'!F18*'DSR con %'!I91</f>
        <v>77.852348993288587</v>
      </c>
      <c r="J91" s="80">
        <f>'Distributor Secondary'!G18*'DSR con %'!J91</f>
        <v>71.409395973154361</v>
      </c>
      <c r="K91" s="80">
        <f>'Distributor Secondary'!H18*'DSR con %'!K91</f>
        <v>40</v>
      </c>
      <c r="L91" s="80">
        <f>'Distributor Secondary'!I18*'DSR con %'!L91</f>
        <v>64.966442953020135</v>
      </c>
      <c r="M91" s="80">
        <f>'Distributor Secondary'!J18*'DSR con %'!M91</f>
        <v>23.490000000000002</v>
      </c>
      <c r="N91" s="80">
        <f>'Distributor Secondary'!K18*'DSR con %'!N91</f>
        <v>51.629032258064512</v>
      </c>
      <c r="O91" s="80">
        <f>'Distributor Secondary'!L18*'DSR con %'!O91</f>
        <v>77.852348993288587</v>
      </c>
      <c r="P91" s="80">
        <f>'Distributor Secondary'!M18*'DSR con %'!P91</f>
        <v>72.545454545454547</v>
      </c>
      <c r="Q91" s="80">
        <f>'Distributor Secondary'!N18*'DSR con %'!Q91</f>
        <v>12.848484848484848</v>
      </c>
      <c r="R91" s="80">
        <f>'Distributor Secondary'!O18*'DSR con %'!R91</f>
        <v>51.964285714285715</v>
      </c>
      <c r="S91" s="80">
        <f>'Distributor Secondary'!P18*'DSR con %'!S91</f>
        <v>61.653061224489804</v>
      </c>
      <c r="T91" s="80">
        <f>'Distributor Secondary'!Q18*'DSR con %'!T91</f>
        <v>37.285714285714285</v>
      </c>
      <c r="U91" s="80">
        <f>'Distributor Secondary'!R18*'DSR con %'!U91</f>
        <v>77.631147540983619</v>
      </c>
      <c r="V91" s="80">
        <f>'Distributor Secondary'!S18*'DSR con %'!V91</f>
        <v>38.880000000000003</v>
      </c>
      <c r="W91" s="80">
        <f>'Distributor Secondary'!T18*'DSR con %'!W91</f>
        <v>25.406976744186043</v>
      </c>
      <c r="X91" s="80">
        <f>'Distributor Secondary'!U18*'DSR con %'!X91</f>
        <v>28.46153846153846</v>
      </c>
      <c r="Y91" s="80">
        <f>'Distributor Secondary'!V18*'DSR con %'!Y91</f>
        <v>8.615384615384615</v>
      </c>
      <c r="Z91" s="80">
        <f>'Distributor Secondary'!W18*'DSR con %'!Z91</f>
        <v>10.791666666666668</v>
      </c>
      <c r="AA91" s="80">
        <f>'Distributor Secondary'!X18*'DSR con %'!AA91</f>
        <v>14.8</v>
      </c>
      <c r="AB91" s="80">
        <f>'Distributor Secondary'!Y18*'DSR con %'!AB91</f>
        <v>7.4</v>
      </c>
      <c r="AC91" s="80">
        <f>'Distributor Secondary'!Z18*'DSR con %'!AC91</f>
        <v>19.632653061224492</v>
      </c>
      <c r="AD91" s="80">
        <f>'Distributor Secondary'!AA18*'DSR con %'!AD91</f>
        <v>15.653061224489797</v>
      </c>
      <c r="AE91" s="80">
        <f>'Distributor Secondary'!AB18*'DSR con %'!AE91</f>
        <v>24.054054054054056</v>
      </c>
      <c r="AF91" s="80">
        <f>'Distributor Secondary'!AC18*'DSR con %'!AF91</f>
        <v>7.4</v>
      </c>
      <c r="AG91" s="80">
        <f>'Distributor Secondary'!AD18*'DSR con %'!AG91</f>
        <v>30.939086294416242</v>
      </c>
      <c r="AH91" s="80">
        <f>'Distributor Secondary'!AE18*'DSR con %'!AH91</f>
        <v>1.7817258883248732</v>
      </c>
      <c r="AI91" s="80">
        <f>'Distributor Secondary'!AF18*'DSR con %'!AI91</f>
        <v>6.5</v>
      </c>
      <c r="AJ91" s="80">
        <f>'Distributor Secondary'!AG18*'DSR con %'!AJ91</f>
        <v>1.6</v>
      </c>
      <c r="AK91" s="80">
        <f>'Distributor Secondary'!AH18*'DSR con %'!AK91</f>
        <v>7.9411764705882355</v>
      </c>
      <c r="AL91" s="80">
        <f>'Distributor Secondary'!AI18*'DSR con %'!AL91</f>
        <v>18.36</v>
      </c>
      <c r="AM91" s="154">
        <f>'Distributor Secondary'!AJ18*'DSR con %'!AM91</f>
        <v>11.868131868131869</v>
      </c>
      <c r="AN91" s="80">
        <f>'Distributor Secondary'!AK18*'DSR con %'!AN91</f>
        <v>6.0659340659340657</v>
      </c>
    </row>
    <row r="92" spans="1:93" ht="22.5" hidden="1">
      <c r="A92" s="112" t="s">
        <v>154</v>
      </c>
      <c r="B92" s="113" t="s">
        <v>144</v>
      </c>
      <c r="C92" s="114" t="s">
        <v>145</v>
      </c>
      <c r="D92" s="115" t="s">
        <v>159</v>
      </c>
      <c r="E92" s="115" t="s">
        <v>160</v>
      </c>
      <c r="F92" s="78">
        <f t="shared" si="24"/>
        <v>1140707.7959507159</v>
      </c>
      <c r="G92" s="79">
        <f t="shared" si="25"/>
        <v>672.41629797982444</v>
      </c>
      <c r="H92" s="80">
        <f>'Distributor Secondary'!E18*'DSR con %'!H92</f>
        <v>60.145161290322584</v>
      </c>
      <c r="I92" s="80">
        <f>'Distributor Secondary'!F18*'DSR con %'!I92</f>
        <v>52.550335570469798</v>
      </c>
      <c r="J92" s="80">
        <f>'Distributor Secondary'!G18*'DSR con %'!J92</f>
        <v>48.201342281879192</v>
      </c>
      <c r="K92" s="80">
        <f>'Distributor Secondary'!H18*'DSR con %'!K92</f>
        <v>30</v>
      </c>
      <c r="L92" s="80">
        <f>'Distributor Secondary'!I18*'DSR con %'!L92</f>
        <v>43.852348993288587</v>
      </c>
      <c r="M92" s="80">
        <f>'Distributor Secondary'!J18*'DSR con %'!M92</f>
        <v>15.66</v>
      </c>
      <c r="N92" s="80">
        <f>'Distributor Secondary'!K18*'DSR con %'!N92</f>
        <v>34.41935483870968</v>
      </c>
      <c r="O92" s="80">
        <f>'Distributor Secondary'!L18*'DSR con %'!O92</f>
        <v>52.550335570469798</v>
      </c>
      <c r="P92" s="80">
        <f>'Distributor Secondary'!M18*'DSR con %'!P92</f>
        <v>48.363636363636367</v>
      </c>
      <c r="Q92" s="80">
        <f>'Distributor Secondary'!N18*'DSR con %'!Q92</f>
        <v>8.7272727272727266</v>
      </c>
      <c r="R92" s="80">
        <f>'Distributor Secondary'!O18*'DSR con %'!R92</f>
        <v>34.642857142857146</v>
      </c>
      <c r="S92" s="80">
        <f>'Distributor Secondary'!P18*'DSR con %'!S92</f>
        <v>40.714285714285715</v>
      </c>
      <c r="T92" s="80">
        <f>'Distributor Secondary'!Q18*'DSR con %'!T92</f>
        <v>16.571428571428569</v>
      </c>
      <c r="U92" s="80">
        <f>'Distributor Secondary'!R18*'DSR con %'!U92</f>
        <v>42.344262295081968</v>
      </c>
      <c r="V92" s="80">
        <f>'Distributor Secondary'!S18*'DSR con %'!V92</f>
        <v>21.599999999999998</v>
      </c>
      <c r="W92" s="80">
        <f>'Distributor Secondary'!T18*'DSR con %'!W92</f>
        <v>14.36046511627907</v>
      </c>
      <c r="X92" s="80">
        <f>'Distributor Secondary'!U18*'DSR con %'!X92</f>
        <v>9.615384615384615</v>
      </c>
      <c r="Y92" s="80">
        <f>'Distributor Secondary'!V18*'DSR con %'!Y92</f>
        <v>2.4615384615384617</v>
      </c>
      <c r="Z92" s="80">
        <f>'Distributor Secondary'!W18*'DSR con %'!Z92</f>
        <v>7.7083333333333339</v>
      </c>
      <c r="AA92" s="80">
        <f>'Distributor Secondary'!X18*'DSR con %'!AA92</f>
        <v>7.4</v>
      </c>
      <c r="AB92" s="80">
        <f>'Distributor Secondary'!Y18*'DSR con %'!AB92</f>
        <v>5.7555555555555555</v>
      </c>
      <c r="AC92" s="80">
        <f>'Distributor Secondary'!Z18*'DSR con %'!AC92</f>
        <v>7.5510204081632653</v>
      </c>
      <c r="AD92" s="80">
        <f>'Distributor Secondary'!AA18*'DSR con %'!AD92</f>
        <v>6.0204081632653059</v>
      </c>
      <c r="AE92" s="80">
        <f>'Distributor Secondary'!AB18*'DSR con %'!AE92</f>
        <v>8.4189189189189193</v>
      </c>
      <c r="AF92" s="80">
        <f>'Distributor Secondary'!AC18*'DSR con %'!AF92</f>
        <v>3.7</v>
      </c>
      <c r="AG92" s="80">
        <f>'Distributor Secondary'!AD18*'DSR con %'!AG92</f>
        <v>17.512690355329951</v>
      </c>
      <c r="AH92" s="80">
        <f>'Distributor Secondary'!AE18*'DSR con %'!AH92</f>
        <v>0.91370558375634514</v>
      </c>
      <c r="AI92" s="80">
        <f>'Distributor Secondary'!AF18*'DSR con %'!AI92</f>
        <v>3.9</v>
      </c>
      <c r="AJ92" s="80">
        <f>'Distributor Secondary'!AG18*'DSR con %'!AJ92</f>
        <v>0.8</v>
      </c>
      <c r="AK92" s="80">
        <f>'Distributor Secondary'!AH18*'DSR con %'!AK92</f>
        <v>5.2941176470588234</v>
      </c>
      <c r="AL92" s="80">
        <f>'Distributor Secondary'!AI18*'DSR con %'!AL92</f>
        <v>10.199999999999999</v>
      </c>
      <c r="AM92" s="154">
        <f>'Distributor Secondary'!AJ18*'DSR con %'!AM92</f>
        <v>6.9230769230769234</v>
      </c>
      <c r="AN92" s="80">
        <f>'Distributor Secondary'!AK18*'DSR con %'!AN92</f>
        <v>3.5384615384615388</v>
      </c>
    </row>
    <row r="93" spans="1:93" ht="22.5" hidden="1">
      <c r="A93" s="112" t="s">
        <v>154</v>
      </c>
      <c r="B93" s="113" t="s">
        <v>144</v>
      </c>
      <c r="C93" s="114" t="s">
        <v>145</v>
      </c>
      <c r="D93" s="115" t="s">
        <v>161</v>
      </c>
      <c r="E93" s="115" t="s">
        <v>162</v>
      </c>
      <c r="F93" s="78">
        <f t="shared" si="24"/>
        <v>1763873.8505437325</v>
      </c>
      <c r="G93" s="79">
        <f t="shared" si="25"/>
        <v>946.50259129969572</v>
      </c>
      <c r="H93" s="80">
        <f>'Distributor Secondary'!E18*'DSR con %'!H93</f>
        <v>79.282258064516128</v>
      </c>
      <c r="I93" s="80">
        <f>'Distributor Secondary'!F18*'DSR con %'!I93</f>
        <v>66.174496644295303</v>
      </c>
      <c r="J93" s="80">
        <f>'Distributor Secondary'!G18*'DSR con %'!J93</f>
        <v>60.697986577181211</v>
      </c>
      <c r="K93" s="80">
        <f>'Distributor Secondary'!H18*'DSR con %'!K93</f>
        <v>35</v>
      </c>
      <c r="L93" s="80">
        <f>'Distributor Secondary'!I18*'DSR con %'!L93</f>
        <v>55.221476510067113</v>
      </c>
      <c r="M93" s="80">
        <f>'Distributor Secondary'!J18*'DSR con %'!M93</f>
        <v>20.010000000000002</v>
      </c>
      <c r="N93" s="80">
        <f>'Distributor Secondary'!K18*'DSR con %'!N93</f>
        <v>45.37096774193548</v>
      </c>
      <c r="O93" s="80">
        <f>'Distributor Secondary'!L18*'DSR con %'!O93</f>
        <v>66.174496644295303</v>
      </c>
      <c r="P93" s="80">
        <f>'Distributor Secondary'!M18*'DSR con %'!P93</f>
        <v>60.454545454545453</v>
      </c>
      <c r="Q93" s="80">
        <f>'Distributor Secondary'!N18*'DSR con %'!Q93</f>
        <v>11.151515151515152</v>
      </c>
      <c r="R93" s="80">
        <f>'Distributor Secondary'!O18*'DSR con %'!R93</f>
        <v>45.035714285714285</v>
      </c>
      <c r="S93" s="80">
        <f>'Distributor Secondary'!P18*'DSR con %'!S93</f>
        <v>52.346938775510203</v>
      </c>
      <c r="T93" s="80">
        <f>'Distributor Secondary'!Q18*'DSR con %'!T93</f>
        <v>33.142857142857139</v>
      </c>
      <c r="U93" s="80">
        <f>'Distributor Secondary'!R18*'DSR con %'!U93</f>
        <v>65.868852459016395</v>
      </c>
      <c r="V93" s="80">
        <f>'Distributor Secondary'!S18*'DSR con %'!V93</f>
        <v>33.120000000000005</v>
      </c>
      <c r="W93" s="80">
        <f>'Distributor Secondary'!T18*'DSR con %'!W93</f>
        <v>22.093023255813954</v>
      </c>
      <c r="X93" s="80">
        <f>'Distributor Secondary'!U18*'DSR con %'!X93</f>
        <v>21.923076923076923</v>
      </c>
      <c r="Y93" s="80">
        <f>'Distributor Secondary'!V18*'DSR con %'!Y93</f>
        <v>8.615384615384615</v>
      </c>
      <c r="Z93" s="80">
        <f>'Distributor Secondary'!W18*'DSR con %'!Z93</f>
        <v>10.791666666666668</v>
      </c>
      <c r="AA93" s="80">
        <f>'Distributor Secondary'!X18*'DSR con %'!AA93</f>
        <v>14.8</v>
      </c>
      <c r="AB93" s="80">
        <f>'Distributor Secondary'!Y18*'DSR con %'!AB93</f>
        <v>7.4</v>
      </c>
      <c r="AC93" s="80">
        <f>'Distributor Secondary'!Z18*'DSR con %'!AC93</f>
        <v>16.612244897959183</v>
      </c>
      <c r="AD93" s="80">
        <f>'Distributor Secondary'!AA18*'DSR con %'!AD93</f>
        <v>13.244897959183673</v>
      </c>
      <c r="AE93" s="80">
        <f>'Distributor Secondary'!AB18*'DSR con %'!AE93</f>
        <v>20.445945945945947</v>
      </c>
      <c r="AF93" s="80">
        <f>'Distributor Secondary'!AC18*'DSR con %'!AF93</f>
        <v>7.4</v>
      </c>
      <c r="AG93" s="80">
        <f>'Distributor Secondary'!AD18*'DSR con %'!AG93</f>
        <v>26.269035532994923</v>
      </c>
      <c r="AH93" s="80">
        <f>'Distributor Secondary'!AE18*'DSR con %'!AH93</f>
        <v>1.7817258883248732</v>
      </c>
      <c r="AI93" s="80">
        <f>'Distributor Secondary'!AF18*'DSR con %'!AI93</f>
        <v>5.2</v>
      </c>
      <c r="AJ93" s="80">
        <f>'Distributor Secondary'!AG18*'DSR con %'!AJ93</f>
        <v>1.6</v>
      </c>
      <c r="AK93" s="80">
        <f>'Distributor Secondary'!AH18*'DSR con %'!AK93</f>
        <v>7.9411764705882355</v>
      </c>
      <c r="AL93" s="80">
        <f>'Distributor Secondary'!AI18*'DSR con %'!AL93</f>
        <v>15.64</v>
      </c>
      <c r="AM93" s="154">
        <f>'Distributor Secondary'!AJ18*'DSR con %'!AM93</f>
        <v>10.384615384615385</v>
      </c>
      <c r="AN93" s="80">
        <f>'Distributor Secondary'!AK18*'DSR con %'!AN93</f>
        <v>5.3076923076923084</v>
      </c>
    </row>
    <row r="94" spans="1:93" s="86" customFormat="1" hidden="1">
      <c r="A94" s="116"/>
      <c r="B94" s="117"/>
      <c r="C94" s="118"/>
      <c r="D94" s="119"/>
      <c r="E94" s="119"/>
      <c r="F94" s="96">
        <f>SUM(F90:F93)</f>
        <v>8022129.5389999999</v>
      </c>
      <c r="G94" s="97">
        <f>SUM(G90:G93)</f>
        <v>4195.9999999999991</v>
      </c>
      <c r="H94" s="84">
        <f>SUM(H90:H93)</f>
        <v>339</v>
      </c>
      <c r="I94" s="84">
        <f t="shared" ref="I94:AM94" si="32">SUM(I90:I93)</f>
        <v>290</v>
      </c>
      <c r="J94" s="84">
        <f t="shared" si="32"/>
        <v>266</v>
      </c>
      <c r="K94" s="84">
        <f t="shared" si="32"/>
        <v>155</v>
      </c>
      <c r="L94" s="84">
        <f t="shared" si="32"/>
        <v>242</v>
      </c>
      <c r="M94" s="84">
        <f t="shared" si="32"/>
        <v>87</v>
      </c>
      <c r="N94" s="84">
        <f t="shared" si="32"/>
        <v>194</v>
      </c>
      <c r="O94" s="84">
        <f t="shared" si="32"/>
        <v>290</v>
      </c>
      <c r="P94" s="84">
        <f t="shared" si="32"/>
        <v>266</v>
      </c>
      <c r="Q94" s="84">
        <f t="shared" si="32"/>
        <v>48</v>
      </c>
      <c r="R94" s="84">
        <f t="shared" si="32"/>
        <v>194</v>
      </c>
      <c r="S94" s="84">
        <f t="shared" si="32"/>
        <v>228.00000000000003</v>
      </c>
      <c r="T94" s="84">
        <f t="shared" si="32"/>
        <v>145</v>
      </c>
      <c r="U94" s="84">
        <f t="shared" si="32"/>
        <v>287</v>
      </c>
      <c r="V94" s="84">
        <f t="shared" si="32"/>
        <v>144</v>
      </c>
      <c r="W94" s="84">
        <f t="shared" si="32"/>
        <v>95</v>
      </c>
      <c r="X94" s="84">
        <f t="shared" si="32"/>
        <v>95</v>
      </c>
      <c r="Y94" s="84">
        <f t="shared" si="32"/>
        <v>47.999999999999993</v>
      </c>
      <c r="Z94" s="84">
        <f t="shared" si="32"/>
        <v>74</v>
      </c>
      <c r="AA94" s="84">
        <f t="shared" si="32"/>
        <v>74</v>
      </c>
      <c r="AB94" s="84">
        <f t="shared" si="32"/>
        <v>37</v>
      </c>
      <c r="AC94" s="84">
        <f t="shared" si="32"/>
        <v>74</v>
      </c>
      <c r="AD94" s="84">
        <f t="shared" si="32"/>
        <v>59.000000000000007</v>
      </c>
      <c r="AE94" s="84">
        <f t="shared" si="32"/>
        <v>89.000000000000014</v>
      </c>
      <c r="AF94" s="84">
        <f t="shared" si="32"/>
        <v>37</v>
      </c>
      <c r="AG94" s="84">
        <f t="shared" si="32"/>
        <v>115</v>
      </c>
      <c r="AH94" s="84">
        <f t="shared" si="32"/>
        <v>9</v>
      </c>
      <c r="AI94" s="84">
        <f t="shared" si="32"/>
        <v>25.999999999999996</v>
      </c>
      <c r="AJ94" s="84">
        <f t="shared" si="32"/>
        <v>8</v>
      </c>
      <c r="AK94" s="84">
        <f t="shared" si="32"/>
        <v>45</v>
      </c>
      <c r="AL94" s="84">
        <f t="shared" si="32"/>
        <v>68</v>
      </c>
      <c r="AM94" s="155">
        <f t="shared" si="32"/>
        <v>45</v>
      </c>
      <c r="AN94" s="84">
        <f t="shared" ref="AN94" si="33">SUM(AN90:AN93)</f>
        <v>23</v>
      </c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</row>
    <row r="95" spans="1:93" hidden="1">
      <c r="A95" s="120" t="s">
        <v>38</v>
      </c>
      <c r="B95" s="113" t="s">
        <v>144</v>
      </c>
      <c r="C95" s="114" t="s">
        <v>145</v>
      </c>
      <c r="D95" s="121" t="s">
        <v>146</v>
      </c>
      <c r="E95" s="121" t="s">
        <v>147</v>
      </c>
      <c r="F95" s="78">
        <f t="shared" si="24"/>
        <v>2567939.3136630179</v>
      </c>
      <c r="G95" s="79">
        <f t="shared" si="25"/>
        <v>1390.8811661615703</v>
      </c>
      <c r="H95" s="80">
        <f>'Distributor Secondary'!E19*'DSR con %'!H95</f>
        <v>111.68456375838927</v>
      </c>
      <c r="I95" s="80">
        <f>'Distributor Secondary'!F19*'DSR con %'!I95</f>
        <v>96.44692737430168</v>
      </c>
      <c r="J95" s="80">
        <f>'Distributor Secondary'!G19*'DSR con %'!J95</f>
        <v>88.312849162011176</v>
      </c>
      <c r="K95" s="80">
        <f>'Distributor Secondary'!H19*'DSR con %'!K95</f>
        <v>51.236842105263158</v>
      </c>
      <c r="L95" s="80">
        <f>'Distributor Secondary'!I19*'DSR con %'!L95</f>
        <v>80.469273743016771</v>
      </c>
      <c r="M95" s="80">
        <f>'Distributor Secondary'!J19*'DSR con %'!M95</f>
        <v>28.875000000000004</v>
      </c>
      <c r="N95" s="80">
        <f>'Distributor Secondary'!K19*'DSR con %'!N95</f>
        <v>64.067114093959731</v>
      </c>
      <c r="O95" s="80">
        <f>'Distributor Secondary'!L19*'DSR con %'!O95</f>
        <v>96.44692737430168</v>
      </c>
      <c r="P95" s="80">
        <f>'Distributor Secondary'!M19*'DSR con %'!P95</f>
        <v>88.506329113924053</v>
      </c>
      <c r="Q95" s="80">
        <f>'Distributor Secondary'!N19*'DSR con %'!Q95</f>
        <v>16.47679324894515</v>
      </c>
      <c r="R95" s="80">
        <f>'Distributor Secondary'!O19*'DSR con %'!R95</f>
        <v>66.268656716417908</v>
      </c>
      <c r="S95" s="80">
        <f>'Distributor Secondary'!P19*'DSR con %'!S95</f>
        <v>77.890295358649794</v>
      </c>
      <c r="T95" s="80">
        <f>'Distributor Secondary'!Q19*'DSR con %'!T95</f>
        <v>48.585365853658537</v>
      </c>
      <c r="U95" s="80">
        <f>'Distributor Secondary'!R19*'DSR con %'!U95</f>
        <v>97.513513513513516</v>
      </c>
      <c r="V95" s="80">
        <f>'Distributor Secondary'!S19*'DSR con %'!V95</f>
        <v>48.644067796610166</v>
      </c>
      <c r="W95" s="80">
        <f>'Distributor Secondary'!T19*'DSR con %'!W95</f>
        <v>32.490384615384613</v>
      </c>
      <c r="X95" s="80">
        <f>'Distributor Secondary'!U19*'DSR con %'!X95</f>
        <v>38.297297297297298</v>
      </c>
      <c r="Y95" s="80">
        <f>'Distributor Secondary'!V19*'DSR con %'!Y95</f>
        <v>19.081632653061224</v>
      </c>
      <c r="Z95" s="80">
        <f>'Distributor Secondary'!W19*'DSR con %'!Z95</f>
        <v>23.7741935483871</v>
      </c>
      <c r="AA95" s="80">
        <f>'Distributor Secondary'!X19*'DSR con %'!AA95</f>
        <v>23.244897959183675</v>
      </c>
      <c r="AB95" s="80">
        <f>'Distributor Secondary'!Y19*'DSR con %'!AB95</f>
        <v>11.745454545454546</v>
      </c>
      <c r="AC95" s="80">
        <f>'Distributor Secondary'!Z19*'DSR con %'!AC95</f>
        <v>23.7741935483871</v>
      </c>
      <c r="AD95" s="80">
        <f>'Distributor Secondary'!AA19*'DSR con %'!AD95</f>
        <v>19.161290322580648</v>
      </c>
      <c r="AE95" s="80">
        <f>'Distributor Secondary'!AB19*'DSR con %'!AE95</f>
        <v>22.752808988764045</v>
      </c>
      <c r="AF95" s="80">
        <f>'Distributor Secondary'!AC19*'DSR con %'!AF95</f>
        <v>9.796610169491526</v>
      </c>
      <c r="AG95" s="80">
        <f>'Distributor Secondary'!AD19*'DSR con %'!AG95</f>
        <v>28.962025316455694</v>
      </c>
      <c r="AH95" s="80">
        <f>'Distributor Secondary'!AE19*'DSR con %'!AH95</f>
        <v>3.0632911392405062</v>
      </c>
      <c r="AI95" s="80">
        <f>'Distributor Secondary'!AF19*'DSR con %'!AI95</f>
        <v>10.85</v>
      </c>
      <c r="AJ95" s="80">
        <f>'Distributor Secondary'!AG19*'DSR con %'!AJ95</f>
        <v>2.7731092436974789</v>
      </c>
      <c r="AK95" s="80">
        <f>'Distributor Secondary'!AH19*'DSR con %'!AK95</f>
        <v>14.727272727272727</v>
      </c>
      <c r="AL95" s="80">
        <f>'Distributor Secondary'!AI19*'DSR con %'!AL95</f>
        <v>22.462184873949582</v>
      </c>
      <c r="AM95" s="154">
        <f>'Distributor Secondary'!AJ19*'DSR con %'!AM95</f>
        <v>15</v>
      </c>
      <c r="AN95" s="80">
        <f>'Distributor Secondary'!AK19*'DSR con %'!AN95</f>
        <v>7.5</v>
      </c>
    </row>
    <row r="96" spans="1:93" hidden="1">
      <c r="A96" s="120" t="s">
        <v>38</v>
      </c>
      <c r="B96" s="113" t="s">
        <v>144</v>
      </c>
      <c r="C96" s="114" t="s">
        <v>145</v>
      </c>
      <c r="D96" s="121" t="s">
        <v>148</v>
      </c>
      <c r="E96" s="121" t="s">
        <v>149</v>
      </c>
      <c r="F96" s="78">
        <f t="shared" si="24"/>
        <v>2208548.3325344161</v>
      </c>
      <c r="G96" s="79">
        <f t="shared" si="25"/>
        <v>1192.5194540272882</v>
      </c>
      <c r="H96" s="80">
        <f>'Distributor Secondary'!E19*'DSR con %'!H96</f>
        <v>96.100671140939596</v>
      </c>
      <c r="I96" s="80">
        <f>'Distributor Secondary'!F19*'DSR con %'!I96</f>
        <v>83.463687150837998</v>
      </c>
      <c r="J96" s="80">
        <f>'Distributor Secondary'!G19*'DSR con %'!J96</f>
        <v>76.424581005586589</v>
      </c>
      <c r="K96" s="80">
        <f>'Distributor Secondary'!H19*'DSR con %'!K96</f>
        <v>46.578947368421048</v>
      </c>
      <c r="L96" s="80">
        <f>'Distributor Secondary'!I19*'DSR con %'!L96</f>
        <v>69.636871508379897</v>
      </c>
      <c r="M96" s="80">
        <f>'Distributor Secondary'!J19*'DSR con %'!M96</f>
        <v>24.75</v>
      </c>
      <c r="N96" s="80">
        <f>'Distributor Secondary'!K19*'DSR con %'!N96</f>
        <v>55.127516778523493</v>
      </c>
      <c r="O96" s="80">
        <f>'Distributor Secondary'!L19*'DSR con %'!O96</f>
        <v>83.463687150837998</v>
      </c>
      <c r="P96" s="80">
        <f>'Distributor Secondary'!M19*'DSR con %'!P96</f>
        <v>76.962025316455708</v>
      </c>
      <c r="Q96" s="80">
        <f>'Distributor Secondary'!N19*'DSR con %'!Q96</f>
        <v>14.38818565400844</v>
      </c>
      <c r="R96" s="80">
        <f>'Distributor Secondary'!O19*'DSR con %'!R96</f>
        <v>56.32835820895523</v>
      </c>
      <c r="S96" s="80">
        <f>'Distributor Secondary'!P19*'DSR con %'!S96</f>
        <v>68.016877637130804</v>
      </c>
      <c r="T96" s="80">
        <f>'Distributor Secondary'!Q19*'DSR con %'!T96</f>
        <v>44.536585365853661</v>
      </c>
      <c r="U96" s="80">
        <f>'Distributor Secondary'!R19*'DSR con %'!U96</f>
        <v>84.21621621621621</v>
      </c>
      <c r="V96" s="80">
        <f>'Distributor Secondary'!S19*'DSR con %'!V96</f>
        <v>43.084745762711869</v>
      </c>
      <c r="W96" s="80">
        <f>'Distributor Secondary'!T19*'DSR con %'!W96</f>
        <v>28.298076923076927</v>
      </c>
      <c r="X96" s="80">
        <f>'Distributor Secondary'!U19*'DSR con %'!X96</f>
        <v>27.25</v>
      </c>
      <c r="Y96" s="80">
        <f>'Distributor Secondary'!V19*'DSR con %'!Y96</f>
        <v>13.469387755102041</v>
      </c>
      <c r="Z96" s="80">
        <f>'Distributor Secondary'!W19*'DSR con %'!Z96</f>
        <v>17.29032258064516</v>
      </c>
      <c r="AA96" s="80">
        <f>'Distributor Secondary'!X19*'DSR con %'!AA96</f>
        <v>16.408163265306122</v>
      </c>
      <c r="AB96" s="80">
        <f>'Distributor Secondary'!Y19*'DSR con %'!AB96</f>
        <v>8.6545454545454543</v>
      </c>
      <c r="AC96" s="80">
        <f>'Distributor Secondary'!Z19*'DSR con %'!AC96</f>
        <v>17.29032258064516</v>
      </c>
      <c r="AD96" s="80">
        <f>'Distributor Secondary'!AA19*'DSR con %'!AD96</f>
        <v>13.935483870967742</v>
      </c>
      <c r="AE96" s="80">
        <f>'Distributor Secondary'!AB19*'DSR con %'!AE96</f>
        <v>20.932584269662922</v>
      </c>
      <c r="AF96" s="80">
        <f>'Distributor Secondary'!AC19*'DSR con %'!AF96</f>
        <v>8.6440677966101696</v>
      </c>
      <c r="AG96" s="80">
        <f>'Distributor Secondary'!AD19*'DSR con %'!AG96</f>
        <v>27.206751054852322</v>
      </c>
      <c r="AH96" s="80">
        <f>'Distributor Secondary'!AE19*'DSR con %'!AH96</f>
        <v>2.8776371308016881</v>
      </c>
      <c r="AI96" s="80">
        <f>'Distributor Secondary'!AF19*'DSR con %'!AI96</f>
        <v>7.75</v>
      </c>
      <c r="AJ96" s="80">
        <f>'Distributor Secondary'!AG19*'DSR con %'!AJ96</f>
        <v>2.6050420168067228</v>
      </c>
      <c r="AK96" s="80">
        <f>'Distributor Secondary'!AH19*'DSR con %'!AK96</f>
        <v>14.727272727272727</v>
      </c>
      <c r="AL96" s="80">
        <f>'Distributor Secondary'!AI19*'DSR con %'!AL96</f>
        <v>21.100840336134457</v>
      </c>
      <c r="AM96" s="154">
        <f>'Distributor Secondary'!AJ19*'DSR con %'!AM96</f>
        <v>14</v>
      </c>
      <c r="AN96" s="80">
        <f>'Distributor Secondary'!AK19*'DSR con %'!AN96</f>
        <v>7</v>
      </c>
    </row>
    <row r="97" spans="1:93" hidden="1">
      <c r="A97" s="120" t="s">
        <v>38</v>
      </c>
      <c r="B97" s="113" t="s">
        <v>144</v>
      </c>
      <c r="C97" s="114" t="s">
        <v>145</v>
      </c>
      <c r="D97" s="121" t="s">
        <v>150</v>
      </c>
      <c r="E97" s="121" t="s">
        <v>151</v>
      </c>
      <c r="F97" s="78">
        <f t="shared" si="24"/>
        <v>1851955.8365915397</v>
      </c>
      <c r="G97" s="79">
        <f t="shared" si="25"/>
        <v>1015.9903234976642</v>
      </c>
      <c r="H97" s="80">
        <f>'Distributor Secondary'!E19*'DSR con %'!H97</f>
        <v>85.711409395973163</v>
      </c>
      <c r="I97" s="80">
        <f>'Distributor Secondary'!F19*'DSR con %'!I97</f>
        <v>72.335195530726253</v>
      </c>
      <c r="J97" s="80">
        <f>'Distributor Secondary'!G19*'DSR con %'!J97</f>
        <v>66.234636871508371</v>
      </c>
      <c r="K97" s="80">
        <f>'Distributor Secondary'!H19*'DSR con %'!K97</f>
        <v>37.263157894736842</v>
      </c>
      <c r="L97" s="80">
        <f>'Distributor Secondary'!I19*'DSR con %'!L97</f>
        <v>60.351955307262571</v>
      </c>
      <c r="M97" s="80">
        <f>'Distributor Secondary'!J19*'DSR con %'!M97</f>
        <v>21.45</v>
      </c>
      <c r="N97" s="80">
        <f>'Distributor Secondary'!K19*'DSR con %'!N97</f>
        <v>49.167785234899334</v>
      </c>
      <c r="O97" s="80">
        <f>'Distributor Secondary'!L19*'DSR con %'!O97</f>
        <v>72.335195530726253</v>
      </c>
      <c r="P97" s="80">
        <f>'Distributor Secondary'!M19*'DSR con %'!P97</f>
        <v>65.417721518987349</v>
      </c>
      <c r="Q97" s="80">
        <f>'Distributor Secondary'!N19*'DSR con %'!Q97</f>
        <v>12.067510548523208</v>
      </c>
      <c r="R97" s="80">
        <f>'Distributor Secondary'!O19*'DSR con %'!R97</f>
        <v>49.701492537313435</v>
      </c>
      <c r="S97" s="80">
        <f>'Distributor Secondary'!P19*'DSR con %'!S97</f>
        <v>57.046413502109708</v>
      </c>
      <c r="T97" s="80">
        <f>'Distributor Secondary'!Q19*'DSR con %'!T97</f>
        <v>36.439024390243901</v>
      </c>
      <c r="U97" s="80">
        <f>'Distributor Secondary'!R19*'DSR con %'!U97</f>
        <v>73.13513513513513</v>
      </c>
      <c r="V97" s="80">
        <f>'Distributor Secondary'!S19*'DSR con %'!V97</f>
        <v>36.135593220338983</v>
      </c>
      <c r="W97" s="80">
        <f>'Distributor Secondary'!T19*'DSR con %'!W97</f>
        <v>24.10576923076923</v>
      </c>
      <c r="X97" s="80">
        <f>'Distributor Secondary'!U19*'DSR con %'!X97</f>
        <v>21.726351351351351</v>
      </c>
      <c r="Y97" s="80">
        <f>'Distributor Secondary'!V19*'DSR con %'!Y97</f>
        <v>11.224489795918368</v>
      </c>
      <c r="Z97" s="80">
        <f>'Distributor Secondary'!W19*'DSR con %'!Z97</f>
        <v>12.96774193548387</v>
      </c>
      <c r="AA97" s="80">
        <f>'Distributor Secondary'!X19*'DSR con %'!AA97</f>
        <v>13.673469387755102</v>
      </c>
      <c r="AB97" s="80">
        <f>'Distributor Secondary'!Y19*'DSR con %'!AB97</f>
        <v>6.8000000000000007</v>
      </c>
      <c r="AC97" s="80">
        <f>'Distributor Secondary'!Z19*'DSR con %'!AC97</f>
        <v>12.96774193548387</v>
      </c>
      <c r="AD97" s="80">
        <f>'Distributor Secondary'!AA19*'DSR con %'!AD97</f>
        <v>10.451612903225806</v>
      </c>
      <c r="AE97" s="80">
        <f>'Distributor Secondary'!AB19*'DSR con %'!AE97</f>
        <v>18.202247191011235</v>
      </c>
      <c r="AF97" s="80">
        <f>'Distributor Secondary'!AC19*'DSR con %'!AF97</f>
        <v>7.4915254237288131</v>
      </c>
      <c r="AG97" s="80">
        <f>'Distributor Secondary'!AD19*'DSR con %'!AG97</f>
        <v>22.818565400843884</v>
      </c>
      <c r="AH97" s="80">
        <f>'Distributor Secondary'!AE19*'DSR con %'!AH97</f>
        <v>2.4135021097046416</v>
      </c>
      <c r="AI97" s="80">
        <f>'Distributor Secondary'!AF19*'DSR con %'!AI97</f>
        <v>6.2</v>
      </c>
      <c r="AJ97" s="80">
        <f>'Distributor Secondary'!AG19*'DSR con %'!AJ97</f>
        <v>2.1848739495798322</v>
      </c>
      <c r="AK97" s="80">
        <f>'Distributor Secondary'!AH19*'DSR con %'!AK97</f>
        <v>12.272727272727272</v>
      </c>
      <c r="AL97" s="80">
        <f>'Distributor Secondary'!AI19*'DSR con %'!AL97</f>
        <v>17.69747899159664</v>
      </c>
      <c r="AM97" s="154">
        <f>'Distributor Secondary'!AJ19*'DSR con %'!AM97</f>
        <v>12</v>
      </c>
      <c r="AN97" s="80">
        <f>'Distributor Secondary'!AK19*'DSR con %'!AN97</f>
        <v>6</v>
      </c>
    </row>
    <row r="98" spans="1:93" hidden="1">
      <c r="A98" s="120" t="s">
        <v>38</v>
      </c>
      <c r="B98" s="113" t="s">
        <v>144</v>
      </c>
      <c r="C98" s="114" t="s">
        <v>145</v>
      </c>
      <c r="D98" s="121" t="s">
        <v>152</v>
      </c>
      <c r="E98" s="121" t="s">
        <v>153</v>
      </c>
      <c r="F98" s="78">
        <f t="shared" si="24"/>
        <v>1956606.5549610262</v>
      </c>
      <c r="G98" s="79">
        <f t="shared" si="25"/>
        <v>1078.6090563134767</v>
      </c>
      <c r="H98" s="80">
        <f>'Distributor Secondary'!E19*'DSR con %'!H98</f>
        <v>93.503355704697995</v>
      </c>
      <c r="I98" s="80">
        <f>'Distributor Secondary'!F19*'DSR con %'!I98</f>
        <v>79.754189944134083</v>
      </c>
      <c r="J98" s="80">
        <f>'Distributor Secondary'!G19*'DSR con %'!J98</f>
        <v>73.02793296089385</v>
      </c>
      <c r="K98" s="80">
        <f>'Distributor Secondary'!H19*'DSR con %'!K98</f>
        <v>41.921052631578945</v>
      </c>
      <c r="L98" s="80">
        <f>'Distributor Secondary'!I19*'DSR con %'!L98</f>
        <v>66.541899441340775</v>
      </c>
      <c r="M98" s="80">
        <f>'Distributor Secondary'!J19*'DSR con %'!M98</f>
        <v>23.925000000000001</v>
      </c>
      <c r="N98" s="80">
        <f>'Distributor Secondary'!K19*'DSR con %'!N98</f>
        <v>53.63758389261745</v>
      </c>
      <c r="O98" s="80">
        <f>'Distributor Secondary'!L19*'DSR con %'!O98</f>
        <v>79.754189944134083</v>
      </c>
      <c r="P98" s="80">
        <f>'Distributor Secondary'!M19*'DSR con %'!P98</f>
        <v>73.113924050632917</v>
      </c>
      <c r="Q98" s="80">
        <f>'Distributor Secondary'!N19*'DSR con %'!Q98</f>
        <v>12.067510548523208</v>
      </c>
      <c r="R98" s="80">
        <f>'Distributor Secondary'!O19*'DSR con %'!R98</f>
        <v>49.701492537313435</v>
      </c>
      <c r="S98" s="80">
        <f>'Distributor Secondary'!P19*'DSR con %'!S98</f>
        <v>57.046413502109708</v>
      </c>
      <c r="T98" s="80">
        <f>'Distributor Secondary'!Q19*'DSR con %'!T98</f>
        <v>36.439024390243901</v>
      </c>
      <c r="U98" s="80">
        <f>'Distributor Secondary'!R19*'DSR con %'!U98</f>
        <v>73.13513513513513</v>
      </c>
      <c r="V98" s="80">
        <f>'Distributor Secondary'!S19*'DSR con %'!V98</f>
        <v>36.135593220338983</v>
      </c>
      <c r="W98" s="80">
        <f>'Distributor Secondary'!T19*'DSR con %'!W98</f>
        <v>24.10576923076923</v>
      </c>
      <c r="X98" s="80">
        <f>'Distributor Secondary'!U19*'DSR con %'!X98</f>
        <v>21.726351351351351</v>
      </c>
      <c r="Y98" s="80">
        <f>'Distributor Secondary'!V19*'DSR con %'!Y98</f>
        <v>11.224489795918368</v>
      </c>
      <c r="Z98" s="80">
        <f>'Distributor Secondary'!W19*'DSR con %'!Z98</f>
        <v>12.96774193548387</v>
      </c>
      <c r="AA98" s="80">
        <f>'Distributor Secondary'!X19*'DSR con %'!AA98</f>
        <v>13.673469387755102</v>
      </c>
      <c r="AB98" s="80">
        <f>'Distributor Secondary'!Y19*'DSR con %'!AB98</f>
        <v>6.8000000000000007</v>
      </c>
      <c r="AC98" s="80">
        <f>'Distributor Secondary'!Z19*'DSR con %'!AC98</f>
        <v>12.96774193548387</v>
      </c>
      <c r="AD98" s="80">
        <f>'Distributor Secondary'!AA19*'DSR con %'!AD98</f>
        <v>10.451612903225806</v>
      </c>
      <c r="AE98" s="80">
        <f>'Distributor Secondary'!AB19*'DSR con %'!AE98</f>
        <v>19.112359550561798</v>
      </c>
      <c r="AF98" s="80">
        <f>'Distributor Secondary'!AC19*'DSR con %'!AF98</f>
        <v>8.0677966101694913</v>
      </c>
      <c r="AG98" s="80">
        <f>'Distributor Secondary'!AD19*'DSR con %'!AG98</f>
        <v>25.012658227848103</v>
      </c>
      <c r="AH98" s="80">
        <f>'Distributor Secondary'!AE19*'DSR con %'!AH98</f>
        <v>2.6455696202531644</v>
      </c>
      <c r="AI98" s="80">
        <f>'Distributor Secondary'!AF19*'DSR con %'!AI98</f>
        <v>6.2</v>
      </c>
      <c r="AJ98" s="80">
        <f>'Distributor Secondary'!AG19*'DSR con %'!AJ98</f>
        <v>2.4369747899159662</v>
      </c>
      <c r="AK98" s="80">
        <f>'Distributor Secondary'!AH19*'DSR con %'!AK98</f>
        <v>12.272727272727272</v>
      </c>
      <c r="AL98" s="80">
        <f>'Distributor Secondary'!AI19*'DSR con %'!AL98</f>
        <v>19.739495798319329</v>
      </c>
      <c r="AM98" s="154">
        <f>'Distributor Secondary'!AJ19*'DSR con %'!AM98</f>
        <v>13</v>
      </c>
      <c r="AN98" s="80">
        <f>'Distributor Secondary'!AK19*'DSR con %'!AN98</f>
        <v>6.5</v>
      </c>
    </row>
    <row r="99" spans="1:93" s="86" customFormat="1" hidden="1">
      <c r="A99" s="122"/>
      <c r="B99" s="117"/>
      <c r="C99" s="118"/>
      <c r="D99" s="123"/>
      <c r="E99" s="123"/>
      <c r="F99" s="96">
        <f>SUM(F95:F98)</f>
        <v>8585050.0377500001</v>
      </c>
      <c r="G99" s="97">
        <f>SUM(G95:G98)</f>
        <v>4678</v>
      </c>
      <c r="H99" s="84">
        <f>SUM(H95:H98)</f>
        <v>387.00000000000006</v>
      </c>
      <c r="I99" s="84">
        <f t="shared" ref="I99:AM99" si="34">SUM(I95:I98)</f>
        <v>332</v>
      </c>
      <c r="J99" s="84">
        <f t="shared" si="34"/>
        <v>304</v>
      </c>
      <c r="K99" s="84">
        <f t="shared" si="34"/>
        <v>177</v>
      </c>
      <c r="L99" s="84">
        <f t="shared" si="34"/>
        <v>277</v>
      </c>
      <c r="M99" s="84">
        <f t="shared" si="34"/>
        <v>99</v>
      </c>
      <c r="N99" s="84">
        <f t="shared" si="34"/>
        <v>222</v>
      </c>
      <c r="O99" s="84">
        <f t="shared" si="34"/>
        <v>332</v>
      </c>
      <c r="P99" s="84">
        <f t="shared" si="34"/>
        <v>304</v>
      </c>
      <c r="Q99" s="84">
        <f t="shared" si="34"/>
        <v>55.000000000000007</v>
      </c>
      <c r="R99" s="84">
        <f t="shared" si="34"/>
        <v>222.00000000000003</v>
      </c>
      <c r="S99" s="84">
        <f t="shared" si="34"/>
        <v>260</v>
      </c>
      <c r="T99" s="84">
        <f t="shared" si="34"/>
        <v>166</v>
      </c>
      <c r="U99" s="84">
        <f t="shared" si="34"/>
        <v>328</v>
      </c>
      <c r="V99" s="84">
        <f t="shared" si="34"/>
        <v>164</v>
      </c>
      <c r="W99" s="84">
        <f t="shared" si="34"/>
        <v>109</v>
      </c>
      <c r="X99" s="84">
        <f t="shared" si="34"/>
        <v>109</v>
      </c>
      <c r="Y99" s="84">
        <f t="shared" si="34"/>
        <v>55</v>
      </c>
      <c r="Z99" s="84">
        <f t="shared" si="34"/>
        <v>67</v>
      </c>
      <c r="AA99" s="84">
        <f t="shared" si="34"/>
        <v>67</v>
      </c>
      <c r="AB99" s="84">
        <f t="shared" si="34"/>
        <v>34</v>
      </c>
      <c r="AC99" s="84">
        <f t="shared" si="34"/>
        <v>67</v>
      </c>
      <c r="AD99" s="84">
        <f t="shared" si="34"/>
        <v>54.000000000000007</v>
      </c>
      <c r="AE99" s="84">
        <f t="shared" si="34"/>
        <v>81</v>
      </c>
      <c r="AF99" s="84">
        <f t="shared" si="34"/>
        <v>34</v>
      </c>
      <c r="AG99" s="84">
        <f t="shared" si="34"/>
        <v>104</v>
      </c>
      <c r="AH99" s="84">
        <f t="shared" si="34"/>
        <v>11</v>
      </c>
      <c r="AI99" s="84">
        <f t="shared" si="34"/>
        <v>31</v>
      </c>
      <c r="AJ99" s="84">
        <f t="shared" si="34"/>
        <v>10</v>
      </c>
      <c r="AK99" s="84">
        <f t="shared" si="34"/>
        <v>54</v>
      </c>
      <c r="AL99" s="84">
        <f t="shared" si="34"/>
        <v>81</v>
      </c>
      <c r="AM99" s="155">
        <f t="shared" si="34"/>
        <v>54</v>
      </c>
      <c r="AN99" s="84">
        <f t="shared" ref="AN99" si="35">SUM(AN95:AN98)</f>
        <v>27</v>
      </c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3"/>
      <c r="CG99" s="73"/>
      <c r="CH99" s="73"/>
      <c r="CI99" s="73"/>
      <c r="CJ99" s="73"/>
      <c r="CK99" s="73"/>
      <c r="CL99" s="73"/>
      <c r="CM99" s="73"/>
      <c r="CN99" s="73"/>
      <c r="CO99" s="73"/>
    </row>
    <row r="100" spans="1:93" hidden="1">
      <c r="A100" s="124" t="s">
        <v>39</v>
      </c>
      <c r="B100" s="113" t="s">
        <v>144</v>
      </c>
      <c r="C100" s="114" t="s">
        <v>145</v>
      </c>
      <c r="D100" s="115" t="s">
        <v>163</v>
      </c>
      <c r="E100" s="115" t="s">
        <v>164</v>
      </c>
      <c r="F100" s="78">
        <f t="shared" ref="F100:F107" si="36">SUMPRODUCT(H100:AN100,$H$1:$AN$1)</f>
        <v>3898095.4578169417</v>
      </c>
      <c r="G100" s="79">
        <f t="shared" ref="G100:G107" si="37">SUM(H100:AN100)</f>
        <v>1880.3868742432162</v>
      </c>
      <c r="H100" s="80">
        <f>'Distributor Secondary'!E20*'DSR con %'!H100</f>
        <v>148.70731707317074</v>
      </c>
      <c r="I100" s="80">
        <f>'Distributor Secondary'!F20*'DSR con %'!I100</f>
        <v>127.0279187817259</v>
      </c>
      <c r="J100" s="80">
        <f>'Distributor Secondary'!G20*'DSR con %'!J100</f>
        <v>116.31472081218274</v>
      </c>
      <c r="K100" s="80">
        <f>'Distributor Secondary'!H20*'DSR con %'!K100</f>
        <v>66.795180722891558</v>
      </c>
      <c r="L100" s="80">
        <f>'Distributor Secondary'!I20*'DSR con %'!L100</f>
        <v>105.77157360406092</v>
      </c>
      <c r="M100" s="80">
        <f>'Distributor Secondary'!J20*'DSR con %'!M100</f>
        <v>38.129770992366417</v>
      </c>
      <c r="N100" s="80">
        <f>'Distributor Secondary'!K20*'DSR con %'!N100</f>
        <v>85.024390243902445</v>
      </c>
      <c r="O100" s="80">
        <f>'Distributor Secondary'!L20*'DSR con %'!O100</f>
        <v>127.0279187817259</v>
      </c>
      <c r="P100" s="80">
        <f>'Distributor Secondary'!M20*'DSR con %'!P100</f>
        <v>115.32558139534883</v>
      </c>
      <c r="Q100" s="80">
        <f>'Distributor Secondary'!N20*'DSR con %'!Q100</f>
        <v>20.811787072243348</v>
      </c>
      <c r="R100" s="80">
        <f>'Distributor Secondary'!O20*'DSR con %'!R100</f>
        <v>85.273972602739718</v>
      </c>
      <c r="S100" s="80">
        <f>'Distributor Secondary'!P20*'DSR con %'!S100</f>
        <v>99.720841300191196</v>
      </c>
      <c r="T100" s="80">
        <f>'Distributor Secondary'!Q20*'DSR con %'!T100</f>
        <v>62.333333333333329</v>
      </c>
      <c r="U100" s="80">
        <f>'Distributor Secondary'!R20*'DSR con %'!U100</f>
        <v>124.1717791411043</v>
      </c>
      <c r="V100" s="80">
        <f>'Distributor Secondary'!S20*'DSR con %'!V100</f>
        <v>62.276923076923083</v>
      </c>
      <c r="W100" s="80">
        <f>'Distributor Secondary'!T20*'DSR con %'!W100</f>
        <v>41.633986928104576</v>
      </c>
      <c r="X100" s="80">
        <f>'Distributor Secondary'!U20*'DSR con %'!X100</f>
        <v>41.710122699386503</v>
      </c>
      <c r="Y100" s="80">
        <f>'Distributor Secondary'!V20*'DSR con %'!Y100</f>
        <v>22.076190476190476</v>
      </c>
      <c r="Z100" s="80">
        <f>'Distributor Secondary'!W20*'DSR con %'!Z100</f>
        <v>34</v>
      </c>
      <c r="AA100" s="80">
        <f>'Distributor Secondary'!X20*'DSR con %'!AA100</f>
        <v>33.838095238095235</v>
      </c>
      <c r="AB100" s="80">
        <f>'Distributor Secondary'!Y20*'DSR con %'!AB100</f>
        <v>16.764705882352942</v>
      </c>
      <c r="AC100" s="80">
        <f>'Distributor Secondary'!Z20*'DSR con %'!AC100</f>
        <v>34</v>
      </c>
      <c r="AD100" s="80">
        <f>'Distributor Secondary'!AA20*'DSR con %'!AD100</f>
        <v>27.272727272727273</v>
      </c>
      <c r="AE100" s="80">
        <f>'Distributor Secondary'!AB20*'DSR con %'!AE100</f>
        <v>38.051020408163261</v>
      </c>
      <c r="AF100" s="80">
        <f>'Distributor Secondary'!AC20*'DSR con %'!AF100</f>
        <v>16.2015503875969</v>
      </c>
      <c r="AG100" s="80">
        <f>'Distributor Secondary'!AD20*'DSR con %'!AG100</f>
        <v>49.614942528735632</v>
      </c>
      <c r="AH100" s="80">
        <f>'Distributor Secondary'!AE20*'DSR con %'!AH100</f>
        <v>5.4559386973180075</v>
      </c>
      <c r="AI100" s="80">
        <f>'Distributor Secondary'!AF20*'DSR con %'!AI100</f>
        <v>15.741444866920151</v>
      </c>
      <c r="AJ100" s="80">
        <f>'Distributor Secondary'!AG20*'DSR con %'!AJ100</f>
        <v>5.1330798479087454</v>
      </c>
      <c r="AK100" s="80">
        <f>'Distributor Secondary'!AH20*'DSR con %'!AK100</f>
        <v>26.608695652173914</v>
      </c>
      <c r="AL100" s="80">
        <f>'Distributor Secondary'!AI20*'DSR con %'!AL100</f>
        <v>44.083969465648856</v>
      </c>
      <c r="AM100" s="154">
        <f>'Distributor Secondary'!AJ20*'DSR con %'!AM100</f>
        <v>28.928571428571427</v>
      </c>
      <c r="AN100" s="80">
        <f>'Distributor Secondary'!AK20*'DSR con %'!AN100</f>
        <v>14.558823529411764</v>
      </c>
    </row>
    <row r="101" spans="1:93" hidden="1">
      <c r="A101" s="124" t="s">
        <v>39</v>
      </c>
      <c r="B101" s="113" t="s">
        <v>144</v>
      </c>
      <c r="C101" s="114" t="s">
        <v>145</v>
      </c>
      <c r="D101" s="115" t="s">
        <v>165</v>
      </c>
      <c r="E101" s="115" t="s">
        <v>166</v>
      </c>
      <c r="F101" s="78">
        <f t="shared" si="36"/>
        <v>3763820.103058245</v>
      </c>
      <c r="G101" s="79">
        <f t="shared" si="37"/>
        <v>1859.4659741135604</v>
      </c>
      <c r="H101" s="80">
        <f>'Distributor Secondary'!E20*'DSR con %'!H101</f>
        <v>148.70731707317074</v>
      </c>
      <c r="I101" s="80">
        <f>'Distributor Secondary'!F20*'DSR con %'!I101</f>
        <v>127.0279187817259</v>
      </c>
      <c r="J101" s="80">
        <f>'Distributor Secondary'!G20*'DSR con %'!J101</f>
        <v>116.31472081218274</v>
      </c>
      <c r="K101" s="80">
        <f>'Distributor Secondary'!H20*'DSR con %'!K101</f>
        <v>66.795180722891558</v>
      </c>
      <c r="L101" s="80">
        <f>'Distributor Secondary'!I20*'DSR con %'!L101</f>
        <v>105.77157360406092</v>
      </c>
      <c r="M101" s="80">
        <f>'Distributor Secondary'!J20*'DSR con %'!M101</f>
        <v>38.129770992366417</v>
      </c>
      <c r="N101" s="80">
        <f>'Distributor Secondary'!K20*'DSR con %'!N101</f>
        <v>85.024390243902445</v>
      </c>
      <c r="O101" s="80">
        <f>'Distributor Secondary'!L20*'DSR con %'!O101</f>
        <v>127.0279187817259</v>
      </c>
      <c r="P101" s="80">
        <f>'Distributor Secondary'!M20*'DSR con %'!P101</f>
        <v>115.32558139534883</v>
      </c>
      <c r="Q101" s="80">
        <f>'Distributor Secondary'!N20*'DSR con %'!Q101</f>
        <v>20.811787072243348</v>
      </c>
      <c r="R101" s="80">
        <f>'Distributor Secondary'!O20*'DSR con %'!R101</f>
        <v>85.273972602739718</v>
      </c>
      <c r="S101" s="80">
        <f>'Distributor Secondary'!P20*'DSR con %'!S101</f>
        <v>99.720841300191196</v>
      </c>
      <c r="T101" s="80">
        <f>'Distributor Secondary'!Q20*'DSR con %'!T101</f>
        <v>62.333333333333329</v>
      </c>
      <c r="U101" s="80">
        <f>'Distributor Secondary'!R20*'DSR con %'!U101</f>
        <v>124.1717791411043</v>
      </c>
      <c r="V101" s="80">
        <f>'Distributor Secondary'!S20*'DSR con %'!V101</f>
        <v>62.276923076923083</v>
      </c>
      <c r="W101" s="80">
        <f>'Distributor Secondary'!T20*'DSR con %'!W101</f>
        <v>41.633986928104576</v>
      </c>
      <c r="X101" s="80">
        <f>'Distributor Secondary'!U20*'DSR con %'!X101</f>
        <v>41.710122699386503</v>
      </c>
      <c r="Y101" s="80">
        <f>'Distributor Secondary'!V20*'DSR con %'!Y101</f>
        <v>20.914285714285715</v>
      </c>
      <c r="Z101" s="80">
        <f>'Distributor Secondary'!W20*'DSR con %'!Z101</f>
        <v>31.166666666666664</v>
      </c>
      <c r="AA101" s="80">
        <f>'Distributor Secondary'!X20*'DSR con %'!AA101</f>
        <v>32.057142857142857</v>
      </c>
      <c r="AB101" s="80">
        <f>'Distributor Secondary'!Y20*'DSR con %'!AB101</f>
        <v>15.966386554621851</v>
      </c>
      <c r="AC101" s="80">
        <f>'Distributor Secondary'!Z20*'DSR con %'!AC101</f>
        <v>31.166666666666664</v>
      </c>
      <c r="AD101" s="80">
        <f>'Distributor Secondary'!AA20*'DSR con %'!AD101</f>
        <v>25</v>
      </c>
      <c r="AE101" s="80">
        <f>'Distributor Secondary'!AB20*'DSR con %'!AE101</f>
        <v>38.051020408163261</v>
      </c>
      <c r="AF101" s="80">
        <f>'Distributor Secondary'!AC20*'DSR con %'!AF101</f>
        <v>16.2015503875969</v>
      </c>
      <c r="AG101" s="80">
        <f>'Distributor Secondary'!AD20*'DSR con %'!AG101</f>
        <v>49.614942528735632</v>
      </c>
      <c r="AH101" s="80">
        <f>'Distributor Secondary'!AE20*'DSR con %'!AH101</f>
        <v>5.4559386973180075</v>
      </c>
      <c r="AI101" s="80">
        <f>'Distributor Secondary'!AF20*'DSR con %'!AI101</f>
        <v>15.741444866920151</v>
      </c>
      <c r="AJ101" s="80">
        <f>'Distributor Secondary'!AG20*'DSR con %'!AJ101</f>
        <v>5.1330798479087454</v>
      </c>
      <c r="AK101" s="80">
        <f>'Distributor Secondary'!AH20*'DSR con %'!AK101</f>
        <v>26.608695652173914</v>
      </c>
      <c r="AL101" s="80">
        <f>'Distributor Secondary'!AI20*'DSR con %'!AL101</f>
        <v>39.675572519083971</v>
      </c>
      <c r="AM101" s="154">
        <f>'Distributor Secondary'!AJ20*'DSR con %'!AM101</f>
        <v>25.714285714285715</v>
      </c>
      <c r="AN101" s="80">
        <f>'Distributor Secondary'!AK20*'DSR con %'!AN101</f>
        <v>12.941176470588236</v>
      </c>
    </row>
    <row r="102" spans="1:93" hidden="1">
      <c r="A102" s="124" t="s">
        <v>39</v>
      </c>
      <c r="B102" s="113" t="s">
        <v>144</v>
      </c>
      <c r="C102" s="114" t="s">
        <v>145</v>
      </c>
      <c r="D102" s="115" t="s">
        <v>167</v>
      </c>
      <c r="E102" s="115" t="s">
        <v>168</v>
      </c>
      <c r="F102" s="78">
        <f t="shared" si="36"/>
        <v>1623189.8153123769</v>
      </c>
      <c r="G102" s="79">
        <f t="shared" si="37"/>
        <v>782.31332495380741</v>
      </c>
      <c r="H102" s="80">
        <f>'Distributor Secondary'!E20*'DSR con %'!H102</f>
        <v>61.076219512195131</v>
      </c>
      <c r="I102" s="80">
        <f>'Distributor Secondary'!F20*'DSR con %'!I102</f>
        <v>53.086294416243661</v>
      </c>
      <c r="J102" s="80">
        <f>'Distributor Secondary'!G20*'DSR con %'!J102</f>
        <v>48.609137055837564</v>
      </c>
      <c r="K102" s="80">
        <f>'Distributor Secondary'!H20*'DSR con %'!K102</f>
        <v>28.626506024096383</v>
      </c>
      <c r="L102" s="80">
        <f>'Distributor Secondary'!I20*'DSR con %'!L102</f>
        <v>44.203045685279193</v>
      </c>
      <c r="M102" s="80">
        <f>'Distributor Secondary'!J20*'DSR con %'!M102</f>
        <v>15.251908396946565</v>
      </c>
      <c r="N102" s="80">
        <f>'Distributor Secondary'!K20*'DSR con %'!N102</f>
        <v>34.920731707317074</v>
      </c>
      <c r="O102" s="80">
        <f>'Distributor Secondary'!L20*'DSR con %'!O102</f>
        <v>53.086294416243661</v>
      </c>
      <c r="P102" s="80">
        <f>'Distributor Secondary'!M20*'DSR con %'!P102</f>
        <v>47.720930232558139</v>
      </c>
      <c r="Q102" s="80">
        <f>'Distributor Secondary'!N20*'DSR con %'!Q102</f>
        <v>8.6520912547528521</v>
      </c>
      <c r="R102" s="80">
        <f>'Distributor Secondary'!O20*'DSR con %'!R102</f>
        <v>34.109589041095887</v>
      </c>
      <c r="S102" s="80">
        <f>'Distributor Secondary'!P20*'DSR con %'!S102</f>
        <v>41.456978967495218</v>
      </c>
      <c r="T102" s="80">
        <f>'Distributor Secondary'!Q20*'DSR con %'!T102</f>
        <v>24.933333333333334</v>
      </c>
      <c r="U102" s="80">
        <f>'Distributor Secondary'!R20*'DSR con %'!U102</f>
        <v>51.926380368098158</v>
      </c>
      <c r="V102" s="80">
        <f>'Distributor Secondary'!S20*'DSR con %'!V102</f>
        <v>25.476923076923079</v>
      </c>
      <c r="W102" s="80">
        <f>'Distributor Secondary'!T20*'DSR con %'!W102</f>
        <v>17.080610021786494</v>
      </c>
      <c r="X102" s="80">
        <f>'Distributor Secondary'!U20*'DSR con %'!X102</f>
        <v>17.285276073619631</v>
      </c>
      <c r="Y102" s="80">
        <f>'Distributor Secondary'!V20*'DSR con %'!Y102</f>
        <v>9.295238095238096</v>
      </c>
      <c r="Z102" s="80">
        <f>'Distributor Secondary'!W20*'DSR con %'!Z102</f>
        <v>15.583333333333332</v>
      </c>
      <c r="AA102" s="80">
        <f>'Distributor Secondary'!X20*'DSR con %'!AA102</f>
        <v>14.247619047619049</v>
      </c>
      <c r="AB102" s="80">
        <f>'Distributor Secondary'!Y20*'DSR con %'!AB102</f>
        <v>7.9831932773109253</v>
      </c>
      <c r="AC102" s="80">
        <f>'Distributor Secondary'!Z20*'DSR con %'!AC102</f>
        <v>15.583333333333332</v>
      </c>
      <c r="AD102" s="80">
        <f>'Distributor Secondary'!AA20*'DSR con %'!AD102</f>
        <v>12.5</v>
      </c>
      <c r="AE102" s="80">
        <f>'Distributor Secondary'!AB20*'DSR con %'!AE102</f>
        <v>16.142857142857142</v>
      </c>
      <c r="AF102" s="80">
        <f>'Distributor Secondary'!AC20*'DSR con %'!AF102</f>
        <v>6.6279069767441863</v>
      </c>
      <c r="AG102" s="80">
        <f>'Distributor Secondary'!AD20*'DSR con %'!AG102</f>
        <v>20.626436781609197</v>
      </c>
      <c r="AH102" s="80">
        <f>'Distributor Secondary'!AE20*'DSR con %'!AH102</f>
        <v>2.2681992337164751</v>
      </c>
      <c r="AI102" s="80">
        <f>'Distributor Secondary'!AF20*'DSR con %'!AI102</f>
        <v>6.2965779467680614</v>
      </c>
      <c r="AJ102" s="80">
        <f>'Distributor Secondary'!AG20*'DSR con %'!AJ102</f>
        <v>2.0532319391634983</v>
      </c>
      <c r="AK102" s="80">
        <f>'Distributor Secondary'!AH20*'DSR con %'!AK102</f>
        <v>13.304347826086957</v>
      </c>
      <c r="AL102" s="80">
        <f>'Distributor Secondary'!AI20*'DSR con %'!AL102</f>
        <v>15.870229007633588</v>
      </c>
      <c r="AM102" s="154">
        <f>'Distributor Secondary'!AJ20*'DSR con %'!AM102</f>
        <v>10.928571428571429</v>
      </c>
      <c r="AN102" s="80">
        <f>'Distributor Secondary'!AK20*'DSR con %'!AN102</f>
        <v>5.5</v>
      </c>
    </row>
    <row r="103" spans="1:93" hidden="1">
      <c r="A103" s="124" t="s">
        <v>39</v>
      </c>
      <c r="B103" s="113" t="s">
        <v>144</v>
      </c>
      <c r="C103" s="114" t="s">
        <v>145</v>
      </c>
      <c r="D103" s="115" t="s">
        <v>169</v>
      </c>
      <c r="E103" s="115" t="s">
        <v>170</v>
      </c>
      <c r="F103" s="78">
        <f t="shared" si="36"/>
        <v>2651200.4466773928</v>
      </c>
      <c r="G103" s="79">
        <f t="shared" si="37"/>
        <v>1318.1087336991293</v>
      </c>
      <c r="H103" s="80">
        <f>'Distributor Secondary'!E20*'DSR con %'!H103</f>
        <v>103.5640243902439</v>
      </c>
      <c r="I103" s="80">
        <f>'Distributor Secondary'!F20*'DSR con %'!I103</f>
        <v>89.109137055837564</v>
      </c>
      <c r="J103" s="80">
        <f>'Distributor Secondary'!G20*'DSR con %'!J103</f>
        <v>81.593908629441628</v>
      </c>
      <c r="K103" s="80">
        <f>'Distributor Secondary'!H20*'DSR con %'!K103</f>
        <v>47.710843373493972</v>
      </c>
      <c r="L103" s="80">
        <f>'Distributor Secondary'!I20*'DSR con %'!L103</f>
        <v>74.197969543147209</v>
      </c>
      <c r="M103" s="80">
        <f>'Distributor Secondary'!J20*'DSR con %'!M103</f>
        <v>26.267175572519086</v>
      </c>
      <c r="N103" s="80">
        <f>'Distributor Secondary'!K20*'DSR con %'!N103</f>
        <v>59.213414634146339</v>
      </c>
      <c r="O103" s="80">
        <f>'Distributor Secondary'!L20*'DSR con %'!O103</f>
        <v>89.109137055837564</v>
      </c>
      <c r="P103" s="80">
        <f>'Distributor Secondary'!M20*'DSR con %'!P103</f>
        <v>83.511627906976742</v>
      </c>
      <c r="Q103" s="80">
        <f>'Distributor Secondary'!N20*'DSR con %'!Q103</f>
        <v>14.731939163498099</v>
      </c>
      <c r="R103" s="80">
        <f>'Distributor Secondary'!O20*'DSR con %'!R103</f>
        <v>57.986301369863007</v>
      </c>
      <c r="S103" s="80">
        <f>'Distributor Secondary'!P20*'DSR con %'!S103</f>
        <v>70.588910133843214</v>
      </c>
      <c r="T103" s="80">
        <f>'Distributor Secondary'!Q20*'DSR con %'!T103</f>
        <v>45.711111111111109</v>
      </c>
      <c r="U103" s="80">
        <f>'Distributor Secondary'!R20*'DSR con %'!U103</f>
        <v>88.049079754601223</v>
      </c>
      <c r="V103" s="80">
        <f>'Distributor Secondary'!S20*'DSR con %'!V103</f>
        <v>43.876923076923077</v>
      </c>
      <c r="W103" s="80">
        <f>'Distributor Secondary'!T20*'DSR con %'!W103</f>
        <v>29.357298474945534</v>
      </c>
      <c r="X103" s="80">
        <f>'Distributor Secondary'!U20*'DSR con %'!X103</f>
        <v>29.309815950920246</v>
      </c>
      <c r="Y103" s="80">
        <f>'Distributor Secondary'!V20*'DSR con %'!Y103</f>
        <v>17.428571428571427</v>
      </c>
      <c r="Z103" s="80">
        <f>'Distributor Secondary'!W20*'DSR con %'!Z103</f>
        <v>25.499999999999996</v>
      </c>
      <c r="AA103" s="80">
        <f>'Distributor Secondary'!X20*'DSR con %'!AA103</f>
        <v>26.714285714285712</v>
      </c>
      <c r="AB103" s="80">
        <f>'Distributor Secondary'!Y20*'DSR con %'!AB103</f>
        <v>13.571428571428571</v>
      </c>
      <c r="AC103" s="80">
        <f>'Distributor Secondary'!Z20*'DSR con %'!AC103</f>
        <v>25.499999999999996</v>
      </c>
      <c r="AD103" s="80">
        <f>'Distributor Secondary'!AA20*'DSR con %'!AD103</f>
        <v>20.454545454545453</v>
      </c>
      <c r="AE103" s="80">
        <f>'Distributor Secondary'!AB20*'DSR con %'!AE103</f>
        <v>25.367346938775508</v>
      </c>
      <c r="AF103" s="80">
        <f>'Distributor Secondary'!AC20*'DSR con %'!AF103</f>
        <v>10.310077519379846</v>
      </c>
      <c r="AG103" s="80">
        <f>'Distributor Secondary'!AD20*'DSR con %'!AG103</f>
        <v>31.77586206896552</v>
      </c>
      <c r="AH103" s="80">
        <f>'Distributor Secondary'!AE20*'DSR con %'!AH103</f>
        <v>3.4942528735632186</v>
      </c>
      <c r="AI103" s="80">
        <f>'Distributor Secondary'!AF20*'DSR con %'!AI103</f>
        <v>10.144486692015208</v>
      </c>
      <c r="AJ103" s="80">
        <f>'Distributor Secondary'!AG20*'DSR con %'!AJ103</f>
        <v>3.3079847908745248</v>
      </c>
      <c r="AK103" s="80">
        <f>'Distributor Secondary'!AH20*'DSR con %'!AK103</f>
        <v>19.956521739130434</v>
      </c>
      <c r="AL103" s="80">
        <f>'Distributor Secondary'!AI20*'DSR con %'!AL103</f>
        <v>25.568702290076338</v>
      </c>
      <c r="AM103" s="154">
        <f>'Distributor Secondary'!AJ20*'DSR con %'!AM103</f>
        <v>16.714285714285715</v>
      </c>
      <c r="AN103" s="80">
        <f>'Distributor Secondary'!AK20*'DSR con %'!AN103</f>
        <v>8.4117647058823533</v>
      </c>
    </row>
    <row r="104" spans="1:93" hidden="1">
      <c r="A104" s="124" t="s">
        <v>39</v>
      </c>
      <c r="B104" s="113" t="s">
        <v>144</v>
      </c>
      <c r="C104" s="114" t="s">
        <v>145</v>
      </c>
      <c r="D104" s="115" t="s">
        <v>171</v>
      </c>
      <c r="E104" s="115" t="s">
        <v>172</v>
      </c>
      <c r="F104" s="78">
        <f t="shared" si="36"/>
        <v>1796012.3025710757</v>
      </c>
      <c r="G104" s="79">
        <f t="shared" si="37"/>
        <v>884.32506820982906</v>
      </c>
      <c r="H104" s="80">
        <f>'Distributor Secondary'!E20*'DSR con %'!H104</f>
        <v>69.042682926829272</v>
      </c>
      <c r="I104" s="80">
        <f>'Distributor Secondary'!F20*'DSR con %'!I104</f>
        <v>60.670050761421315</v>
      </c>
      <c r="J104" s="80">
        <f>'Distributor Secondary'!G20*'DSR con %'!J104</f>
        <v>55.553299492385783</v>
      </c>
      <c r="K104" s="80">
        <f>'Distributor Secondary'!H20*'DSR con %'!K104</f>
        <v>33.397590361445779</v>
      </c>
      <c r="L104" s="80">
        <f>'Distributor Secondary'!I20*'DSR con %'!L104</f>
        <v>50.517766497461928</v>
      </c>
      <c r="M104" s="80">
        <f>'Distributor Secondary'!J20*'DSR con %'!M104</f>
        <v>17.793893129770993</v>
      </c>
      <c r="N104" s="80">
        <f>'Distributor Secondary'!K20*'DSR con %'!N104</f>
        <v>39.475609756097562</v>
      </c>
      <c r="O104" s="80">
        <f>'Distributor Secondary'!L20*'DSR con %'!O104</f>
        <v>60.670050761421315</v>
      </c>
      <c r="P104" s="80">
        <f>'Distributor Secondary'!M20*'DSR con %'!P104</f>
        <v>55.674418604651166</v>
      </c>
      <c r="Q104" s="80">
        <f>'Distributor Secondary'!N20*'DSR con %'!Q104</f>
        <v>9.8212927756654</v>
      </c>
      <c r="R104" s="80">
        <f>'Distributor Secondary'!O20*'DSR con %'!R104</f>
        <v>40.931506849315063</v>
      </c>
      <c r="S104" s="80">
        <f>'Distributor Secondary'!P20*'DSR con %'!S104</f>
        <v>47.059273422562136</v>
      </c>
      <c r="T104" s="80">
        <f>'Distributor Secondary'!Q20*'DSR con %'!T104</f>
        <v>29.088888888888889</v>
      </c>
      <c r="U104" s="80">
        <f>'Distributor Secondary'!R20*'DSR con %'!U104</f>
        <v>58.69938650306748</v>
      </c>
      <c r="V104" s="80">
        <f>'Distributor Secondary'!S20*'DSR con %'!V104</f>
        <v>29.723076923076924</v>
      </c>
      <c r="W104" s="80">
        <f>'Distributor Secondary'!T20*'DSR con %'!W104</f>
        <v>19.74945533769063</v>
      </c>
      <c r="X104" s="80">
        <f>'Distributor Secondary'!U20*'DSR con %'!X104</f>
        <v>19.539877300613497</v>
      </c>
      <c r="Y104" s="80">
        <f>'Distributor Secondary'!V20*'DSR con %'!Y104</f>
        <v>9.295238095238096</v>
      </c>
      <c r="Z104" s="80">
        <f>'Distributor Secondary'!W20*'DSR con %'!Z104</f>
        <v>15.583333333333332</v>
      </c>
      <c r="AA104" s="80">
        <f>'Distributor Secondary'!X20*'DSR con %'!AA104</f>
        <v>14.247619047619049</v>
      </c>
      <c r="AB104" s="80">
        <f>'Distributor Secondary'!Y20*'DSR con %'!AB104</f>
        <v>7.9831932773109253</v>
      </c>
      <c r="AC104" s="80">
        <f>'Distributor Secondary'!Z20*'DSR con %'!AC104</f>
        <v>15.583333333333332</v>
      </c>
      <c r="AD104" s="80">
        <f>'Distributor Secondary'!AA20*'DSR con %'!AD104</f>
        <v>12.5</v>
      </c>
      <c r="AE104" s="80">
        <f>'Distributor Secondary'!AB20*'DSR con %'!AE104</f>
        <v>18.448979591836732</v>
      </c>
      <c r="AF104" s="80">
        <f>'Distributor Secondary'!AC20*'DSR con %'!AF104</f>
        <v>7.3643410852713176</v>
      </c>
      <c r="AG104" s="80">
        <f>'Distributor Secondary'!AD20*'DSR con %'!AG104</f>
        <v>23.413793103448274</v>
      </c>
      <c r="AH104" s="80">
        <f>'Distributor Secondary'!AE20*'DSR con %'!AH104</f>
        <v>2.5747126436781609</v>
      </c>
      <c r="AI104" s="80">
        <f>'Distributor Secondary'!AF20*'DSR con %'!AI104</f>
        <v>7.3460076045627378</v>
      </c>
      <c r="AJ104" s="80">
        <f>'Distributor Secondary'!AG20*'DSR con %'!AJ104</f>
        <v>2.3954372623574147</v>
      </c>
      <c r="AK104" s="80">
        <f>'Distributor Secondary'!AH20*'DSR con %'!AK104</f>
        <v>13.304347826086957</v>
      </c>
      <c r="AL104" s="80">
        <f>'Distributor Secondary'!AI20*'DSR con %'!AL104</f>
        <v>18.515267175572518</v>
      </c>
      <c r="AM104" s="154">
        <f>'Distributor Secondary'!AJ20*'DSR con %'!AM104</f>
        <v>12.214285714285714</v>
      </c>
      <c r="AN104" s="80">
        <f>'Distributor Secondary'!AK20*'DSR con %'!AN104</f>
        <v>6.1470588235294112</v>
      </c>
    </row>
    <row r="105" spans="1:93" hidden="1">
      <c r="A105" s="124" t="s">
        <v>39</v>
      </c>
      <c r="B105" s="113" t="s">
        <v>144</v>
      </c>
      <c r="C105" s="114" t="s">
        <v>145</v>
      </c>
      <c r="D105" s="115" t="s">
        <v>173</v>
      </c>
      <c r="E105" s="125" t="s">
        <v>174</v>
      </c>
      <c r="F105" s="78">
        <f t="shared" si="36"/>
        <v>3093937.5463068704</v>
      </c>
      <c r="G105" s="79">
        <f t="shared" si="37"/>
        <v>1529.3339783233096</v>
      </c>
      <c r="H105" s="80">
        <f>'Distributor Secondary'!E20*'DSR con %'!H105</f>
        <v>122.15243902439026</v>
      </c>
      <c r="I105" s="80">
        <f>'Distributor Secondary'!F20*'DSR con %'!I105</f>
        <v>104.2766497461929</v>
      </c>
      <c r="J105" s="80">
        <f>'Distributor Secondary'!G20*'DSR con %'!J105</f>
        <v>95.48223350253808</v>
      </c>
      <c r="K105" s="80">
        <f>'Distributor Secondary'!H20*'DSR con %'!K105</f>
        <v>57.253012048192765</v>
      </c>
      <c r="L105" s="80">
        <f>'Distributor Secondary'!I20*'DSR con %'!L105</f>
        <v>86.827411167512693</v>
      </c>
      <c r="M105" s="80">
        <f>'Distributor Secondary'!J20*'DSR con %'!M105</f>
        <v>31.351145038167942</v>
      </c>
      <c r="N105" s="80">
        <f>'Distributor Secondary'!K20*'DSR con %'!N105</f>
        <v>69.841463414634148</v>
      </c>
      <c r="O105" s="80">
        <f>'Distributor Secondary'!L20*'DSR con %'!O105</f>
        <v>104.2766497461929</v>
      </c>
      <c r="P105" s="80">
        <f>'Distributor Secondary'!M20*'DSR con %'!P105</f>
        <v>95.441860465116278</v>
      </c>
      <c r="Q105" s="80">
        <f>'Distributor Secondary'!N20*'DSR con %'!Q105</f>
        <v>17.304182509505704</v>
      </c>
      <c r="R105" s="80">
        <f>'Distributor Secondary'!O20*'DSR con %'!R105</f>
        <v>68.219178082191775</v>
      </c>
      <c r="S105" s="80">
        <f>'Distributor Secondary'!P20*'DSR con %'!S105</f>
        <v>81.793499043977064</v>
      </c>
      <c r="T105" s="80">
        <f>'Distributor Secondary'!Q20*'DSR con %'!T105</f>
        <v>54.022222222222219</v>
      </c>
      <c r="U105" s="80">
        <f>'Distributor Secondary'!R20*'DSR con %'!U105</f>
        <v>103.85276073619632</v>
      </c>
      <c r="V105" s="80">
        <f>'Distributor Secondary'!S20*'DSR con %'!V105</f>
        <v>52.369230769230768</v>
      </c>
      <c r="W105" s="80">
        <f>'Distributor Secondary'!T20*'DSR con %'!W105</f>
        <v>34.161220043572989</v>
      </c>
      <c r="X105" s="80">
        <f>'Distributor Secondary'!U20*'DSR con %'!X105</f>
        <v>34.194785276073617</v>
      </c>
      <c r="Y105" s="80">
        <f>'Distributor Secondary'!V20*'DSR con %'!Y105</f>
        <v>16.266666666666666</v>
      </c>
      <c r="Z105" s="80">
        <f>'Distributor Secondary'!W20*'DSR con %'!Z105</f>
        <v>24.083333333333332</v>
      </c>
      <c r="AA105" s="80">
        <f>'Distributor Secondary'!X20*'DSR con %'!AA105</f>
        <v>24.933333333333334</v>
      </c>
      <c r="AB105" s="80">
        <f>'Distributor Secondary'!Y20*'DSR con %'!AB105</f>
        <v>11.974789915966387</v>
      </c>
      <c r="AC105" s="80">
        <f>'Distributor Secondary'!Z20*'DSR con %'!AC105</f>
        <v>24.083333333333332</v>
      </c>
      <c r="AD105" s="80">
        <f>'Distributor Secondary'!AA20*'DSR con %'!AD105</f>
        <v>19.318181818181817</v>
      </c>
      <c r="AE105" s="80">
        <f>'Distributor Secondary'!AB20*'DSR con %'!AE105</f>
        <v>31.132653061224488</v>
      </c>
      <c r="AF105" s="80">
        <f>'Distributor Secondary'!AC20*'DSR con %'!AF105</f>
        <v>13.255813953488373</v>
      </c>
      <c r="AG105" s="80">
        <f>'Distributor Secondary'!AD20*'DSR con %'!AG105</f>
        <v>40.695402298850574</v>
      </c>
      <c r="AH105" s="80">
        <f>'Distributor Secondary'!AE20*'DSR con %'!AH105</f>
        <v>4.4750957854406126</v>
      </c>
      <c r="AI105" s="80">
        <f>'Distributor Secondary'!AF20*'DSR con %'!AI105</f>
        <v>12.942965779467681</v>
      </c>
      <c r="AJ105" s="80">
        <f>'Distributor Secondary'!AG20*'DSR con %'!AJ105</f>
        <v>4.2205323193916353</v>
      </c>
      <c r="AK105" s="80">
        <f>'Distributor Secondary'!AH20*'DSR con %'!AK105</f>
        <v>19.956521739130434</v>
      </c>
      <c r="AL105" s="80">
        <f>'Distributor Secondary'!AI20*'DSR con %'!AL105</f>
        <v>34.385496183206108</v>
      </c>
      <c r="AM105" s="154">
        <f>'Distributor Secondary'!AJ20*'DSR con %'!AM105</f>
        <v>23.142857142857142</v>
      </c>
      <c r="AN105" s="80">
        <f>'Distributor Secondary'!AK20*'DSR con %'!AN105</f>
        <v>11.647058823529411</v>
      </c>
    </row>
    <row r="106" spans="1:93" hidden="1">
      <c r="A106" s="124" t="s">
        <v>39</v>
      </c>
      <c r="B106" s="113" t="s">
        <v>144</v>
      </c>
      <c r="C106" s="114" t="s">
        <v>145</v>
      </c>
      <c r="D106" s="115" t="s">
        <v>175</v>
      </c>
      <c r="E106" s="115" t="s">
        <v>176</v>
      </c>
      <c r="F106" s="78">
        <f t="shared" si="36"/>
        <v>3164700.3004524866</v>
      </c>
      <c r="G106" s="79">
        <f t="shared" si="37"/>
        <v>1625.417626453009</v>
      </c>
      <c r="H106" s="80">
        <f>'Distributor Secondary'!E20*'DSR con %'!H106</f>
        <v>130.1189024390244</v>
      </c>
      <c r="I106" s="80">
        <f>'Distributor Secondary'!F20*'DSR con %'!I106</f>
        <v>111.86040609137056</v>
      </c>
      <c r="J106" s="80">
        <f>'Distributor Secondary'!G20*'DSR con %'!J106</f>
        <v>102.42639593908629</v>
      </c>
      <c r="K106" s="80">
        <f>'Distributor Secondary'!H20*'DSR con %'!K106</f>
        <v>57.253012048192765</v>
      </c>
      <c r="L106" s="80">
        <f>'Distributor Secondary'!I20*'DSR con %'!L106</f>
        <v>93.142131979695435</v>
      </c>
      <c r="M106" s="80">
        <f>'Distributor Secondary'!J20*'DSR con %'!M106</f>
        <v>33.045801526717554</v>
      </c>
      <c r="N106" s="80">
        <f>'Distributor Secondary'!K20*'DSR con %'!N106</f>
        <v>74.396341463414629</v>
      </c>
      <c r="O106" s="80">
        <f>'Distributor Secondary'!L20*'DSR con %'!O106</f>
        <v>111.86040609137056</v>
      </c>
      <c r="P106" s="80">
        <f>'Distributor Secondary'!M20*'DSR con %'!P106</f>
        <v>103.3953488372093</v>
      </c>
      <c r="Q106" s="80">
        <f>'Distributor Secondary'!N20*'DSR con %'!Q106</f>
        <v>18.473384030418252</v>
      </c>
      <c r="R106" s="80">
        <f>'Distributor Secondary'!O20*'DSR con %'!R106</f>
        <v>75.041095890410958</v>
      </c>
      <c r="S106" s="80">
        <f>'Distributor Secondary'!P20*'DSR con %'!S106</f>
        <v>87.395793499043975</v>
      </c>
      <c r="T106" s="80">
        <f>'Distributor Secondary'!Q20*'DSR con %'!T106</f>
        <v>58.177777777777777</v>
      </c>
      <c r="U106" s="80">
        <f>'Distributor Secondary'!R20*'DSR con %'!U106</f>
        <v>110.62576687116564</v>
      </c>
      <c r="V106" s="80">
        <f>'Distributor Secondary'!S20*'DSR con %'!V106</f>
        <v>55.199999999999996</v>
      </c>
      <c r="W106" s="80">
        <f>'Distributor Secondary'!T20*'DSR con %'!W106</f>
        <v>36.830065359477125</v>
      </c>
      <c r="X106" s="80">
        <f>'Distributor Secondary'!U20*'DSR con %'!X106</f>
        <v>36.825153374233125</v>
      </c>
      <c r="Y106" s="80">
        <f>'Distributor Secondary'!V20*'DSR con %'!Y106</f>
        <v>18.590476190476192</v>
      </c>
      <c r="Z106" s="80">
        <f>'Distributor Secondary'!W20*'DSR con %'!Z106</f>
        <v>28.333333333333336</v>
      </c>
      <c r="AA106" s="80">
        <f>'Distributor Secondary'!X20*'DSR con %'!AA106</f>
        <v>28.495238095238097</v>
      </c>
      <c r="AB106" s="80">
        <f>'Distributor Secondary'!Y20*'DSR con %'!AB106</f>
        <v>14.369747899159663</v>
      </c>
      <c r="AC106" s="80">
        <f>'Distributor Secondary'!Z20*'DSR con %'!AC106</f>
        <v>28.333333333333336</v>
      </c>
      <c r="AD106" s="80">
        <f>'Distributor Secondary'!AA20*'DSR con %'!AD106</f>
        <v>22.727272727272727</v>
      </c>
      <c r="AE106" s="80">
        <f>'Distributor Secondary'!AB20*'DSR con %'!AE106</f>
        <v>33.438775510204081</v>
      </c>
      <c r="AF106" s="80">
        <f>'Distributor Secondary'!AC20*'DSR con %'!AF106</f>
        <v>14.728682170542635</v>
      </c>
      <c r="AG106" s="80">
        <f>'Distributor Secondary'!AD20*'DSR con %'!AG106</f>
        <v>43.482758620689658</v>
      </c>
      <c r="AH106" s="80">
        <f>'Distributor Secondary'!AE20*'DSR con %'!AH106</f>
        <v>4.7816091954022992</v>
      </c>
      <c r="AI106" s="80">
        <f>'Distributor Secondary'!AF20*'DSR con %'!AI106</f>
        <v>13.642585551330798</v>
      </c>
      <c r="AJ106" s="80">
        <f>'Distributor Secondary'!AG20*'DSR con %'!AJ106</f>
        <v>4.4486692015209126</v>
      </c>
      <c r="AK106" s="80">
        <f>'Distributor Secondary'!AH20*'DSR con %'!AK106</f>
        <v>23.282608695652176</v>
      </c>
      <c r="AL106" s="80">
        <f>'Distributor Secondary'!AI20*'DSR con %'!AL106</f>
        <v>25.568702290076338</v>
      </c>
      <c r="AM106" s="154">
        <f>'Distributor Secondary'!AJ20*'DSR con %'!AM106</f>
        <v>16.714285714285715</v>
      </c>
      <c r="AN106" s="80">
        <f>'Distributor Secondary'!AK20*'DSR con %'!AN106</f>
        <v>8.4117647058823533</v>
      </c>
    </row>
    <row r="107" spans="1:93" hidden="1">
      <c r="A107" s="126" t="s">
        <v>39</v>
      </c>
      <c r="B107" s="127" t="s">
        <v>144</v>
      </c>
      <c r="C107" s="128" t="s">
        <v>145</v>
      </c>
      <c r="D107" s="125" t="s">
        <v>177</v>
      </c>
      <c r="E107" s="125" t="s">
        <v>178</v>
      </c>
      <c r="F107" s="78">
        <f t="shared" si="36"/>
        <v>2182078.9818046121</v>
      </c>
      <c r="G107" s="79">
        <f t="shared" si="37"/>
        <v>1074.6484200041405</v>
      </c>
      <c r="H107" s="129">
        <f>'Distributor Secondary'!E20*'DSR con %'!H107</f>
        <v>87.631097560975618</v>
      </c>
      <c r="I107" s="129">
        <f>'Distributor Secondary'!F20*'DSR con %'!I107</f>
        <v>73.941624365482241</v>
      </c>
      <c r="J107" s="129">
        <f>'Distributor Secondary'!G20*'DSR con %'!J107</f>
        <v>67.705583756345177</v>
      </c>
      <c r="K107" s="129">
        <f>'Distributor Secondary'!H20*'DSR con %'!K107</f>
        <v>38.168674698795179</v>
      </c>
      <c r="L107" s="129">
        <f>'Distributor Secondary'!I20*'DSR con %'!L107</f>
        <v>61.568527918781726</v>
      </c>
      <c r="M107" s="129">
        <f>'Distributor Secondary'!J20*'DSR con %'!M107</f>
        <v>22.03053435114504</v>
      </c>
      <c r="N107" s="129">
        <f>'Distributor Secondary'!K20*'DSR con %'!N107</f>
        <v>50.103658536585371</v>
      </c>
      <c r="O107" s="129">
        <f>'Distributor Secondary'!L20*'DSR con %'!O107</f>
        <v>73.941624365482241</v>
      </c>
      <c r="P107" s="129">
        <f>'Distributor Secondary'!M20*'DSR con %'!P107</f>
        <v>67.604651162790688</v>
      </c>
      <c r="Q107" s="129">
        <f>'Distributor Secondary'!N20*'DSR con %'!Q107</f>
        <v>12.393536121673003</v>
      </c>
      <c r="R107" s="129">
        <f>'Distributor Secondary'!O20*'DSR con %'!R107</f>
        <v>51.164383561643831</v>
      </c>
      <c r="S107" s="129">
        <f>'Distributor Secondary'!P20*'DSR con %'!S107</f>
        <v>58.263862332695986</v>
      </c>
      <c r="T107" s="129">
        <f>'Distributor Secondary'!Q20*'DSR con %'!T107</f>
        <v>37.4</v>
      </c>
      <c r="U107" s="129">
        <f>'Distributor Secondary'!R20*'DSR con %'!U107</f>
        <v>74.50306748466258</v>
      </c>
      <c r="V107" s="129">
        <f>'Distributor Secondary'!S20*'DSR con %'!V107</f>
        <v>36.800000000000004</v>
      </c>
      <c r="W107" s="129">
        <f>'Distributor Secondary'!T20*'DSR con %'!W107</f>
        <v>24.553376906318082</v>
      </c>
      <c r="X107" s="129">
        <f>'Distributor Secondary'!U20*'DSR con %'!X107</f>
        <v>24.424846625766868</v>
      </c>
      <c r="Y107" s="129">
        <f>'Distributor Secondary'!V20*'DSR con %'!Y107</f>
        <v>8.1333333333333329</v>
      </c>
      <c r="Z107" s="129">
        <f>'Distributor Secondary'!W20*'DSR con %'!Z107</f>
        <v>12.749999999999998</v>
      </c>
      <c r="AA107" s="129">
        <f>'Distributor Secondary'!X20*'DSR con %'!AA107</f>
        <v>12.466666666666667</v>
      </c>
      <c r="AB107" s="129">
        <f>'Distributor Secondary'!Y20*'DSR con %'!AB107</f>
        <v>6.386554621848739</v>
      </c>
      <c r="AC107" s="129">
        <f>'Distributor Secondary'!Z20*'DSR con %'!AC107</f>
        <v>12.749999999999998</v>
      </c>
      <c r="AD107" s="129">
        <f>'Distributor Secondary'!AA20*'DSR con %'!AD107</f>
        <v>10.227272727272727</v>
      </c>
      <c r="AE107" s="129">
        <f>'Distributor Secondary'!AB20*'DSR con %'!AE107</f>
        <v>25.367346938775508</v>
      </c>
      <c r="AF107" s="129">
        <f>'Distributor Secondary'!AC20*'DSR con %'!AF107</f>
        <v>10.310077519379846</v>
      </c>
      <c r="AG107" s="129">
        <f>'Distributor Secondary'!AD20*'DSR con %'!AG107</f>
        <v>31.77586206896552</v>
      </c>
      <c r="AH107" s="129">
        <f>'Distributor Secondary'!AE20*'DSR con %'!AH107</f>
        <v>3.4942528735632186</v>
      </c>
      <c r="AI107" s="129">
        <f>'Distributor Secondary'!AF20*'DSR con %'!AI107</f>
        <v>10.144486692015208</v>
      </c>
      <c r="AJ107" s="129">
        <f>'Distributor Secondary'!AG20*'DSR con %'!AJ107</f>
        <v>3.3079847908745248</v>
      </c>
      <c r="AK107" s="129">
        <f>'Distributor Secondary'!AH20*'DSR con %'!AK107</f>
        <v>9.9782608695652169</v>
      </c>
      <c r="AL107" s="129">
        <f>'Distributor Secondary'!AI20*'DSR con %'!AL107</f>
        <v>27.332061068702291</v>
      </c>
      <c r="AM107" s="157">
        <f>'Distributor Secondary'!AJ20*'DSR con %'!AM107</f>
        <v>18.642857142857142</v>
      </c>
      <c r="AN107" s="80">
        <f>'Distributor Secondary'!AK20*'DSR con %'!AN107</f>
        <v>9.382352941176471</v>
      </c>
    </row>
    <row r="108" spans="1:93" s="86" customFormat="1" hidden="1">
      <c r="A108" s="130"/>
      <c r="B108" s="130"/>
      <c r="C108" s="130"/>
      <c r="D108" s="130"/>
      <c r="E108" s="130"/>
      <c r="F108" s="130">
        <f>SUM(F100:F107)</f>
        <v>22173034.954</v>
      </c>
      <c r="G108" s="130">
        <f>SUM(G100:G107)</f>
        <v>10954</v>
      </c>
      <c r="H108" s="131">
        <f>SUM(H100:H107)</f>
        <v>871</v>
      </c>
      <c r="I108" s="131">
        <f t="shared" ref="I108:AM108" si="38">SUM(I100:I107)</f>
        <v>747</v>
      </c>
      <c r="J108" s="131">
        <f t="shared" si="38"/>
        <v>684</v>
      </c>
      <c r="K108" s="131">
        <f t="shared" si="38"/>
        <v>396</v>
      </c>
      <c r="L108" s="131">
        <f t="shared" si="38"/>
        <v>622</v>
      </c>
      <c r="M108" s="131">
        <f t="shared" si="38"/>
        <v>222</v>
      </c>
      <c r="N108" s="131">
        <f t="shared" si="38"/>
        <v>498</v>
      </c>
      <c r="O108" s="131">
        <f t="shared" si="38"/>
        <v>747</v>
      </c>
      <c r="P108" s="131">
        <f t="shared" si="38"/>
        <v>684</v>
      </c>
      <c r="Q108" s="131">
        <f t="shared" si="38"/>
        <v>123.00000000000003</v>
      </c>
      <c r="R108" s="131">
        <f t="shared" si="38"/>
        <v>497.99999999999989</v>
      </c>
      <c r="S108" s="131">
        <f t="shared" si="38"/>
        <v>586</v>
      </c>
      <c r="T108" s="131">
        <f t="shared" si="38"/>
        <v>374</v>
      </c>
      <c r="U108" s="131">
        <f t="shared" si="38"/>
        <v>736</v>
      </c>
      <c r="V108" s="131">
        <f t="shared" si="38"/>
        <v>368</v>
      </c>
      <c r="W108" s="131">
        <f t="shared" si="38"/>
        <v>245</v>
      </c>
      <c r="X108" s="131">
        <f t="shared" si="38"/>
        <v>245</v>
      </c>
      <c r="Y108" s="131">
        <f t="shared" si="38"/>
        <v>122</v>
      </c>
      <c r="Z108" s="131">
        <f t="shared" si="38"/>
        <v>187</v>
      </c>
      <c r="AA108" s="131">
        <f t="shared" si="38"/>
        <v>187</v>
      </c>
      <c r="AB108" s="131">
        <f t="shared" si="38"/>
        <v>95</v>
      </c>
      <c r="AC108" s="131">
        <f t="shared" si="38"/>
        <v>187</v>
      </c>
      <c r="AD108" s="131">
        <f t="shared" si="38"/>
        <v>150</v>
      </c>
      <c r="AE108" s="131">
        <f t="shared" si="38"/>
        <v>225.99999999999997</v>
      </c>
      <c r="AF108" s="131">
        <f t="shared" si="38"/>
        <v>95.000000000000014</v>
      </c>
      <c r="AG108" s="131">
        <f t="shared" si="38"/>
        <v>291.00000000000006</v>
      </c>
      <c r="AH108" s="131">
        <f t="shared" si="38"/>
        <v>32</v>
      </c>
      <c r="AI108" s="131">
        <f t="shared" si="38"/>
        <v>91.999999999999986</v>
      </c>
      <c r="AJ108" s="131">
        <f t="shared" si="38"/>
        <v>30.000000000000004</v>
      </c>
      <c r="AK108" s="131">
        <f t="shared" si="38"/>
        <v>153</v>
      </c>
      <c r="AL108" s="131">
        <f t="shared" si="38"/>
        <v>231.00000000000003</v>
      </c>
      <c r="AM108" s="158">
        <f t="shared" si="38"/>
        <v>152.99999999999997</v>
      </c>
      <c r="AN108" s="131">
        <f t="shared" ref="AN108" si="39">SUM(AN100:AN107)</f>
        <v>77</v>
      </c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  <c r="BZ108" s="73"/>
      <c r="CA108" s="73"/>
      <c r="CB108" s="73"/>
      <c r="CC108" s="73"/>
      <c r="CD108" s="73"/>
      <c r="CE108" s="73"/>
      <c r="CF108" s="73"/>
      <c r="CG108" s="73"/>
      <c r="CH108" s="73"/>
      <c r="CI108" s="73"/>
      <c r="CJ108" s="73"/>
      <c r="CK108" s="73"/>
      <c r="CL108" s="73"/>
      <c r="CM108" s="73"/>
      <c r="CN108" s="73"/>
      <c r="CO108" s="73"/>
    </row>
    <row r="109" spans="1:93">
      <c r="A109" s="132" t="s">
        <v>235</v>
      </c>
      <c r="B109" s="133"/>
      <c r="C109" s="133"/>
      <c r="D109" s="133"/>
      <c r="E109" s="133"/>
      <c r="F109" s="134">
        <f>F5+F17+F21+F27+F33+F37+F42+F49+F54+F59+F67+F73+F80+F89+F94+F99+F108</f>
        <v>194553152.06299999</v>
      </c>
      <c r="G109" s="134">
        <f t="shared" ref="G109:AN109" si="40">G5+G17+G21+G27+G33+G37+G42+G49+G54+G59+G67+G73+G80+G89+G94+G99+G108</f>
        <v>113582</v>
      </c>
      <c r="H109" s="134">
        <f t="shared" si="40"/>
        <v>9682</v>
      </c>
      <c r="I109" s="134">
        <f t="shared" si="40"/>
        <v>8288</v>
      </c>
      <c r="J109" s="134">
        <f t="shared" si="40"/>
        <v>7610</v>
      </c>
      <c r="K109" s="134">
        <f t="shared" si="40"/>
        <v>4417</v>
      </c>
      <c r="L109" s="134">
        <f t="shared" si="40"/>
        <v>6914</v>
      </c>
      <c r="M109" s="134">
        <f t="shared" si="40"/>
        <v>2479</v>
      </c>
      <c r="N109" s="134">
        <f t="shared" si="40"/>
        <v>5538</v>
      </c>
      <c r="O109" s="134">
        <f t="shared" si="40"/>
        <v>8288</v>
      </c>
      <c r="P109" s="134">
        <f t="shared" si="40"/>
        <v>7610</v>
      </c>
      <c r="Q109" s="134">
        <f t="shared" si="40"/>
        <v>1375</v>
      </c>
      <c r="R109" s="134">
        <f t="shared" si="40"/>
        <v>5538</v>
      </c>
      <c r="S109" s="134">
        <f t="shared" si="40"/>
        <v>6506</v>
      </c>
      <c r="T109" s="134">
        <f t="shared" si="40"/>
        <v>4146</v>
      </c>
      <c r="U109" s="134">
        <f t="shared" si="40"/>
        <v>8192</v>
      </c>
      <c r="V109" s="134">
        <f t="shared" si="40"/>
        <v>4103</v>
      </c>
      <c r="W109" s="134">
        <f t="shared" si="40"/>
        <v>2724</v>
      </c>
      <c r="X109" s="134">
        <f t="shared" si="40"/>
        <v>2724</v>
      </c>
      <c r="Y109" s="134">
        <f t="shared" si="40"/>
        <v>1364</v>
      </c>
      <c r="Z109" s="134">
        <f t="shared" si="40"/>
        <v>1339</v>
      </c>
      <c r="AA109" s="134">
        <f t="shared" si="40"/>
        <v>1339</v>
      </c>
      <c r="AB109" s="134">
        <f t="shared" si="40"/>
        <v>677</v>
      </c>
      <c r="AC109" s="134">
        <f t="shared" si="40"/>
        <v>1339</v>
      </c>
      <c r="AD109" s="134">
        <f t="shared" si="40"/>
        <v>1074</v>
      </c>
      <c r="AE109" s="134">
        <f t="shared" si="40"/>
        <v>1620</v>
      </c>
      <c r="AF109" s="134">
        <f t="shared" si="40"/>
        <v>677</v>
      </c>
      <c r="AG109" s="134">
        <f t="shared" si="40"/>
        <v>2084</v>
      </c>
      <c r="AH109" s="134">
        <f t="shared" si="40"/>
        <v>243</v>
      </c>
      <c r="AI109" s="134">
        <f t="shared" si="40"/>
        <v>696</v>
      </c>
      <c r="AJ109" s="134">
        <f t="shared" si="40"/>
        <v>218</v>
      </c>
      <c r="AK109" s="134">
        <f t="shared" si="40"/>
        <v>1193</v>
      </c>
      <c r="AL109" s="134">
        <f t="shared" si="40"/>
        <v>1793</v>
      </c>
      <c r="AM109" s="159">
        <f t="shared" si="40"/>
        <v>1193</v>
      </c>
      <c r="AN109" s="134">
        <f t="shared" si="40"/>
        <v>599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21 G27 G33">
    <cfRule type="cellIs" dxfId="24" priority="1" operator="lessThan">
      <formula>-1</formula>
    </cfRule>
  </conditionalFormatting>
  <conditionalFormatting sqref="D3:D17">
    <cfRule type="duplicateValues" dxfId="23" priority="11"/>
  </conditionalFormatting>
  <conditionalFormatting sqref="D28:D33">
    <cfRule type="duplicateValues" dxfId="22" priority="4"/>
    <cfRule type="duplicateValues" dxfId="21" priority="5"/>
  </conditionalFormatting>
  <conditionalFormatting sqref="D22:D27">
    <cfRule type="duplicateValues" dxfId="20" priority="2"/>
    <cfRule type="duplicateValues" dxfId="19" priority="3"/>
  </conditionalFormatting>
  <conditionalFormatting sqref="D18:D21">
    <cfRule type="duplicateValues" dxfId="18" priority="6"/>
    <cfRule type="duplicateValues" dxfId="17" priority="7"/>
  </conditionalFormatting>
  <conditionalFormatting sqref="D28:E33">
    <cfRule type="duplicateValues" dxfId="16" priority="8"/>
  </conditionalFormatting>
  <conditionalFormatting sqref="D22:E27">
    <cfRule type="duplicateValues" dxfId="15" priority="9"/>
  </conditionalFormatting>
  <conditionalFormatting sqref="D18:E21">
    <cfRule type="duplicateValues" dxfId="14" priority="10"/>
  </conditionalFormatting>
  <conditionalFormatting sqref="D34:E89">
    <cfRule type="duplicateValues" dxfId="13" priority="1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108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9" sqref="G9"/>
    </sheetView>
  </sheetViews>
  <sheetFormatPr defaultRowHeight="15"/>
  <cols>
    <col min="1" max="1" width="24.140625" bestFit="1" customWidth="1"/>
    <col min="2" max="2" width="9.85546875" bestFit="1" customWidth="1"/>
    <col min="3" max="3" width="7.42578125" bestFit="1" customWidth="1"/>
    <col min="4" max="4" width="9.28515625" bestFit="1" customWidth="1"/>
    <col min="5" max="5" width="22.5703125" bestFit="1" customWidth="1"/>
    <col min="6" max="6" width="10" bestFit="1" customWidth="1"/>
    <col min="7" max="7" width="12" bestFit="1" customWidth="1"/>
    <col min="8" max="9" width="5.28515625" bestFit="1" customWidth="1"/>
    <col min="10" max="12" width="5.7109375" bestFit="1" customWidth="1"/>
    <col min="13" max="13" width="6.5703125" bestFit="1" customWidth="1"/>
    <col min="14" max="19" width="5.28515625" bestFit="1" customWidth="1"/>
    <col min="20" max="20" width="5.42578125" bestFit="1" customWidth="1"/>
    <col min="21" max="21" width="5.28515625" bestFit="1" customWidth="1"/>
    <col min="22" max="22" width="6" bestFit="1" customWidth="1"/>
    <col min="23" max="23" width="10" bestFit="1" customWidth="1"/>
    <col min="25" max="25" width="5.42578125" bestFit="1" customWidth="1"/>
    <col min="26" max="26" width="12.28515625" bestFit="1" customWidth="1"/>
    <col min="27" max="27" width="9" bestFit="1" customWidth="1"/>
    <col min="28" max="28" width="9.140625" bestFit="1" customWidth="1"/>
    <col min="29" max="34" width="8.42578125" bestFit="1" customWidth="1"/>
    <col min="35" max="39" width="8.7109375" bestFit="1" customWidth="1"/>
  </cols>
  <sheetData>
    <row r="1" spans="1:40">
      <c r="A1" s="173" t="s">
        <v>41</v>
      </c>
      <c r="B1" s="173" t="s">
        <v>42</v>
      </c>
      <c r="C1" s="173" t="s">
        <v>43</v>
      </c>
      <c r="D1" s="173" t="s">
        <v>44</v>
      </c>
      <c r="E1" s="175" t="s">
        <v>45</v>
      </c>
      <c r="F1" s="172" t="s">
        <v>3</v>
      </c>
      <c r="G1" s="172" t="s">
        <v>46</v>
      </c>
      <c r="H1" s="16">
        <v>780</v>
      </c>
      <c r="I1" s="16">
        <v>760</v>
      </c>
      <c r="J1" s="16">
        <v>740</v>
      </c>
      <c r="K1" s="16">
        <v>915</v>
      </c>
      <c r="L1" s="16">
        <v>807.83325000000002</v>
      </c>
      <c r="M1" s="16">
        <v>920</v>
      </c>
      <c r="N1" s="16">
        <v>847.72624999999994</v>
      </c>
      <c r="O1" s="16">
        <v>930</v>
      </c>
      <c r="P1" s="16">
        <v>940</v>
      </c>
      <c r="Q1" s="17">
        <v>1020</v>
      </c>
      <c r="R1" s="16">
        <v>1010</v>
      </c>
      <c r="S1" s="17">
        <v>970</v>
      </c>
      <c r="T1" s="16">
        <v>960</v>
      </c>
      <c r="U1" s="16">
        <v>1170</v>
      </c>
      <c r="V1" s="16">
        <v>1080</v>
      </c>
      <c r="W1" s="16">
        <v>1025</v>
      </c>
      <c r="X1" s="16">
        <v>1160</v>
      </c>
      <c r="Y1" s="16">
        <v>1220</v>
      </c>
      <c r="Z1" s="17">
        <v>3640</v>
      </c>
      <c r="AA1" s="16">
        <v>4050</v>
      </c>
      <c r="AB1" s="16">
        <v>4150</v>
      </c>
      <c r="AC1" s="16">
        <v>5170</v>
      </c>
      <c r="AD1" s="16">
        <v>5940</v>
      </c>
      <c r="AE1" s="16">
        <v>5855</v>
      </c>
      <c r="AF1" s="16">
        <v>5510</v>
      </c>
      <c r="AG1" s="16">
        <v>6570</v>
      </c>
      <c r="AH1" s="16">
        <v>7350</v>
      </c>
      <c r="AI1" s="17">
        <v>7790</v>
      </c>
      <c r="AJ1" s="17">
        <v>8310</v>
      </c>
      <c r="AK1" s="16">
        <v>8310</v>
      </c>
      <c r="AL1" s="16">
        <v>8450</v>
      </c>
      <c r="AM1" s="149">
        <v>9300</v>
      </c>
      <c r="AN1" s="152">
        <v>10340</v>
      </c>
    </row>
    <row r="2" spans="1:40">
      <c r="A2" s="174"/>
      <c r="B2" s="174"/>
      <c r="C2" s="174"/>
      <c r="D2" s="174"/>
      <c r="E2" s="175"/>
      <c r="F2" s="172"/>
      <c r="G2" s="172"/>
      <c r="H2" s="9" t="s">
        <v>5</v>
      </c>
      <c r="I2" s="9" t="s">
        <v>6</v>
      </c>
      <c r="J2" s="9" t="s">
        <v>7</v>
      </c>
      <c r="K2" s="9" t="s">
        <v>8</v>
      </c>
      <c r="L2" s="9" t="s">
        <v>249</v>
      </c>
      <c r="M2" s="9" t="s">
        <v>9</v>
      </c>
      <c r="N2" s="9" t="s">
        <v>250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14</v>
      </c>
      <c r="T2" s="9" t="s">
        <v>238</v>
      </c>
      <c r="U2" s="9" t="s">
        <v>243</v>
      </c>
      <c r="V2" s="9" t="s">
        <v>239</v>
      </c>
      <c r="W2" s="9" t="s">
        <v>251</v>
      </c>
      <c r="X2" s="9" t="s">
        <v>15</v>
      </c>
      <c r="Y2" s="9" t="s">
        <v>47</v>
      </c>
      <c r="Z2" s="9" t="s">
        <v>244</v>
      </c>
      <c r="AA2" s="9" t="s">
        <v>16</v>
      </c>
      <c r="AB2" s="9" t="s">
        <v>240</v>
      </c>
      <c r="AC2" s="9" t="s">
        <v>252</v>
      </c>
      <c r="AD2" s="9" t="s">
        <v>17</v>
      </c>
      <c r="AE2" s="9" t="s">
        <v>245</v>
      </c>
      <c r="AF2" s="9" t="s">
        <v>18</v>
      </c>
      <c r="AG2" s="9" t="s">
        <v>241</v>
      </c>
      <c r="AH2" s="9" t="s">
        <v>253</v>
      </c>
      <c r="AI2" s="9" t="s">
        <v>242</v>
      </c>
      <c r="AJ2" s="9" t="s">
        <v>254</v>
      </c>
      <c r="AK2" s="9" t="s">
        <v>19</v>
      </c>
      <c r="AL2" s="9" t="s">
        <v>20</v>
      </c>
      <c r="AM2" s="146" t="s">
        <v>21</v>
      </c>
      <c r="AN2" s="152" t="s">
        <v>255</v>
      </c>
    </row>
    <row r="3" spans="1:40">
      <c r="A3" s="20" t="s">
        <v>22</v>
      </c>
      <c r="B3" s="19" t="s">
        <v>179</v>
      </c>
      <c r="C3" s="20" t="s">
        <v>180</v>
      </c>
      <c r="D3" s="20" t="s">
        <v>203</v>
      </c>
      <c r="E3" s="35" t="s">
        <v>204</v>
      </c>
      <c r="F3" s="21"/>
      <c r="G3" s="36"/>
      <c r="H3" s="70">
        <v>0.40186915887850466</v>
      </c>
      <c r="I3" s="70">
        <v>0.40310077519379844</v>
      </c>
      <c r="J3" s="70">
        <v>0.40310077519379844</v>
      </c>
      <c r="K3" s="70">
        <v>0.38461538461538464</v>
      </c>
      <c r="L3" s="70">
        <v>0.40310077519379844</v>
      </c>
      <c r="M3" s="70">
        <v>0.39534883720930231</v>
      </c>
      <c r="N3" s="70">
        <v>0.40186915887850466</v>
      </c>
      <c r="O3" s="70">
        <v>0.40310077519379844</v>
      </c>
      <c r="P3" s="70">
        <v>0.39285714285714285</v>
      </c>
      <c r="Q3" s="70">
        <v>0.40116279069767441</v>
      </c>
      <c r="R3" s="70">
        <v>0.40425531914893614</v>
      </c>
      <c r="S3" s="70">
        <v>0.40116279069767441</v>
      </c>
      <c r="T3" s="70">
        <v>0.4</v>
      </c>
      <c r="U3" s="70">
        <v>0.40186915887850466</v>
      </c>
      <c r="V3" s="70">
        <v>0.39534883720930231</v>
      </c>
      <c r="W3" s="70">
        <v>0.4</v>
      </c>
      <c r="X3" s="70">
        <v>0.39814814814814814</v>
      </c>
      <c r="Y3" s="70">
        <v>0.41176470588235292</v>
      </c>
      <c r="Z3" s="70">
        <v>0.39534883720930231</v>
      </c>
      <c r="AA3" s="70">
        <v>0.41176470588235292</v>
      </c>
      <c r="AB3" s="70">
        <v>0.41025641025641024</v>
      </c>
      <c r="AC3" s="70">
        <v>0.39534883720930231</v>
      </c>
      <c r="AD3" s="70">
        <v>0.39534883720930231</v>
      </c>
      <c r="AE3" s="70">
        <v>0.40625</v>
      </c>
      <c r="AF3" s="70">
        <v>0.39534883720930231</v>
      </c>
      <c r="AG3" s="70">
        <v>0.40116279069767441</v>
      </c>
      <c r="AH3" s="70">
        <v>0.40116279069767441</v>
      </c>
      <c r="AI3" s="70">
        <v>0.39534883720930231</v>
      </c>
      <c r="AJ3" s="70">
        <v>0.39534883720930231</v>
      </c>
      <c r="AK3" s="70">
        <v>0.4</v>
      </c>
      <c r="AL3" s="70">
        <v>0.39534883720930231</v>
      </c>
      <c r="AM3" s="150">
        <v>0.40259740259740262</v>
      </c>
      <c r="AN3" s="70">
        <v>0.40259740259740262</v>
      </c>
    </row>
    <row r="4" spans="1:40">
      <c r="A4" s="20" t="s">
        <v>22</v>
      </c>
      <c r="B4" s="19" t="s">
        <v>179</v>
      </c>
      <c r="C4" s="20" t="s">
        <v>180</v>
      </c>
      <c r="D4" s="20" t="s">
        <v>205</v>
      </c>
      <c r="E4" s="35" t="s">
        <v>206</v>
      </c>
      <c r="F4" s="21"/>
      <c r="G4" s="36"/>
      <c r="H4" s="70">
        <v>0.59813084112149528</v>
      </c>
      <c r="I4" s="70">
        <v>0.5968992248062015</v>
      </c>
      <c r="J4" s="70">
        <v>0.5968992248062015</v>
      </c>
      <c r="K4" s="70">
        <v>0.61538461538461542</v>
      </c>
      <c r="L4" s="70">
        <v>0.5968992248062015</v>
      </c>
      <c r="M4" s="70">
        <v>0.60465116279069764</v>
      </c>
      <c r="N4" s="70">
        <v>0.59813084112149528</v>
      </c>
      <c r="O4" s="70">
        <v>0.5968992248062015</v>
      </c>
      <c r="P4" s="70">
        <v>0.6071428571428571</v>
      </c>
      <c r="Q4" s="70">
        <v>0.59883720930232553</v>
      </c>
      <c r="R4" s="70">
        <v>0.5957446808510638</v>
      </c>
      <c r="S4" s="70">
        <v>0.59883720930232553</v>
      </c>
      <c r="T4" s="70">
        <v>0.6</v>
      </c>
      <c r="U4" s="70">
        <v>0.59813084112149528</v>
      </c>
      <c r="V4" s="70">
        <v>0.60465116279069764</v>
      </c>
      <c r="W4" s="70">
        <v>0.6</v>
      </c>
      <c r="X4" s="70">
        <v>0.60185185185185186</v>
      </c>
      <c r="Y4" s="70">
        <v>0.58823529411764708</v>
      </c>
      <c r="Z4" s="70">
        <v>0.60465116279069764</v>
      </c>
      <c r="AA4" s="70">
        <v>0.58823529411764708</v>
      </c>
      <c r="AB4" s="70">
        <v>0.58974358974358976</v>
      </c>
      <c r="AC4" s="70">
        <v>0.60465116279069764</v>
      </c>
      <c r="AD4" s="70">
        <v>0.60465116279069764</v>
      </c>
      <c r="AE4" s="70">
        <v>0.59375</v>
      </c>
      <c r="AF4" s="70">
        <v>0.60465116279069764</v>
      </c>
      <c r="AG4" s="70">
        <v>0.59883720930232553</v>
      </c>
      <c r="AH4" s="70">
        <v>0.59883720930232553</v>
      </c>
      <c r="AI4" s="70">
        <v>0.60465116279069764</v>
      </c>
      <c r="AJ4" s="70">
        <v>0.60465116279069764</v>
      </c>
      <c r="AK4" s="70">
        <v>0.6</v>
      </c>
      <c r="AL4" s="70">
        <v>0.60465116279069764</v>
      </c>
      <c r="AM4" s="150">
        <v>0.59740259740259738</v>
      </c>
      <c r="AN4" s="70">
        <v>0.59740259740259738</v>
      </c>
    </row>
    <row r="5" spans="1:40" s="50" customFormat="1">
      <c r="A5" s="45"/>
      <c r="B5" s="46"/>
      <c r="C5" s="45"/>
      <c r="D5" s="45"/>
      <c r="E5" s="47"/>
      <c r="F5" s="48"/>
      <c r="G5" s="49"/>
      <c r="H5" s="71">
        <f>SUM(H3:H4)</f>
        <v>1</v>
      </c>
      <c r="I5" s="71">
        <f t="shared" ref="I5:AM5" si="0">SUM(I3:I4)</f>
        <v>1</v>
      </c>
      <c r="J5" s="71">
        <f t="shared" si="0"/>
        <v>1</v>
      </c>
      <c r="K5" s="71">
        <f t="shared" si="0"/>
        <v>1</v>
      </c>
      <c r="L5" s="71">
        <f t="shared" si="0"/>
        <v>1</v>
      </c>
      <c r="M5" s="71">
        <f t="shared" si="0"/>
        <v>1</v>
      </c>
      <c r="N5" s="71">
        <f t="shared" si="0"/>
        <v>1</v>
      </c>
      <c r="O5" s="71">
        <f t="shared" si="0"/>
        <v>1</v>
      </c>
      <c r="P5" s="71">
        <f t="shared" si="0"/>
        <v>1</v>
      </c>
      <c r="Q5" s="71">
        <f t="shared" si="0"/>
        <v>1</v>
      </c>
      <c r="R5" s="71">
        <f t="shared" si="0"/>
        <v>1</v>
      </c>
      <c r="S5" s="71">
        <f t="shared" si="0"/>
        <v>1</v>
      </c>
      <c r="T5" s="71">
        <f t="shared" si="0"/>
        <v>1</v>
      </c>
      <c r="U5" s="71">
        <f t="shared" si="0"/>
        <v>1</v>
      </c>
      <c r="V5" s="71">
        <f t="shared" si="0"/>
        <v>1</v>
      </c>
      <c r="W5" s="71">
        <f t="shared" si="0"/>
        <v>1</v>
      </c>
      <c r="X5" s="71">
        <f t="shared" si="0"/>
        <v>1</v>
      </c>
      <c r="Y5" s="71">
        <f t="shared" si="0"/>
        <v>1</v>
      </c>
      <c r="Z5" s="71">
        <f t="shared" si="0"/>
        <v>1</v>
      </c>
      <c r="AA5" s="71">
        <f t="shared" si="0"/>
        <v>1</v>
      </c>
      <c r="AB5" s="71">
        <f t="shared" si="0"/>
        <v>1</v>
      </c>
      <c r="AC5" s="71">
        <f t="shared" si="0"/>
        <v>1</v>
      </c>
      <c r="AD5" s="71">
        <f t="shared" si="0"/>
        <v>1</v>
      </c>
      <c r="AE5" s="71">
        <f t="shared" si="0"/>
        <v>1</v>
      </c>
      <c r="AF5" s="71">
        <f t="shared" si="0"/>
        <v>1</v>
      </c>
      <c r="AG5" s="71">
        <f t="shared" si="0"/>
        <v>1</v>
      </c>
      <c r="AH5" s="71">
        <f t="shared" si="0"/>
        <v>1</v>
      </c>
      <c r="AI5" s="71">
        <f t="shared" si="0"/>
        <v>1</v>
      </c>
      <c r="AJ5" s="71">
        <f t="shared" si="0"/>
        <v>1</v>
      </c>
      <c r="AK5" s="71">
        <f t="shared" si="0"/>
        <v>1</v>
      </c>
      <c r="AL5" s="71">
        <f t="shared" si="0"/>
        <v>1</v>
      </c>
      <c r="AM5" s="151">
        <f t="shared" si="0"/>
        <v>1</v>
      </c>
      <c r="AN5" s="71">
        <f t="shared" ref="AN5" si="1">SUM(AN3:AN4)</f>
        <v>1</v>
      </c>
    </row>
    <row r="6" spans="1:40">
      <c r="A6" s="20" t="s">
        <v>24</v>
      </c>
      <c r="B6" s="19" t="s">
        <v>179</v>
      </c>
      <c r="C6" s="20" t="s">
        <v>180</v>
      </c>
      <c r="D6" s="20" t="s">
        <v>181</v>
      </c>
      <c r="E6" s="35" t="s">
        <v>182</v>
      </c>
      <c r="F6" s="21"/>
      <c r="G6" s="36"/>
      <c r="H6" s="70">
        <v>9.9750623441396513E-2</v>
      </c>
      <c r="I6" s="70">
        <v>9.9792099792099798E-2</v>
      </c>
      <c r="J6" s="70">
        <v>9.9792099792099798E-2</v>
      </c>
      <c r="K6" s="70">
        <v>0.10416666666666667</v>
      </c>
      <c r="L6" s="70">
        <v>9.9792099792099798E-2</v>
      </c>
      <c r="M6" s="70">
        <v>9.9688473520249218E-2</v>
      </c>
      <c r="N6" s="70">
        <v>9.9750623441396513E-2</v>
      </c>
      <c r="O6" s="70">
        <v>9.9792099792099798E-2</v>
      </c>
      <c r="P6" s="70">
        <v>0.10047846889952153</v>
      </c>
      <c r="Q6" s="70">
        <v>9.9137931034482762E-2</v>
      </c>
      <c r="R6" s="70">
        <v>0.10227272727272728</v>
      </c>
      <c r="S6" s="70">
        <v>9.9688473520249218E-2</v>
      </c>
      <c r="T6" s="70">
        <v>9.8214285714285712E-2</v>
      </c>
      <c r="U6" s="70">
        <v>9.9750623441396513E-2</v>
      </c>
      <c r="V6" s="70">
        <v>9.9688473520249218E-2</v>
      </c>
      <c r="W6" s="70">
        <v>9.9644128113879002E-2</v>
      </c>
      <c r="X6" s="70">
        <v>9.9750623441396513E-2</v>
      </c>
      <c r="Y6" s="70">
        <v>0.10344827586206896</v>
      </c>
      <c r="Z6" s="70">
        <v>0.10344827586206896</v>
      </c>
      <c r="AA6" s="70">
        <v>0.10344827586206896</v>
      </c>
      <c r="AB6" s="70">
        <v>0.10344827586206896</v>
      </c>
      <c r="AC6" s="70">
        <v>3.4482758620689655E-2</v>
      </c>
      <c r="AD6" s="70">
        <v>0.10344827586206896</v>
      </c>
      <c r="AE6" s="70">
        <v>9.9585062240663894E-2</v>
      </c>
      <c r="AF6" s="70">
        <v>0.1</v>
      </c>
      <c r="AG6" s="70">
        <v>9.9688473520249218E-2</v>
      </c>
      <c r="AH6" s="70">
        <v>9.9688473520249218E-2</v>
      </c>
      <c r="AI6" s="70">
        <v>9.9688473520249218E-2</v>
      </c>
      <c r="AJ6" s="70">
        <v>9.9688473520249218E-2</v>
      </c>
      <c r="AK6" s="70">
        <v>0.10714285714285714</v>
      </c>
      <c r="AL6" s="70">
        <v>0.20249221183800623</v>
      </c>
      <c r="AM6" s="150">
        <v>0.20069204152249134</v>
      </c>
      <c r="AN6" s="70">
        <v>0.20069204152249134</v>
      </c>
    </row>
    <row r="7" spans="1:40">
      <c r="A7" s="20" t="s">
        <v>24</v>
      </c>
      <c r="B7" s="19" t="s">
        <v>179</v>
      </c>
      <c r="C7" s="20" t="s">
        <v>180</v>
      </c>
      <c r="D7" s="20" t="s">
        <v>183</v>
      </c>
      <c r="E7" s="35" t="s">
        <v>184</v>
      </c>
      <c r="F7" s="21"/>
      <c r="G7" s="36"/>
      <c r="H7" s="70">
        <v>9.9750623441396513E-2</v>
      </c>
      <c r="I7" s="70">
        <v>4.9896049896049899E-2</v>
      </c>
      <c r="J7" s="70">
        <v>4.9896049896049899E-2</v>
      </c>
      <c r="K7" s="70">
        <v>5.2083333333333336E-2</v>
      </c>
      <c r="L7" s="70">
        <v>9.355509355509356E-2</v>
      </c>
      <c r="M7" s="70">
        <v>0.11526479750778816</v>
      </c>
      <c r="N7" s="70">
        <v>0.12219451371571072</v>
      </c>
      <c r="O7" s="70">
        <v>4.9896049896049899E-2</v>
      </c>
      <c r="P7" s="70">
        <v>4.784688995215311E-2</v>
      </c>
      <c r="Q7" s="70">
        <v>9.2672413793103453E-2</v>
      </c>
      <c r="R7" s="70">
        <v>5.113636363636364E-2</v>
      </c>
      <c r="S7" s="70">
        <v>4.9844236760124609E-2</v>
      </c>
      <c r="T7" s="70">
        <v>5.3571428571428568E-2</v>
      </c>
      <c r="U7" s="70">
        <v>4.9875311720698257E-2</v>
      </c>
      <c r="V7" s="70">
        <v>4.9844236760124609E-2</v>
      </c>
      <c r="W7" s="70">
        <v>4.9822064056939501E-2</v>
      </c>
      <c r="X7" s="70">
        <v>4.9875311720698257E-2</v>
      </c>
      <c r="Y7" s="70">
        <v>5.1724137931034482E-2</v>
      </c>
      <c r="Z7" s="70">
        <v>5.1724137931034482E-2</v>
      </c>
      <c r="AA7" s="70">
        <v>5.1724137931034482E-2</v>
      </c>
      <c r="AB7" s="70">
        <v>1.3793103448275862E-2</v>
      </c>
      <c r="AC7" s="70">
        <v>3.4482758620689655E-2</v>
      </c>
      <c r="AD7" s="70">
        <v>5.1724137931034482E-2</v>
      </c>
      <c r="AE7" s="70">
        <v>0.11203319502074689</v>
      </c>
      <c r="AF7" s="70">
        <v>3.7499999999999999E-2</v>
      </c>
      <c r="AG7" s="70">
        <v>4.9844236760124609E-2</v>
      </c>
      <c r="AH7" s="70">
        <v>4.9844236760124609E-2</v>
      </c>
      <c r="AI7" s="70">
        <v>4.9844236760124609E-2</v>
      </c>
      <c r="AJ7" s="70">
        <v>4.9844236760124609E-2</v>
      </c>
      <c r="AK7" s="70">
        <v>5.3571428571428568E-2</v>
      </c>
      <c r="AL7" s="70">
        <v>4.9844236760124609E-2</v>
      </c>
      <c r="AM7" s="150">
        <v>4.8442906574394463E-2</v>
      </c>
      <c r="AN7" s="70">
        <v>4.8442906574394463E-2</v>
      </c>
    </row>
    <row r="8" spans="1:40">
      <c r="A8" s="20" t="s">
        <v>24</v>
      </c>
      <c r="B8" s="19" t="s">
        <v>179</v>
      </c>
      <c r="C8" s="20" t="s">
        <v>180</v>
      </c>
      <c r="D8" s="20" t="s">
        <v>185</v>
      </c>
      <c r="E8" s="35" t="s">
        <v>186</v>
      </c>
      <c r="F8" s="21"/>
      <c r="G8" s="36"/>
      <c r="H8" s="70">
        <v>6.9825436408977551E-2</v>
      </c>
      <c r="I8" s="70">
        <v>7.068607068607069E-2</v>
      </c>
      <c r="J8" s="70">
        <v>7.068607068607069E-2</v>
      </c>
      <c r="K8" s="70">
        <v>7.2916666666666671E-2</v>
      </c>
      <c r="L8" s="70">
        <v>7.068607068607069E-2</v>
      </c>
      <c r="M8" s="70">
        <v>6.8535825545171333E-2</v>
      </c>
      <c r="N8" s="70">
        <v>6.9825436408977551E-2</v>
      </c>
      <c r="O8" s="70">
        <v>7.068607068607069E-2</v>
      </c>
      <c r="P8" s="70">
        <v>7.1770334928229665E-2</v>
      </c>
      <c r="Q8" s="70">
        <v>6.8965517241379309E-2</v>
      </c>
      <c r="R8" s="70">
        <v>6.8181818181818177E-2</v>
      </c>
      <c r="S8" s="70">
        <v>9.5015576323987536E-2</v>
      </c>
      <c r="T8" s="70">
        <v>5.3571428571428568E-2</v>
      </c>
      <c r="U8" s="70">
        <v>6.9825436408977551E-2</v>
      </c>
      <c r="V8" s="70">
        <v>6.8535825545171333E-2</v>
      </c>
      <c r="W8" s="70">
        <v>6.9395017793594305E-2</v>
      </c>
      <c r="X8" s="70">
        <v>0.13466334164588528</v>
      </c>
      <c r="Y8" s="70">
        <v>6.8965517241379309E-2</v>
      </c>
      <c r="Z8" s="70">
        <v>6.8965517241379309E-2</v>
      </c>
      <c r="AA8" s="70">
        <v>6.8965517241379309E-2</v>
      </c>
      <c r="AB8" s="70">
        <v>6.2068965517241378E-2</v>
      </c>
      <c r="AC8" s="70">
        <v>3.4482758620689655E-2</v>
      </c>
      <c r="AD8" s="70">
        <v>6.8965517241379309E-2</v>
      </c>
      <c r="AE8" s="70">
        <v>7.0539419087136929E-2</v>
      </c>
      <c r="AF8" s="70">
        <v>6.8750000000000006E-2</v>
      </c>
      <c r="AG8" s="70">
        <v>0.16822429906542055</v>
      </c>
      <c r="AH8" s="70">
        <v>7.0093457943925228E-2</v>
      </c>
      <c r="AI8" s="70">
        <v>6.8535825545171333E-2</v>
      </c>
      <c r="AJ8" s="70">
        <v>6.8535825545171333E-2</v>
      </c>
      <c r="AK8" s="70">
        <v>7.1428571428571425E-2</v>
      </c>
      <c r="AL8" s="70">
        <v>6.8535825545171333E-2</v>
      </c>
      <c r="AM8" s="150">
        <v>6.9204152249134954E-2</v>
      </c>
      <c r="AN8" s="70">
        <v>6.9204152249134954E-2</v>
      </c>
    </row>
    <row r="9" spans="1:40">
      <c r="A9" s="20" t="s">
        <v>24</v>
      </c>
      <c r="B9" s="19" t="s">
        <v>179</v>
      </c>
      <c r="C9" s="20" t="s">
        <v>180</v>
      </c>
      <c r="D9" s="20" t="s">
        <v>187</v>
      </c>
      <c r="E9" s="35" t="s">
        <v>188</v>
      </c>
      <c r="F9" s="21"/>
      <c r="G9" s="36"/>
      <c r="H9" s="70">
        <v>7.9800498753117205E-2</v>
      </c>
      <c r="I9" s="70">
        <v>7.9002079002079006E-2</v>
      </c>
      <c r="J9" s="70">
        <v>7.9002079002079006E-2</v>
      </c>
      <c r="K9" s="70">
        <v>8.3333333333333329E-2</v>
      </c>
      <c r="L9" s="70">
        <v>7.9002079002079006E-2</v>
      </c>
      <c r="M9" s="70">
        <v>8.0996884735202487E-2</v>
      </c>
      <c r="N9" s="70">
        <v>7.9800498753117205E-2</v>
      </c>
      <c r="O9" s="70">
        <v>7.9002079002079006E-2</v>
      </c>
      <c r="P9" s="70">
        <v>8.1339712918660281E-2</v>
      </c>
      <c r="Q9" s="70">
        <v>7.9741379310344834E-2</v>
      </c>
      <c r="R9" s="70">
        <v>7.9545454545454544E-2</v>
      </c>
      <c r="S9" s="70">
        <v>7.9439252336448593E-2</v>
      </c>
      <c r="T9" s="70">
        <v>8.0357142857142863E-2</v>
      </c>
      <c r="U9" s="70">
        <v>0.14962593516209477</v>
      </c>
      <c r="V9" s="70">
        <v>0.13707165109034267</v>
      </c>
      <c r="W9" s="70">
        <v>8.0071174377224205E-2</v>
      </c>
      <c r="X9" s="70">
        <v>0.10972568578553615</v>
      </c>
      <c r="Y9" s="70">
        <v>7.7586206896551727E-2</v>
      </c>
      <c r="Z9" s="70">
        <v>7.7586206896551727E-2</v>
      </c>
      <c r="AA9" s="70">
        <v>7.7586206896551727E-2</v>
      </c>
      <c r="AB9" s="70">
        <v>8.2758620689655171E-2</v>
      </c>
      <c r="AC9" s="70">
        <v>7.7586206896551727E-2</v>
      </c>
      <c r="AD9" s="70">
        <v>7.7586206896551727E-2</v>
      </c>
      <c r="AE9" s="70">
        <v>7.8838174273858919E-2</v>
      </c>
      <c r="AF9" s="70">
        <v>8.1250000000000003E-2</v>
      </c>
      <c r="AG9" s="70">
        <v>7.9439252336448593E-2</v>
      </c>
      <c r="AH9" s="70">
        <v>7.9439252336448593E-2</v>
      </c>
      <c r="AI9" s="70">
        <v>8.0996884735202487E-2</v>
      </c>
      <c r="AJ9" s="70">
        <v>8.0996884735202487E-2</v>
      </c>
      <c r="AK9" s="70">
        <v>7.1428571428571425E-2</v>
      </c>
      <c r="AL9" s="70">
        <v>8.0996884735202487E-2</v>
      </c>
      <c r="AM9" s="150">
        <v>7.9584775086505188E-2</v>
      </c>
      <c r="AN9" s="70">
        <v>7.9584775086505188E-2</v>
      </c>
    </row>
    <row r="10" spans="1:40">
      <c r="A10" s="20" t="s">
        <v>24</v>
      </c>
      <c r="B10" s="19" t="s">
        <v>179</v>
      </c>
      <c r="C10" s="20" t="s">
        <v>180</v>
      </c>
      <c r="D10" s="20" t="s">
        <v>189</v>
      </c>
      <c r="E10" s="35" t="s">
        <v>190</v>
      </c>
      <c r="F10" s="21"/>
      <c r="G10" s="36"/>
      <c r="H10" s="70">
        <v>5.2369077306733167E-2</v>
      </c>
      <c r="I10" s="70">
        <v>3.5343035343035345E-2</v>
      </c>
      <c r="J10" s="70">
        <v>0.11018711018711019</v>
      </c>
      <c r="K10" s="70">
        <v>0.11458333333333333</v>
      </c>
      <c r="L10" s="70">
        <v>0.11018711018711019</v>
      </c>
      <c r="M10" s="70">
        <v>0.10903426791277258</v>
      </c>
      <c r="N10" s="70">
        <v>0.10972568578553615</v>
      </c>
      <c r="O10" s="70">
        <v>0.11018711018711019</v>
      </c>
      <c r="P10" s="70">
        <v>0.11004784688995216</v>
      </c>
      <c r="Q10" s="70">
        <v>0.10991379310344827</v>
      </c>
      <c r="R10" s="70">
        <v>0.10795454545454546</v>
      </c>
      <c r="S10" s="70">
        <v>0.11059190031152648</v>
      </c>
      <c r="T10" s="70">
        <v>0.10714285714285714</v>
      </c>
      <c r="U10" s="70">
        <v>0.10972568578553615</v>
      </c>
      <c r="V10" s="70">
        <v>0.10903426791277258</v>
      </c>
      <c r="W10" s="70">
        <v>0.1103202846975089</v>
      </c>
      <c r="X10" s="70">
        <v>0.10972568578553615</v>
      </c>
      <c r="Y10" s="70">
        <v>0.11206896551724138</v>
      </c>
      <c r="Z10" s="70">
        <v>0.11206896551724138</v>
      </c>
      <c r="AA10" s="70">
        <v>0.11206896551724138</v>
      </c>
      <c r="AB10" s="70">
        <v>0.1103448275862069</v>
      </c>
      <c r="AC10" s="70">
        <v>0.17241379310344829</v>
      </c>
      <c r="AD10" s="70">
        <v>0.1206896551724138</v>
      </c>
      <c r="AE10" s="70">
        <v>0.11203319502074689</v>
      </c>
      <c r="AF10" s="70">
        <v>0.1125</v>
      </c>
      <c r="AG10" s="70">
        <v>0.11059190031152648</v>
      </c>
      <c r="AH10" s="70">
        <v>0.16822429906542055</v>
      </c>
      <c r="AI10" s="70">
        <v>0.21183800623052959</v>
      </c>
      <c r="AJ10" s="70">
        <v>0.14330218068535824</v>
      </c>
      <c r="AK10" s="70">
        <v>0.10714285714285714</v>
      </c>
      <c r="AL10" s="70">
        <v>0.10903426791277258</v>
      </c>
      <c r="AM10" s="150">
        <v>0.11072664359861592</v>
      </c>
      <c r="AN10" s="70">
        <v>0.11072664359861592</v>
      </c>
    </row>
    <row r="11" spans="1:40">
      <c r="A11" s="20" t="s">
        <v>24</v>
      </c>
      <c r="B11" s="19" t="s">
        <v>179</v>
      </c>
      <c r="C11" s="20" t="s">
        <v>180</v>
      </c>
      <c r="D11" s="20" t="s">
        <v>191</v>
      </c>
      <c r="E11" s="35" t="s">
        <v>192</v>
      </c>
      <c r="F11" s="21"/>
      <c r="G11" s="36"/>
      <c r="H11" s="70">
        <v>0.1396508728179551</v>
      </c>
      <c r="I11" s="70">
        <v>0.1392931392931393</v>
      </c>
      <c r="J11" s="70">
        <v>0.1392931392931393</v>
      </c>
      <c r="K11" s="70">
        <v>0.13541666666666666</v>
      </c>
      <c r="L11" s="70">
        <v>0.1392931392931393</v>
      </c>
      <c r="M11" s="70">
        <v>0.14018691588785046</v>
      </c>
      <c r="N11" s="70">
        <v>0.1396508728179551</v>
      </c>
      <c r="O11" s="70">
        <v>0.1392931392931393</v>
      </c>
      <c r="P11" s="70">
        <v>0.13875598086124402</v>
      </c>
      <c r="Q11" s="70">
        <v>0.14008620689655171</v>
      </c>
      <c r="R11" s="70">
        <v>0.14204545454545456</v>
      </c>
      <c r="S11" s="70">
        <v>0.14018691588785046</v>
      </c>
      <c r="T11" s="70">
        <v>0.14285714285714285</v>
      </c>
      <c r="U11" s="70">
        <v>0.1396508728179551</v>
      </c>
      <c r="V11" s="70">
        <v>0.14018691588785046</v>
      </c>
      <c r="W11" s="70">
        <v>0.14056939501779359</v>
      </c>
      <c r="X11" s="70">
        <v>0.1396508728179551</v>
      </c>
      <c r="Y11" s="70">
        <v>0.13793103448275862</v>
      </c>
      <c r="Z11" s="70">
        <v>0.13793103448275862</v>
      </c>
      <c r="AA11" s="70">
        <v>0.13793103448275862</v>
      </c>
      <c r="AB11" s="70">
        <v>0.13793103448275862</v>
      </c>
      <c r="AC11" s="70">
        <v>0.13793103448275862</v>
      </c>
      <c r="AD11" s="70">
        <v>6.8965517241379309E-2</v>
      </c>
      <c r="AE11" s="70">
        <v>0.14107883817427386</v>
      </c>
      <c r="AF11" s="70">
        <v>0.13750000000000001</v>
      </c>
      <c r="AG11" s="70">
        <v>0.14018691588785046</v>
      </c>
      <c r="AH11" s="70">
        <v>0.14018691588785046</v>
      </c>
      <c r="AI11" s="70">
        <v>0.14018691588785046</v>
      </c>
      <c r="AJ11" s="70">
        <v>0.14018691588785046</v>
      </c>
      <c r="AK11" s="70">
        <v>0.14285714285714285</v>
      </c>
      <c r="AL11" s="70">
        <v>0.14018691588785046</v>
      </c>
      <c r="AM11" s="150">
        <v>0.13840830449826991</v>
      </c>
      <c r="AN11" s="70">
        <v>0.13840830449826991</v>
      </c>
    </row>
    <row r="12" spans="1:40">
      <c r="A12" s="20" t="s">
        <v>24</v>
      </c>
      <c r="B12" s="19" t="s">
        <v>179</v>
      </c>
      <c r="C12" s="20" t="s">
        <v>180</v>
      </c>
      <c r="D12" s="20" t="s">
        <v>193</v>
      </c>
      <c r="E12" s="35" t="s">
        <v>194</v>
      </c>
      <c r="F12" s="21"/>
      <c r="G12" s="36"/>
      <c r="H12" s="70">
        <v>0.10972568578553615</v>
      </c>
      <c r="I12" s="70">
        <v>0.11018711018711019</v>
      </c>
      <c r="J12" s="70">
        <v>0.11018711018711019</v>
      </c>
      <c r="K12" s="70">
        <v>0.11458333333333333</v>
      </c>
      <c r="L12" s="70">
        <v>0.11018711018711019</v>
      </c>
      <c r="M12" s="70">
        <v>0.10903426791277258</v>
      </c>
      <c r="N12" s="70">
        <v>0.10972568578553615</v>
      </c>
      <c r="O12" s="70">
        <v>0.11018711018711019</v>
      </c>
      <c r="P12" s="70">
        <v>0.11004784688995216</v>
      </c>
      <c r="Q12" s="70">
        <v>0.10991379310344827</v>
      </c>
      <c r="R12" s="70">
        <v>0.10795454545454546</v>
      </c>
      <c r="S12" s="70">
        <v>0.11059190031152648</v>
      </c>
      <c r="T12" s="70">
        <v>0.10714285714285714</v>
      </c>
      <c r="U12" s="70">
        <v>0.10972568578553615</v>
      </c>
      <c r="V12" s="70">
        <v>0.10903426791277258</v>
      </c>
      <c r="W12" s="70">
        <v>0.15658362989323843</v>
      </c>
      <c r="X12" s="70">
        <v>0.10972568578553615</v>
      </c>
      <c r="Y12" s="70">
        <v>0.11206896551724138</v>
      </c>
      <c r="Z12" s="70">
        <v>0.11206896551724138</v>
      </c>
      <c r="AA12" s="70">
        <v>0.11206896551724138</v>
      </c>
      <c r="AB12" s="70">
        <v>0.1103448275862069</v>
      </c>
      <c r="AC12" s="70">
        <v>0.11206896551724138</v>
      </c>
      <c r="AD12" s="70">
        <v>0.11206896551724138</v>
      </c>
      <c r="AE12" s="70">
        <v>0.11203319502074689</v>
      </c>
      <c r="AF12" s="70">
        <v>0.1125</v>
      </c>
      <c r="AG12" s="70">
        <v>0.11059190031152648</v>
      </c>
      <c r="AH12" s="70">
        <v>0.11059190031152648</v>
      </c>
      <c r="AI12" s="70">
        <v>0.10903426791277258</v>
      </c>
      <c r="AJ12" s="70">
        <v>0.17757009345794392</v>
      </c>
      <c r="AK12" s="70">
        <v>5.3571428571428568E-2</v>
      </c>
      <c r="AL12" s="70">
        <v>0.10903426791277258</v>
      </c>
      <c r="AM12" s="150">
        <v>0.11072664359861592</v>
      </c>
      <c r="AN12" s="70">
        <v>0.11072664359861592</v>
      </c>
    </row>
    <row r="13" spans="1:40">
      <c r="A13" s="20" t="s">
        <v>24</v>
      </c>
      <c r="B13" s="19" t="s">
        <v>179</v>
      </c>
      <c r="C13" s="20" t="s">
        <v>180</v>
      </c>
      <c r="D13" s="20" t="s">
        <v>195</v>
      </c>
      <c r="E13" s="35" t="s">
        <v>196</v>
      </c>
      <c r="F13" s="21"/>
      <c r="G13" s="36"/>
      <c r="H13" s="70">
        <v>9.9750623441396513E-2</v>
      </c>
      <c r="I13" s="70">
        <v>0.16632016632016633</v>
      </c>
      <c r="J13" s="70">
        <v>0.15800415800415801</v>
      </c>
      <c r="K13" s="70">
        <v>7.2916666666666671E-2</v>
      </c>
      <c r="L13" s="70">
        <v>0.14137214137214138</v>
      </c>
      <c r="M13" s="70">
        <v>9.9688473520249218E-2</v>
      </c>
      <c r="N13" s="70">
        <v>9.9750623441396513E-2</v>
      </c>
      <c r="O13" s="70">
        <v>0.1891891891891892</v>
      </c>
      <c r="P13" s="70">
        <v>9.0909090909090912E-2</v>
      </c>
      <c r="Q13" s="70">
        <v>9.9137931034482762E-2</v>
      </c>
      <c r="R13" s="70">
        <v>0.10227272727272728</v>
      </c>
      <c r="S13" s="70">
        <v>9.9688473520249218E-2</v>
      </c>
      <c r="T13" s="70">
        <v>9.8214285714285712E-2</v>
      </c>
      <c r="U13" s="70">
        <v>9.9750623441396513E-2</v>
      </c>
      <c r="V13" s="70">
        <v>9.9688473520249218E-2</v>
      </c>
      <c r="W13" s="70">
        <v>9.9644128113879002E-2</v>
      </c>
      <c r="X13" s="70">
        <v>9.9750623441396513E-2</v>
      </c>
      <c r="Y13" s="70">
        <v>5.1724137931034482E-2</v>
      </c>
      <c r="Z13" s="70">
        <v>5.1724137931034482E-2</v>
      </c>
      <c r="AA13" s="70">
        <v>5.1724137931034482E-2</v>
      </c>
      <c r="AB13" s="70">
        <v>6.2068965517241378E-2</v>
      </c>
      <c r="AC13" s="70">
        <v>6.8965517241379309E-2</v>
      </c>
      <c r="AD13" s="70">
        <v>0.10344827586206896</v>
      </c>
      <c r="AE13" s="70">
        <v>9.9585062240663894E-2</v>
      </c>
      <c r="AF13" s="70">
        <v>0.1</v>
      </c>
      <c r="AG13" s="70">
        <v>9.9688473520249218E-2</v>
      </c>
      <c r="AH13" s="70">
        <v>9.9688473520249218E-2</v>
      </c>
      <c r="AI13" s="70">
        <v>9.9688473520249218E-2</v>
      </c>
      <c r="AJ13" s="70">
        <v>9.9688473520249218E-2</v>
      </c>
      <c r="AK13" s="70">
        <v>0.10714285714285714</v>
      </c>
      <c r="AL13" s="70">
        <v>9.9688473520249218E-2</v>
      </c>
      <c r="AM13" s="150">
        <v>0.10034602076124567</v>
      </c>
      <c r="AN13" s="70">
        <v>0.10034602076124567</v>
      </c>
    </row>
    <row r="14" spans="1:40">
      <c r="A14" s="20" t="s">
        <v>24</v>
      </c>
      <c r="B14" s="19" t="s">
        <v>179</v>
      </c>
      <c r="C14" s="20" t="s">
        <v>180</v>
      </c>
      <c r="D14" s="20" t="s">
        <v>197</v>
      </c>
      <c r="E14" s="35" t="s">
        <v>198</v>
      </c>
      <c r="F14" s="21"/>
      <c r="G14" s="36"/>
      <c r="H14" s="70">
        <v>0.1396508728179551</v>
      </c>
      <c r="I14" s="70">
        <v>0.1392931392931393</v>
      </c>
      <c r="J14" s="70">
        <v>7.2765072765072769E-2</v>
      </c>
      <c r="K14" s="70">
        <v>0.13541666666666666</v>
      </c>
      <c r="L14" s="70">
        <v>4.5738045738045741E-2</v>
      </c>
      <c r="M14" s="70">
        <v>6.8535825545171333E-2</v>
      </c>
      <c r="N14" s="70">
        <v>5.9850374064837904E-2</v>
      </c>
      <c r="O14" s="70">
        <v>4.1580041580041582E-2</v>
      </c>
      <c r="P14" s="70">
        <v>0.13875598086124402</v>
      </c>
      <c r="Q14" s="70">
        <v>4.3103448275862072E-2</v>
      </c>
      <c r="R14" s="70">
        <v>0.14204545454545456</v>
      </c>
      <c r="S14" s="70">
        <v>5.4517133956386292E-2</v>
      </c>
      <c r="T14" s="70">
        <v>0.14285714285714285</v>
      </c>
      <c r="U14" s="70">
        <v>6.2344139650872821E-2</v>
      </c>
      <c r="V14" s="70">
        <v>7.7881619937694699E-2</v>
      </c>
      <c r="W14" s="70">
        <v>4.4483985765124558E-2</v>
      </c>
      <c r="X14" s="70">
        <v>3.7406483790523692E-2</v>
      </c>
      <c r="Y14" s="70">
        <v>0.17241379310344829</v>
      </c>
      <c r="Z14" s="70">
        <v>0.17241379310344829</v>
      </c>
      <c r="AA14" s="70">
        <v>0.17241379310344829</v>
      </c>
      <c r="AB14" s="70">
        <v>0.20689655172413793</v>
      </c>
      <c r="AC14" s="70">
        <v>0.21551724137931033</v>
      </c>
      <c r="AD14" s="70">
        <v>0.21551724137931033</v>
      </c>
      <c r="AE14" s="70">
        <v>4.9792531120331947E-2</v>
      </c>
      <c r="AF14" s="70">
        <v>0.13750000000000001</v>
      </c>
      <c r="AG14" s="70">
        <v>3.1152647975077882E-2</v>
      </c>
      <c r="AH14" s="70">
        <v>3.1152647975077882E-2</v>
      </c>
      <c r="AI14" s="70">
        <v>3.1152647975077882E-2</v>
      </c>
      <c r="AJ14" s="70">
        <v>3.1152647975077882E-2</v>
      </c>
      <c r="AK14" s="70">
        <v>0.17857142857142858</v>
      </c>
      <c r="AL14" s="70">
        <v>3.1152647975077882E-2</v>
      </c>
      <c r="AM14" s="150">
        <v>3.4602076124567477E-2</v>
      </c>
      <c r="AN14" s="70">
        <v>3.4602076124567477E-2</v>
      </c>
    </row>
    <row r="15" spans="1:40">
      <c r="A15" s="20" t="s">
        <v>24</v>
      </c>
      <c r="B15" s="19" t="s">
        <v>179</v>
      </c>
      <c r="C15" s="20" t="s">
        <v>180</v>
      </c>
      <c r="D15" s="20" t="s">
        <v>199</v>
      </c>
      <c r="E15" s="35" t="s">
        <v>200</v>
      </c>
      <c r="F15" s="21"/>
      <c r="G15" s="36"/>
      <c r="H15" s="70">
        <v>4.9875311720698257E-2</v>
      </c>
      <c r="I15" s="70">
        <v>4.9896049896049899E-2</v>
      </c>
      <c r="J15" s="70">
        <v>4.9896049896049899E-2</v>
      </c>
      <c r="K15" s="70">
        <v>5.2083333333333336E-2</v>
      </c>
      <c r="L15" s="70">
        <v>4.9896049896049899E-2</v>
      </c>
      <c r="M15" s="70">
        <v>4.9844236760124609E-2</v>
      </c>
      <c r="N15" s="70">
        <v>4.9875311720698257E-2</v>
      </c>
      <c r="O15" s="70">
        <v>4.9896049896049899E-2</v>
      </c>
      <c r="P15" s="70">
        <v>4.784688995215311E-2</v>
      </c>
      <c r="Q15" s="70">
        <v>4.9568965517241381E-2</v>
      </c>
      <c r="R15" s="70">
        <v>5.113636363636364E-2</v>
      </c>
      <c r="S15" s="70">
        <v>9.9688473520249218E-2</v>
      </c>
      <c r="T15" s="70">
        <v>5.3571428571428568E-2</v>
      </c>
      <c r="U15" s="70">
        <v>4.9875311720698257E-2</v>
      </c>
      <c r="V15" s="70">
        <v>4.9844236760124609E-2</v>
      </c>
      <c r="W15" s="70">
        <v>8.8967971530249115E-2</v>
      </c>
      <c r="X15" s="70">
        <v>4.9875311720698257E-2</v>
      </c>
      <c r="Y15" s="70">
        <v>5.1724137931034482E-2</v>
      </c>
      <c r="Z15" s="70">
        <v>5.1724137931034482E-2</v>
      </c>
      <c r="AA15" s="70">
        <v>5.1724137931034482E-2</v>
      </c>
      <c r="AB15" s="70">
        <v>4.8275862068965517E-2</v>
      </c>
      <c r="AC15" s="70">
        <v>2.5862068965517241E-2</v>
      </c>
      <c r="AD15" s="70">
        <v>2.5862068965517241E-2</v>
      </c>
      <c r="AE15" s="70">
        <v>4.9792531120331947E-2</v>
      </c>
      <c r="AF15" s="70">
        <v>0.05</v>
      </c>
      <c r="AG15" s="70">
        <v>4.9844236760124609E-2</v>
      </c>
      <c r="AH15" s="70">
        <v>9.0342679127725853E-2</v>
      </c>
      <c r="AI15" s="70">
        <v>4.9844236760124609E-2</v>
      </c>
      <c r="AJ15" s="70">
        <v>4.9844236760124609E-2</v>
      </c>
      <c r="AK15" s="70">
        <v>5.3571428571428568E-2</v>
      </c>
      <c r="AL15" s="70">
        <v>4.9844236760124609E-2</v>
      </c>
      <c r="AM15" s="150">
        <v>4.8442906574394463E-2</v>
      </c>
      <c r="AN15" s="70">
        <v>4.8442906574394463E-2</v>
      </c>
    </row>
    <row r="16" spans="1:40">
      <c r="A16" s="20" t="s">
        <v>24</v>
      </c>
      <c r="B16" s="19" t="s">
        <v>179</v>
      </c>
      <c r="C16" s="20" t="s">
        <v>180</v>
      </c>
      <c r="D16" s="20" t="s">
        <v>201</v>
      </c>
      <c r="E16" s="35" t="s">
        <v>202</v>
      </c>
      <c r="F16" s="21"/>
      <c r="G16" s="36"/>
      <c r="H16" s="70">
        <v>5.9850374064837904E-2</v>
      </c>
      <c r="I16" s="70">
        <v>6.0291060291060294E-2</v>
      </c>
      <c r="J16" s="70">
        <v>6.0291060291060294E-2</v>
      </c>
      <c r="K16" s="70">
        <v>6.25E-2</v>
      </c>
      <c r="L16" s="70">
        <v>6.0291060291060294E-2</v>
      </c>
      <c r="M16" s="70">
        <v>5.9190031152647975E-2</v>
      </c>
      <c r="N16" s="70">
        <v>5.9850374064837904E-2</v>
      </c>
      <c r="O16" s="70">
        <v>6.0291060291060294E-2</v>
      </c>
      <c r="P16" s="70">
        <v>6.2200956937799042E-2</v>
      </c>
      <c r="Q16" s="70">
        <v>0.10775862068965517</v>
      </c>
      <c r="R16" s="70">
        <v>4.5454545454545456E-2</v>
      </c>
      <c r="S16" s="70">
        <v>6.0747663551401869E-2</v>
      </c>
      <c r="T16" s="70">
        <v>6.25E-2</v>
      </c>
      <c r="U16" s="70">
        <v>5.9850374064837904E-2</v>
      </c>
      <c r="V16" s="70">
        <v>5.9190031152647975E-2</v>
      </c>
      <c r="W16" s="70">
        <v>6.0498220640569395E-2</v>
      </c>
      <c r="X16" s="70">
        <v>5.9850374064837904E-2</v>
      </c>
      <c r="Y16" s="70">
        <v>6.0344827586206899E-2</v>
      </c>
      <c r="Z16" s="70">
        <v>6.0344827586206899E-2</v>
      </c>
      <c r="AA16" s="70">
        <v>6.0344827586206899E-2</v>
      </c>
      <c r="AB16" s="70">
        <v>6.2068965517241378E-2</v>
      </c>
      <c r="AC16" s="70">
        <v>8.6206896551724144E-2</v>
      </c>
      <c r="AD16" s="70">
        <v>5.1724137931034482E-2</v>
      </c>
      <c r="AE16" s="70">
        <v>7.4688796680497924E-2</v>
      </c>
      <c r="AF16" s="70">
        <v>6.25E-2</v>
      </c>
      <c r="AG16" s="70">
        <v>6.0747663551401869E-2</v>
      </c>
      <c r="AH16" s="70">
        <v>6.0747663551401869E-2</v>
      </c>
      <c r="AI16" s="70">
        <v>5.9190031152647975E-2</v>
      </c>
      <c r="AJ16" s="70">
        <v>5.9190031152647975E-2</v>
      </c>
      <c r="AK16" s="70">
        <v>5.3571428571428568E-2</v>
      </c>
      <c r="AL16" s="70">
        <v>5.9190031152647975E-2</v>
      </c>
      <c r="AM16" s="150">
        <v>5.8823529411764705E-2</v>
      </c>
      <c r="AN16" s="70">
        <v>5.8823529411764705E-2</v>
      </c>
    </row>
    <row r="17" spans="1:40" s="50" customFormat="1">
      <c r="A17" s="51"/>
      <c r="B17" s="46"/>
      <c r="C17" s="45"/>
      <c r="D17" s="45"/>
      <c r="E17" s="47"/>
      <c r="F17" s="48"/>
      <c r="G17" s="49"/>
      <c r="H17" s="71">
        <f>SUM(H6:H16)</f>
        <v>1</v>
      </c>
      <c r="I17" s="71">
        <f t="shared" ref="I17:AM17" si="2">SUM(I6:I16)</f>
        <v>1</v>
      </c>
      <c r="J17" s="71">
        <f t="shared" si="2"/>
        <v>1</v>
      </c>
      <c r="K17" s="71">
        <f t="shared" si="2"/>
        <v>1</v>
      </c>
      <c r="L17" s="71">
        <f t="shared" si="2"/>
        <v>1</v>
      </c>
      <c r="M17" s="71">
        <f t="shared" si="2"/>
        <v>1</v>
      </c>
      <c r="N17" s="71">
        <f t="shared" si="2"/>
        <v>1</v>
      </c>
      <c r="O17" s="71">
        <f t="shared" si="2"/>
        <v>1</v>
      </c>
      <c r="P17" s="71">
        <f t="shared" si="2"/>
        <v>1</v>
      </c>
      <c r="Q17" s="71">
        <f t="shared" si="2"/>
        <v>1.0000000000000002</v>
      </c>
      <c r="R17" s="71">
        <f t="shared" si="2"/>
        <v>1</v>
      </c>
      <c r="S17" s="71">
        <f t="shared" si="2"/>
        <v>0.99999999999999989</v>
      </c>
      <c r="T17" s="71">
        <f t="shared" si="2"/>
        <v>1</v>
      </c>
      <c r="U17" s="71">
        <f t="shared" si="2"/>
        <v>1</v>
      </c>
      <c r="V17" s="71">
        <f t="shared" si="2"/>
        <v>1</v>
      </c>
      <c r="W17" s="71">
        <f t="shared" si="2"/>
        <v>1</v>
      </c>
      <c r="X17" s="71">
        <f t="shared" si="2"/>
        <v>1</v>
      </c>
      <c r="Y17" s="71">
        <f t="shared" si="2"/>
        <v>0.99999999999999989</v>
      </c>
      <c r="Z17" s="71">
        <f t="shared" si="2"/>
        <v>0.99999999999999989</v>
      </c>
      <c r="AA17" s="71">
        <f t="shared" si="2"/>
        <v>0.99999999999999989</v>
      </c>
      <c r="AB17" s="71">
        <f t="shared" si="2"/>
        <v>0.99999999999999989</v>
      </c>
      <c r="AC17" s="71">
        <f t="shared" si="2"/>
        <v>1</v>
      </c>
      <c r="AD17" s="71">
        <f t="shared" si="2"/>
        <v>0.99999999999999989</v>
      </c>
      <c r="AE17" s="71">
        <f t="shared" si="2"/>
        <v>1.0000000000000002</v>
      </c>
      <c r="AF17" s="71">
        <f t="shared" si="2"/>
        <v>1.0000000000000002</v>
      </c>
      <c r="AG17" s="71">
        <f t="shared" si="2"/>
        <v>0.99999999999999989</v>
      </c>
      <c r="AH17" s="71">
        <f t="shared" si="2"/>
        <v>0.99999999999999989</v>
      </c>
      <c r="AI17" s="71">
        <f t="shared" si="2"/>
        <v>1</v>
      </c>
      <c r="AJ17" s="71">
        <f t="shared" si="2"/>
        <v>1</v>
      </c>
      <c r="AK17" s="71">
        <f t="shared" si="2"/>
        <v>1</v>
      </c>
      <c r="AL17" s="71">
        <f t="shared" si="2"/>
        <v>1</v>
      </c>
      <c r="AM17" s="151">
        <f t="shared" si="2"/>
        <v>1</v>
      </c>
      <c r="AN17" s="71">
        <f t="shared" ref="AN17" si="3">SUM(AN6:AN16)</f>
        <v>1</v>
      </c>
    </row>
    <row r="18" spans="1:40">
      <c r="A18" s="37" t="s">
        <v>25</v>
      </c>
      <c r="B18" s="38" t="s">
        <v>207</v>
      </c>
      <c r="C18" s="39" t="s">
        <v>208</v>
      </c>
      <c r="D18" s="23" t="s">
        <v>209</v>
      </c>
      <c r="E18" s="23" t="s">
        <v>210</v>
      </c>
      <c r="F18" s="21"/>
      <c r="G18" s="40"/>
      <c r="H18" s="70">
        <v>0.47674418604651164</v>
      </c>
      <c r="I18" s="70">
        <v>0.4854368932038835</v>
      </c>
      <c r="J18" s="70">
        <v>0.4854368932038835</v>
      </c>
      <c r="K18" s="70">
        <v>0.47619047619047616</v>
      </c>
      <c r="L18" s="70">
        <v>0.53398058252427183</v>
      </c>
      <c r="M18" s="70">
        <v>0.48571428571428571</v>
      </c>
      <c r="N18" s="70">
        <v>0.50574712643678166</v>
      </c>
      <c r="O18" s="70">
        <v>0.47572815533980584</v>
      </c>
      <c r="P18" s="70">
        <v>0.48888888888888887</v>
      </c>
      <c r="Q18" s="70">
        <v>0.5</v>
      </c>
      <c r="R18" s="70">
        <v>0.47368421052631576</v>
      </c>
      <c r="S18" s="70">
        <v>0.47101449275362317</v>
      </c>
      <c r="T18" s="70">
        <v>0.45833333333333331</v>
      </c>
      <c r="U18" s="70">
        <v>0.47674418604651164</v>
      </c>
      <c r="V18" s="70">
        <v>0.5</v>
      </c>
      <c r="W18" s="70">
        <v>0.47933884297520662</v>
      </c>
      <c r="X18" s="70">
        <v>0.5</v>
      </c>
      <c r="Y18" s="70">
        <v>0.5</v>
      </c>
      <c r="Z18" s="70">
        <v>0.48571428571428571</v>
      </c>
      <c r="AA18" s="70">
        <v>0.6071428571428571</v>
      </c>
      <c r="AB18" s="70">
        <v>0.45161290322580644</v>
      </c>
      <c r="AC18" s="70">
        <v>0.45714285714285713</v>
      </c>
      <c r="AD18" s="70">
        <v>0.48571428571428571</v>
      </c>
      <c r="AE18" s="70">
        <v>0.5</v>
      </c>
      <c r="AF18" s="70">
        <v>0.51428571428571423</v>
      </c>
      <c r="AG18" s="70">
        <v>0.49640287769784175</v>
      </c>
      <c r="AH18" s="70">
        <v>0.48920863309352519</v>
      </c>
      <c r="AI18" s="70">
        <v>0.5</v>
      </c>
      <c r="AJ18" s="70">
        <v>0.48571428571428571</v>
      </c>
      <c r="AK18" s="70">
        <v>0.5</v>
      </c>
      <c r="AL18" s="70">
        <v>0.48571428571428571</v>
      </c>
      <c r="AM18" s="150">
        <v>0.47619047619047616</v>
      </c>
      <c r="AN18" s="70">
        <v>0.47619047619047616</v>
      </c>
    </row>
    <row r="19" spans="1:40">
      <c r="A19" s="37" t="s">
        <v>25</v>
      </c>
      <c r="B19" s="38" t="s">
        <v>207</v>
      </c>
      <c r="C19" s="39" t="s">
        <v>208</v>
      </c>
      <c r="D19" s="23" t="s">
        <v>211</v>
      </c>
      <c r="E19" s="23" t="s">
        <v>212</v>
      </c>
      <c r="F19" s="21"/>
      <c r="G19" s="40"/>
      <c r="H19" s="70">
        <v>0.27906976744186046</v>
      </c>
      <c r="I19" s="70">
        <v>0.26213592233009708</v>
      </c>
      <c r="J19" s="70">
        <v>0.26213592233009708</v>
      </c>
      <c r="K19" s="70">
        <v>0.2857142857142857</v>
      </c>
      <c r="L19" s="70">
        <v>0.23300970873786409</v>
      </c>
      <c r="M19" s="70">
        <v>0.25714285714285712</v>
      </c>
      <c r="N19" s="70">
        <v>0.27586206896551724</v>
      </c>
      <c r="O19" s="70">
        <v>0.29126213592233008</v>
      </c>
      <c r="P19" s="70">
        <v>0.26666666666666666</v>
      </c>
      <c r="Q19" s="70">
        <v>0.28260869565217389</v>
      </c>
      <c r="R19" s="70">
        <v>0.26315789473684209</v>
      </c>
      <c r="S19" s="70">
        <v>0.27536231884057971</v>
      </c>
      <c r="T19" s="70">
        <v>0.29166666666666669</v>
      </c>
      <c r="U19" s="70">
        <v>0.26744186046511625</v>
      </c>
      <c r="V19" s="70">
        <v>0.27142857142857141</v>
      </c>
      <c r="W19" s="70">
        <v>0.27272727272727271</v>
      </c>
      <c r="X19" s="70">
        <v>0.26436781609195403</v>
      </c>
      <c r="Y19" s="70">
        <v>0.25</v>
      </c>
      <c r="Z19" s="70">
        <v>0.25714285714285712</v>
      </c>
      <c r="AA19" s="70">
        <v>0.21428571428571427</v>
      </c>
      <c r="AB19" s="70">
        <v>0.29032258064516131</v>
      </c>
      <c r="AC19" s="70">
        <v>0.2857142857142857</v>
      </c>
      <c r="AD19" s="70">
        <v>0.31428571428571428</v>
      </c>
      <c r="AE19" s="70">
        <v>0.26923076923076922</v>
      </c>
      <c r="AF19" s="70">
        <v>0.25714285714285712</v>
      </c>
      <c r="AG19" s="70">
        <v>0.26618705035971224</v>
      </c>
      <c r="AH19" s="70">
        <v>0.25899280575539568</v>
      </c>
      <c r="AI19" s="70">
        <v>0.27142857142857141</v>
      </c>
      <c r="AJ19" s="70">
        <v>0.25714285714285712</v>
      </c>
      <c r="AK19" s="70">
        <v>0.33333333333333331</v>
      </c>
      <c r="AL19" s="70">
        <v>0.25714285714285712</v>
      </c>
      <c r="AM19" s="150">
        <v>0.26984126984126983</v>
      </c>
      <c r="AN19" s="70">
        <v>0.26984126984126983</v>
      </c>
    </row>
    <row r="20" spans="1:40">
      <c r="A20" s="37" t="s">
        <v>25</v>
      </c>
      <c r="B20" s="38" t="s">
        <v>207</v>
      </c>
      <c r="C20" s="39" t="s">
        <v>208</v>
      </c>
      <c r="D20" s="23" t="s">
        <v>213</v>
      </c>
      <c r="E20" s="23" t="s">
        <v>214</v>
      </c>
      <c r="F20" s="21"/>
      <c r="G20" s="40"/>
      <c r="H20" s="70">
        <v>0.2441860465116279</v>
      </c>
      <c r="I20" s="70">
        <v>0.25242718446601942</v>
      </c>
      <c r="J20" s="70">
        <v>0.25242718446601942</v>
      </c>
      <c r="K20" s="70">
        <v>0.23809523809523808</v>
      </c>
      <c r="L20" s="70">
        <v>0.23300970873786409</v>
      </c>
      <c r="M20" s="70">
        <v>0.25714285714285712</v>
      </c>
      <c r="N20" s="70">
        <v>0.21839080459770116</v>
      </c>
      <c r="O20" s="70">
        <v>0.23300970873786409</v>
      </c>
      <c r="P20" s="70">
        <v>0.24444444444444444</v>
      </c>
      <c r="Q20" s="70">
        <v>0.21739130434782608</v>
      </c>
      <c r="R20" s="70">
        <v>0.26315789473684209</v>
      </c>
      <c r="S20" s="70">
        <v>0.25362318840579712</v>
      </c>
      <c r="T20" s="70">
        <v>0.25</v>
      </c>
      <c r="U20" s="70">
        <v>0.2558139534883721</v>
      </c>
      <c r="V20" s="70">
        <v>0.22857142857142856</v>
      </c>
      <c r="W20" s="70">
        <v>0.24793388429752067</v>
      </c>
      <c r="X20" s="70">
        <v>0.23563218390804597</v>
      </c>
      <c r="Y20" s="70">
        <v>0.25</v>
      </c>
      <c r="Z20" s="70">
        <v>0.25714285714285712</v>
      </c>
      <c r="AA20" s="70">
        <v>0.17857142857142858</v>
      </c>
      <c r="AB20" s="70">
        <v>0.25806451612903225</v>
      </c>
      <c r="AC20" s="70">
        <v>0.25714285714285712</v>
      </c>
      <c r="AD20" s="70">
        <v>0.2</v>
      </c>
      <c r="AE20" s="70">
        <v>0.23076923076923078</v>
      </c>
      <c r="AF20" s="70">
        <v>0.22857142857142856</v>
      </c>
      <c r="AG20" s="70">
        <v>0.23741007194244604</v>
      </c>
      <c r="AH20" s="70">
        <v>0.25179856115107913</v>
      </c>
      <c r="AI20" s="70">
        <v>0.22857142857142856</v>
      </c>
      <c r="AJ20" s="70">
        <v>0.25714285714285712</v>
      </c>
      <c r="AK20" s="70">
        <v>0.16666666666666666</v>
      </c>
      <c r="AL20" s="70">
        <v>0.25714285714285712</v>
      </c>
      <c r="AM20" s="150">
        <v>0.25396825396825395</v>
      </c>
      <c r="AN20" s="70">
        <v>0.25396825396825395</v>
      </c>
    </row>
    <row r="21" spans="1:40" s="50" customFormat="1">
      <c r="A21" s="52"/>
      <c r="B21" s="53"/>
      <c r="C21" s="54"/>
      <c r="D21" s="55"/>
      <c r="E21" s="55"/>
      <c r="F21" s="48"/>
      <c r="G21" s="56"/>
      <c r="H21" s="71">
        <f>SUM(H18:H20)</f>
        <v>1</v>
      </c>
      <c r="I21" s="71">
        <f t="shared" ref="I21:AM21" si="4">SUM(I18:I20)</f>
        <v>1</v>
      </c>
      <c r="J21" s="71">
        <f t="shared" si="4"/>
        <v>1</v>
      </c>
      <c r="K21" s="71">
        <f t="shared" si="4"/>
        <v>1</v>
      </c>
      <c r="L21" s="71">
        <f t="shared" si="4"/>
        <v>1</v>
      </c>
      <c r="M21" s="71">
        <f t="shared" si="4"/>
        <v>1</v>
      </c>
      <c r="N21" s="71">
        <f t="shared" si="4"/>
        <v>1</v>
      </c>
      <c r="O21" s="71">
        <f t="shared" si="4"/>
        <v>1</v>
      </c>
      <c r="P21" s="71">
        <f t="shared" si="4"/>
        <v>1</v>
      </c>
      <c r="Q21" s="71">
        <f t="shared" si="4"/>
        <v>0.99999999999999989</v>
      </c>
      <c r="R21" s="71">
        <f t="shared" si="4"/>
        <v>1</v>
      </c>
      <c r="S21" s="71">
        <f t="shared" si="4"/>
        <v>1</v>
      </c>
      <c r="T21" s="71">
        <f t="shared" si="4"/>
        <v>1</v>
      </c>
      <c r="U21" s="71">
        <f t="shared" si="4"/>
        <v>1</v>
      </c>
      <c r="V21" s="71">
        <f t="shared" si="4"/>
        <v>0.99999999999999989</v>
      </c>
      <c r="W21" s="71">
        <f t="shared" si="4"/>
        <v>1</v>
      </c>
      <c r="X21" s="71">
        <f t="shared" si="4"/>
        <v>1</v>
      </c>
      <c r="Y21" s="71">
        <f t="shared" si="4"/>
        <v>1</v>
      </c>
      <c r="Z21" s="71">
        <f t="shared" si="4"/>
        <v>1</v>
      </c>
      <c r="AA21" s="71">
        <f t="shared" si="4"/>
        <v>1</v>
      </c>
      <c r="AB21" s="71">
        <f t="shared" si="4"/>
        <v>1</v>
      </c>
      <c r="AC21" s="71">
        <f t="shared" si="4"/>
        <v>1</v>
      </c>
      <c r="AD21" s="71">
        <f t="shared" si="4"/>
        <v>1</v>
      </c>
      <c r="AE21" s="71">
        <f t="shared" si="4"/>
        <v>1</v>
      </c>
      <c r="AF21" s="71">
        <f t="shared" si="4"/>
        <v>0.99999999999999989</v>
      </c>
      <c r="AG21" s="71">
        <f t="shared" si="4"/>
        <v>1</v>
      </c>
      <c r="AH21" s="71">
        <f t="shared" si="4"/>
        <v>1</v>
      </c>
      <c r="AI21" s="71">
        <f t="shared" si="4"/>
        <v>0.99999999999999989</v>
      </c>
      <c r="AJ21" s="71">
        <f t="shared" si="4"/>
        <v>1</v>
      </c>
      <c r="AK21" s="71">
        <f t="shared" si="4"/>
        <v>0.99999999999999989</v>
      </c>
      <c r="AL21" s="71">
        <f t="shared" si="4"/>
        <v>1</v>
      </c>
      <c r="AM21" s="151">
        <f t="shared" si="4"/>
        <v>1</v>
      </c>
      <c r="AN21" s="71">
        <f t="shared" ref="AN21" si="5">SUM(AN18:AN20)</f>
        <v>1</v>
      </c>
    </row>
    <row r="22" spans="1:40">
      <c r="A22" s="44" t="s">
        <v>26</v>
      </c>
      <c r="B22" s="38" t="s">
        <v>207</v>
      </c>
      <c r="C22" s="39" t="s">
        <v>208</v>
      </c>
      <c r="D22" s="23" t="s">
        <v>225</v>
      </c>
      <c r="E22" s="23" t="s">
        <v>226</v>
      </c>
      <c r="F22" s="21"/>
      <c r="G22" s="40"/>
      <c r="H22" s="70">
        <v>0.17733990147783252</v>
      </c>
      <c r="I22" s="70">
        <v>0.18106995884773663</v>
      </c>
      <c r="J22" s="70">
        <v>0.18106995884773663</v>
      </c>
      <c r="K22" s="70">
        <v>0.18367346938775511</v>
      </c>
      <c r="L22" s="70">
        <v>0.18930041152263374</v>
      </c>
      <c r="M22" s="70">
        <v>0.18292682926829268</v>
      </c>
      <c r="N22" s="70">
        <v>0.18048780487804877</v>
      </c>
      <c r="O22" s="70">
        <v>0.18930041152263374</v>
      </c>
      <c r="P22" s="70">
        <v>0.18691588785046728</v>
      </c>
      <c r="Q22" s="70">
        <v>0.18098159509202455</v>
      </c>
      <c r="R22" s="70">
        <v>0.17777777777777778</v>
      </c>
      <c r="S22" s="70">
        <v>0.18153846153846154</v>
      </c>
      <c r="T22" s="70">
        <v>0.17543859649122806</v>
      </c>
      <c r="U22" s="70">
        <v>0.17733990147783252</v>
      </c>
      <c r="V22" s="70">
        <v>0.17682926829268292</v>
      </c>
      <c r="W22" s="70">
        <v>0.18245614035087721</v>
      </c>
      <c r="X22" s="70">
        <v>0.17560975609756097</v>
      </c>
      <c r="Y22" s="70">
        <v>0.18461538461538463</v>
      </c>
      <c r="Z22" s="70">
        <v>0.18292682926829268</v>
      </c>
      <c r="AA22" s="70">
        <v>0.21212121212121213</v>
      </c>
      <c r="AB22" s="70">
        <v>0.20270270270270271</v>
      </c>
      <c r="AC22" s="70">
        <v>0.21951219512195122</v>
      </c>
      <c r="AD22" s="70">
        <v>0.1951219512195122</v>
      </c>
      <c r="AE22" s="70">
        <v>0.2032520325203252</v>
      </c>
      <c r="AF22" s="70">
        <v>0.1951219512195122</v>
      </c>
      <c r="AG22" s="70">
        <v>0.1798780487804878</v>
      </c>
      <c r="AH22" s="70">
        <v>0.18902439024390244</v>
      </c>
      <c r="AI22" s="70">
        <v>0.17682926829268292</v>
      </c>
      <c r="AJ22" s="70">
        <v>0.18902439024390244</v>
      </c>
      <c r="AK22" s="70">
        <v>0.2413793103448276</v>
      </c>
      <c r="AL22" s="70">
        <v>0.18292682926829268</v>
      </c>
      <c r="AM22" s="150">
        <v>0.1891891891891892</v>
      </c>
      <c r="AN22" s="70">
        <v>0.1891891891891892</v>
      </c>
    </row>
    <row r="23" spans="1:40">
      <c r="A23" s="44" t="s">
        <v>26</v>
      </c>
      <c r="B23" s="38" t="s">
        <v>207</v>
      </c>
      <c r="C23" s="39" t="s">
        <v>208</v>
      </c>
      <c r="D23" s="23" t="s">
        <v>227</v>
      </c>
      <c r="E23" s="23" t="s">
        <v>228</v>
      </c>
      <c r="F23" s="21"/>
      <c r="G23" s="40"/>
      <c r="H23" s="70">
        <v>0.17733990147783252</v>
      </c>
      <c r="I23" s="70">
        <v>0.1728395061728395</v>
      </c>
      <c r="J23" s="70">
        <v>0.1728395061728395</v>
      </c>
      <c r="K23" s="70">
        <v>0.16326530612244897</v>
      </c>
      <c r="L23" s="70">
        <v>0.16872427983539096</v>
      </c>
      <c r="M23" s="70">
        <v>0.17073170731707318</v>
      </c>
      <c r="N23" s="70">
        <v>0.16585365853658537</v>
      </c>
      <c r="O23" s="70">
        <v>0.15637860082304528</v>
      </c>
      <c r="P23" s="70">
        <v>0.16822429906542055</v>
      </c>
      <c r="Q23" s="70">
        <v>0.16871165644171779</v>
      </c>
      <c r="R23" s="70">
        <v>0.17777777777777778</v>
      </c>
      <c r="S23" s="70">
        <v>0.16615384615384615</v>
      </c>
      <c r="T23" s="70">
        <v>0.17543859649122806</v>
      </c>
      <c r="U23" s="70">
        <v>0.16748768472906403</v>
      </c>
      <c r="V23" s="70">
        <v>0.16463414634146342</v>
      </c>
      <c r="W23" s="70">
        <v>0.1649122807017544</v>
      </c>
      <c r="X23" s="70">
        <v>0.16585365853658537</v>
      </c>
      <c r="Y23" s="70">
        <v>0.18461538461538463</v>
      </c>
      <c r="Z23" s="70">
        <v>0.18292682926829268</v>
      </c>
      <c r="AA23" s="70">
        <v>0.21212121212121213</v>
      </c>
      <c r="AB23" s="70">
        <v>0.1891891891891892</v>
      </c>
      <c r="AC23" s="70">
        <v>0.1951219512195122</v>
      </c>
      <c r="AD23" s="70">
        <v>0.15853658536585366</v>
      </c>
      <c r="AE23" s="70">
        <v>0.15447154471544716</v>
      </c>
      <c r="AF23" s="70">
        <v>0.15853658536585366</v>
      </c>
      <c r="AG23" s="70">
        <v>0.17073170731707318</v>
      </c>
      <c r="AH23" s="70">
        <v>0.1676829268292683</v>
      </c>
      <c r="AI23" s="70">
        <v>0.17073170731707318</v>
      </c>
      <c r="AJ23" s="70">
        <v>0.16463414634146342</v>
      </c>
      <c r="AK23" s="70">
        <v>0.17241379310344829</v>
      </c>
      <c r="AL23" s="70">
        <v>0.15853658536585366</v>
      </c>
      <c r="AM23" s="150">
        <v>0.1554054054054054</v>
      </c>
      <c r="AN23" s="70">
        <v>0.1554054054054054</v>
      </c>
    </row>
    <row r="24" spans="1:40">
      <c r="A24" s="44" t="s">
        <v>26</v>
      </c>
      <c r="B24" s="38" t="s">
        <v>207</v>
      </c>
      <c r="C24" s="39" t="s">
        <v>208</v>
      </c>
      <c r="D24" s="23" t="s">
        <v>229</v>
      </c>
      <c r="E24" s="23" t="s">
        <v>230</v>
      </c>
      <c r="F24" s="21"/>
      <c r="G24" s="40"/>
      <c r="H24" s="70">
        <v>0.23645320197044334</v>
      </c>
      <c r="I24" s="70">
        <v>0.23456790123456789</v>
      </c>
      <c r="J24" s="70">
        <v>0.23456790123456789</v>
      </c>
      <c r="K24" s="70">
        <v>0.22448979591836735</v>
      </c>
      <c r="L24" s="70">
        <v>0.23045267489711935</v>
      </c>
      <c r="M24" s="70">
        <v>0.23170731707317074</v>
      </c>
      <c r="N24" s="70">
        <v>0.23414634146341465</v>
      </c>
      <c r="O24" s="70">
        <v>0.23045267489711935</v>
      </c>
      <c r="P24" s="70">
        <v>0.21495327102803738</v>
      </c>
      <c r="Q24" s="70">
        <v>0.23312883435582821</v>
      </c>
      <c r="R24" s="70">
        <v>0.22222222222222221</v>
      </c>
      <c r="S24" s="70">
        <v>0.23076923076923078</v>
      </c>
      <c r="T24" s="70">
        <v>0.21052631578947367</v>
      </c>
      <c r="U24" s="70">
        <v>0.22660098522167488</v>
      </c>
      <c r="V24" s="70">
        <v>0.23780487804878048</v>
      </c>
      <c r="W24" s="70">
        <v>0.23157894736842105</v>
      </c>
      <c r="X24" s="70">
        <v>0.23902439024390243</v>
      </c>
      <c r="Y24" s="70">
        <v>0.2153846153846154</v>
      </c>
      <c r="Z24" s="70">
        <v>0.21951219512195122</v>
      </c>
      <c r="AA24" s="70">
        <v>0.21212121212121213</v>
      </c>
      <c r="AB24" s="70">
        <v>0.20270270270270271</v>
      </c>
      <c r="AC24" s="70">
        <v>0.1951219512195122</v>
      </c>
      <c r="AD24" s="70">
        <v>0.21951219512195122</v>
      </c>
      <c r="AE24" s="70">
        <v>0.21951219512195122</v>
      </c>
      <c r="AF24" s="70">
        <v>0.23170731707317074</v>
      </c>
      <c r="AG24" s="70">
        <v>0.23170731707317074</v>
      </c>
      <c r="AH24" s="70">
        <v>0.22560975609756098</v>
      </c>
      <c r="AI24" s="70">
        <v>0.23170731707317074</v>
      </c>
      <c r="AJ24" s="70">
        <v>0.22560975609756098</v>
      </c>
      <c r="AK24" s="70">
        <v>0.20689655172413793</v>
      </c>
      <c r="AL24" s="70">
        <v>0.23170731707317074</v>
      </c>
      <c r="AM24" s="150">
        <v>0.22297297297297297</v>
      </c>
      <c r="AN24" s="70">
        <v>0.22297297297297297</v>
      </c>
    </row>
    <row r="25" spans="1:40">
      <c r="A25" s="44" t="s">
        <v>26</v>
      </c>
      <c r="B25" s="38" t="s">
        <v>207</v>
      </c>
      <c r="C25" s="39" t="s">
        <v>208</v>
      </c>
      <c r="D25" s="23" t="s">
        <v>231</v>
      </c>
      <c r="E25" s="23" t="s">
        <v>232</v>
      </c>
      <c r="F25" s="21"/>
      <c r="G25" s="40"/>
      <c r="H25" s="70">
        <v>0.26600985221674878</v>
      </c>
      <c r="I25" s="70">
        <v>0.27572016460905352</v>
      </c>
      <c r="J25" s="70">
        <v>0.27572016460905352</v>
      </c>
      <c r="K25" s="70">
        <v>0.2857142857142857</v>
      </c>
      <c r="L25" s="70">
        <v>0.2880658436213992</v>
      </c>
      <c r="M25" s="70">
        <v>0.27439024390243905</v>
      </c>
      <c r="N25" s="70">
        <v>0.27317073170731709</v>
      </c>
      <c r="O25" s="70">
        <v>0.27983539094650206</v>
      </c>
      <c r="P25" s="70">
        <v>0.28037383177570091</v>
      </c>
      <c r="Q25" s="70">
        <v>0.27300613496932513</v>
      </c>
      <c r="R25" s="70">
        <v>0.27777777777777779</v>
      </c>
      <c r="S25" s="70">
        <v>0.27692307692307694</v>
      </c>
      <c r="T25" s="70">
        <v>0.2982456140350877</v>
      </c>
      <c r="U25" s="70">
        <v>0.28078817733990147</v>
      </c>
      <c r="V25" s="70">
        <v>0.28048780487804881</v>
      </c>
      <c r="W25" s="70">
        <v>0.27719298245614032</v>
      </c>
      <c r="X25" s="70">
        <v>0.28048780487804881</v>
      </c>
      <c r="Y25" s="70">
        <v>0.26153846153846155</v>
      </c>
      <c r="Z25" s="70">
        <v>0.25609756097560976</v>
      </c>
      <c r="AA25" s="70">
        <v>0.21212121212121213</v>
      </c>
      <c r="AB25" s="70">
        <v>0.28378378378378377</v>
      </c>
      <c r="AC25" s="70">
        <v>0.25609756097560976</v>
      </c>
      <c r="AD25" s="70">
        <v>0.26829268292682928</v>
      </c>
      <c r="AE25" s="70">
        <v>0.28455284552845528</v>
      </c>
      <c r="AF25" s="70">
        <v>0.28048780487804881</v>
      </c>
      <c r="AG25" s="70">
        <v>0.27134146341463417</v>
      </c>
      <c r="AH25" s="70">
        <v>0.2652439024390244</v>
      </c>
      <c r="AI25" s="70">
        <v>0.27439024390243905</v>
      </c>
      <c r="AJ25" s="70">
        <v>0.26829268292682928</v>
      </c>
      <c r="AK25" s="70">
        <v>0.2413793103448276</v>
      </c>
      <c r="AL25" s="70">
        <v>0.28658536585365851</v>
      </c>
      <c r="AM25" s="150">
        <v>0.28378378378378377</v>
      </c>
      <c r="AN25" s="70">
        <v>0.28378378378378377</v>
      </c>
    </row>
    <row r="26" spans="1:40">
      <c r="A26" s="44" t="s">
        <v>26</v>
      </c>
      <c r="B26" s="38" t="s">
        <v>207</v>
      </c>
      <c r="C26" s="39" t="s">
        <v>208</v>
      </c>
      <c r="D26" s="23" t="s">
        <v>233</v>
      </c>
      <c r="E26" s="23" t="s">
        <v>234</v>
      </c>
      <c r="F26" s="21"/>
      <c r="G26" s="40"/>
      <c r="H26" s="70">
        <v>0.14285714285714285</v>
      </c>
      <c r="I26" s="70">
        <v>0.13580246913580246</v>
      </c>
      <c r="J26" s="70">
        <v>0.13580246913580246</v>
      </c>
      <c r="K26" s="70">
        <v>0.14285714285714285</v>
      </c>
      <c r="L26" s="70">
        <v>0.12345679012345678</v>
      </c>
      <c r="M26" s="70">
        <v>0.1402439024390244</v>
      </c>
      <c r="N26" s="70">
        <v>0.14634146341463414</v>
      </c>
      <c r="O26" s="70">
        <v>0.1440329218106996</v>
      </c>
      <c r="P26" s="70">
        <v>0.14953271028037382</v>
      </c>
      <c r="Q26" s="70">
        <v>0.14417177914110429</v>
      </c>
      <c r="R26" s="70">
        <v>0.14444444444444443</v>
      </c>
      <c r="S26" s="70">
        <v>0.14461538461538462</v>
      </c>
      <c r="T26" s="70">
        <v>0.14035087719298245</v>
      </c>
      <c r="U26" s="70">
        <v>0.14778325123152711</v>
      </c>
      <c r="V26" s="70">
        <v>0.1402439024390244</v>
      </c>
      <c r="W26" s="70">
        <v>0.14385964912280702</v>
      </c>
      <c r="X26" s="70">
        <v>0.13902439024390245</v>
      </c>
      <c r="Y26" s="70">
        <v>0.15384615384615385</v>
      </c>
      <c r="Z26" s="70">
        <v>0.15853658536585366</v>
      </c>
      <c r="AA26" s="70">
        <v>0.15151515151515152</v>
      </c>
      <c r="AB26" s="70">
        <v>0.12162162162162163</v>
      </c>
      <c r="AC26" s="70">
        <v>0.13414634146341464</v>
      </c>
      <c r="AD26" s="70">
        <v>0.15853658536585366</v>
      </c>
      <c r="AE26" s="70">
        <v>0.13821138211382114</v>
      </c>
      <c r="AF26" s="70">
        <v>0.13414634146341464</v>
      </c>
      <c r="AG26" s="70">
        <v>0.14634146341463414</v>
      </c>
      <c r="AH26" s="70">
        <v>0.1524390243902439</v>
      </c>
      <c r="AI26" s="70">
        <v>0.14634146341463414</v>
      </c>
      <c r="AJ26" s="70">
        <v>0.1524390243902439</v>
      </c>
      <c r="AK26" s="70">
        <v>0.13793103448275862</v>
      </c>
      <c r="AL26" s="70">
        <v>0.1402439024390244</v>
      </c>
      <c r="AM26" s="150">
        <v>0.14864864864864866</v>
      </c>
      <c r="AN26" s="70">
        <v>0.14864864864864866</v>
      </c>
    </row>
    <row r="27" spans="1:40" s="50" customFormat="1">
      <c r="A27" s="52"/>
      <c r="B27" s="53"/>
      <c r="C27" s="54"/>
      <c r="D27" s="55"/>
      <c r="E27" s="55"/>
      <c r="F27" s="48"/>
      <c r="G27" s="56"/>
      <c r="H27" s="71">
        <f>SUM(H22:H26)</f>
        <v>1</v>
      </c>
      <c r="I27" s="71">
        <f t="shared" ref="I27:AM27" si="6">SUM(I22:I26)</f>
        <v>1</v>
      </c>
      <c r="J27" s="71">
        <f t="shared" si="6"/>
        <v>1</v>
      </c>
      <c r="K27" s="71">
        <f t="shared" si="6"/>
        <v>1</v>
      </c>
      <c r="L27" s="71">
        <f t="shared" si="6"/>
        <v>1</v>
      </c>
      <c r="M27" s="71">
        <f t="shared" si="6"/>
        <v>1</v>
      </c>
      <c r="N27" s="71">
        <f t="shared" si="6"/>
        <v>1</v>
      </c>
      <c r="O27" s="71">
        <f t="shared" si="6"/>
        <v>1</v>
      </c>
      <c r="P27" s="71">
        <f t="shared" si="6"/>
        <v>1</v>
      </c>
      <c r="Q27" s="71">
        <f t="shared" si="6"/>
        <v>1</v>
      </c>
      <c r="R27" s="71">
        <f t="shared" si="6"/>
        <v>1</v>
      </c>
      <c r="S27" s="71">
        <f t="shared" si="6"/>
        <v>1</v>
      </c>
      <c r="T27" s="71">
        <f t="shared" si="6"/>
        <v>1</v>
      </c>
      <c r="U27" s="71">
        <f t="shared" si="6"/>
        <v>1</v>
      </c>
      <c r="V27" s="71">
        <f t="shared" si="6"/>
        <v>1</v>
      </c>
      <c r="W27" s="71">
        <f t="shared" si="6"/>
        <v>1</v>
      </c>
      <c r="X27" s="71">
        <f t="shared" si="6"/>
        <v>1</v>
      </c>
      <c r="Y27" s="71">
        <f t="shared" si="6"/>
        <v>1</v>
      </c>
      <c r="Z27" s="71">
        <f t="shared" si="6"/>
        <v>1</v>
      </c>
      <c r="AA27" s="71">
        <f t="shared" si="6"/>
        <v>1</v>
      </c>
      <c r="AB27" s="71">
        <f t="shared" si="6"/>
        <v>1</v>
      </c>
      <c r="AC27" s="71">
        <f t="shared" si="6"/>
        <v>1</v>
      </c>
      <c r="AD27" s="71">
        <f t="shared" si="6"/>
        <v>1</v>
      </c>
      <c r="AE27" s="71">
        <f t="shared" si="6"/>
        <v>1</v>
      </c>
      <c r="AF27" s="71">
        <f t="shared" si="6"/>
        <v>1</v>
      </c>
      <c r="AG27" s="71">
        <f t="shared" si="6"/>
        <v>1</v>
      </c>
      <c r="AH27" s="71">
        <f t="shared" si="6"/>
        <v>1</v>
      </c>
      <c r="AI27" s="71">
        <f t="shared" si="6"/>
        <v>1</v>
      </c>
      <c r="AJ27" s="71">
        <f t="shared" si="6"/>
        <v>1</v>
      </c>
      <c r="AK27" s="71">
        <f t="shared" si="6"/>
        <v>1</v>
      </c>
      <c r="AL27" s="71">
        <f t="shared" si="6"/>
        <v>0.99999999999999989</v>
      </c>
      <c r="AM27" s="151">
        <f t="shared" si="6"/>
        <v>1</v>
      </c>
      <c r="AN27" s="71">
        <f t="shared" ref="AN27" si="7">SUM(AN22:AN26)</f>
        <v>1</v>
      </c>
    </row>
    <row r="28" spans="1:40">
      <c r="A28" s="41" t="s">
        <v>27</v>
      </c>
      <c r="B28" s="39" t="s">
        <v>207</v>
      </c>
      <c r="C28" s="39" t="s">
        <v>208</v>
      </c>
      <c r="D28" s="41" t="s">
        <v>215</v>
      </c>
      <c r="E28" s="42" t="s">
        <v>216</v>
      </c>
      <c r="F28" s="21"/>
      <c r="G28" s="40"/>
      <c r="H28" s="70">
        <v>0.2930232558139535</v>
      </c>
      <c r="I28" s="70">
        <v>0.28294573643410853</v>
      </c>
      <c r="J28" s="70">
        <v>0.28294573643410853</v>
      </c>
      <c r="K28" s="70">
        <v>0.28846153846153844</v>
      </c>
      <c r="L28" s="70">
        <v>0.29457364341085274</v>
      </c>
      <c r="M28" s="70">
        <v>0.27586206896551724</v>
      </c>
      <c r="N28" s="70">
        <v>0.29493087557603687</v>
      </c>
      <c r="O28" s="70">
        <v>0.28294573643410853</v>
      </c>
      <c r="P28" s="70">
        <v>0.27433628318584069</v>
      </c>
      <c r="Q28" s="70">
        <v>0.29275362318840581</v>
      </c>
      <c r="R28" s="70">
        <v>0.28421052631578947</v>
      </c>
      <c r="S28" s="70">
        <v>0.28488372093023256</v>
      </c>
      <c r="T28" s="70">
        <v>0.29508196721311475</v>
      </c>
      <c r="U28" s="70">
        <v>0.28372093023255812</v>
      </c>
      <c r="V28" s="70">
        <v>0.28735632183908044</v>
      </c>
      <c r="W28" s="70">
        <v>0.2857142857142857</v>
      </c>
      <c r="X28" s="70">
        <v>0.28341013824884792</v>
      </c>
      <c r="Y28" s="70">
        <v>0.28985507246376813</v>
      </c>
      <c r="Z28" s="70">
        <v>0.28735632183908044</v>
      </c>
      <c r="AA28" s="70">
        <v>0.2318840579710145</v>
      </c>
      <c r="AB28" s="70">
        <v>0.20512820512820512</v>
      </c>
      <c r="AC28" s="70">
        <v>0.27586206896551724</v>
      </c>
      <c r="AD28" s="70">
        <v>0.27586206896551724</v>
      </c>
      <c r="AE28" s="70">
        <v>0.27692307692307694</v>
      </c>
      <c r="AF28" s="70">
        <v>0.26436781609195403</v>
      </c>
      <c r="AG28" s="70">
        <v>0.27953890489913547</v>
      </c>
      <c r="AH28" s="70">
        <v>0.2737752161383285</v>
      </c>
      <c r="AI28" s="70">
        <v>0.28160919540229884</v>
      </c>
      <c r="AJ28" s="70">
        <v>0.27011494252873564</v>
      </c>
      <c r="AK28" s="70">
        <v>0.3</v>
      </c>
      <c r="AL28" s="70">
        <v>0.25287356321839083</v>
      </c>
      <c r="AM28" s="150">
        <v>0.26282051282051283</v>
      </c>
      <c r="AN28" s="70">
        <v>0.26282051282051283</v>
      </c>
    </row>
    <row r="29" spans="1:40">
      <c r="A29" s="41" t="s">
        <v>27</v>
      </c>
      <c r="B29" s="39" t="s">
        <v>207</v>
      </c>
      <c r="C29" s="39" t="s">
        <v>208</v>
      </c>
      <c r="D29" s="41" t="s">
        <v>217</v>
      </c>
      <c r="E29" s="42" t="s">
        <v>218</v>
      </c>
      <c r="F29" s="21"/>
      <c r="G29" s="40"/>
      <c r="H29" s="70">
        <v>0.20465116279069767</v>
      </c>
      <c r="I29" s="70">
        <v>0.22093023255813954</v>
      </c>
      <c r="J29" s="70">
        <v>0.22093023255813954</v>
      </c>
      <c r="K29" s="70">
        <v>0.23076923076923078</v>
      </c>
      <c r="L29" s="70">
        <v>0.20542635658914729</v>
      </c>
      <c r="M29" s="70">
        <v>0.22413793103448276</v>
      </c>
      <c r="N29" s="70">
        <v>0.20276497695852536</v>
      </c>
      <c r="O29" s="70">
        <v>0.21705426356589147</v>
      </c>
      <c r="P29" s="70">
        <v>0.23008849557522124</v>
      </c>
      <c r="Q29" s="70">
        <v>0.2</v>
      </c>
      <c r="R29" s="70">
        <v>0.22105263157894736</v>
      </c>
      <c r="S29" s="70">
        <v>0.20348837209302326</v>
      </c>
      <c r="T29" s="70">
        <v>0.19672131147540983</v>
      </c>
      <c r="U29" s="70">
        <v>0.21860465116279071</v>
      </c>
      <c r="V29" s="70">
        <v>0.21264367816091953</v>
      </c>
      <c r="W29" s="70">
        <v>0.20265780730897009</v>
      </c>
      <c r="X29" s="70">
        <v>0.21428571428571427</v>
      </c>
      <c r="Y29" s="70">
        <v>0.33333333333333331</v>
      </c>
      <c r="Z29" s="70">
        <v>0.33333333333333331</v>
      </c>
      <c r="AA29" s="70">
        <v>0.28985507246376813</v>
      </c>
      <c r="AB29" s="70">
        <v>0.25641025641025639</v>
      </c>
      <c r="AC29" s="70">
        <v>0.2988505747126437</v>
      </c>
      <c r="AD29" s="70">
        <v>0.2988505747126437</v>
      </c>
      <c r="AE29" s="70">
        <v>0.2153846153846154</v>
      </c>
      <c r="AF29" s="70">
        <v>0.19540229885057472</v>
      </c>
      <c r="AG29" s="70">
        <v>0.20461095100864554</v>
      </c>
      <c r="AH29" s="70">
        <v>0.19596541786743515</v>
      </c>
      <c r="AI29" s="70">
        <v>0.20689655172413793</v>
      </c>
      <c r="AJ29" s="70">
        <v>0.20114942528735633</v>
      </c>
      <c r="AK29" s="70">
        <v>0.26666666666666666</v>
      </c>
      <c r="AL29" s="70">
        <v>0.22413793103448276</v>
      </c>
      <c r="AM29" s="150">
        <v>0.23717948717948717</v>
      </c>
      <c r="AN29" s="70">
        <v>0.23717948717948717</v>
      </c>
    </row>
    <row r="30" spans="1:40">
      <c r="A30" s="41" t="s">
        <v>27</v>
      </c>
      <c r="B30" s="39" t="s">
        <v>207</v>
      </c>
      <c r="C30" s="39" t="s">
        <v>208</v>
      </c>
      <c r="D30" s="41" t="s">
        <v>219</v>
      </c>
      <c r="E30" s="42" t="s">
        <v>220</v>
      </c>
      <c r="F30" s="21"/>
      <c r="G30" s="40"/>
      <c r="H30" s="70">
        <v>0.18139534883720931</v>
      </c>
      <c r="I30" s="70">
        <v>0.18217054263565891</v>
      </c>
      <c r="J30" s="70">
        <v>0.18217054263565891</v>
      </c>
      <c r="K30" s="70">
        <v>0.17307692307692307</v>
      </c>
      <c r="L30" s="70">
        <v>0.18217054263565891</v>
      </c>
      <c r="M30" s="70">
        <v>0.18390804597701149</v>
      </c>
      <c r="N30" s="70">
        <v>0.17972350230414746</v>
      </c>
      <c r="O30" s="70">
        <v>0.18217054263565891</v>
      </c>
      <c r="P30" s="70">
        <v>0.17699115044247787</v>
      </c>
      <c r="Q30" s="70">
        <v>0.17971014492753623</v>
      </c>
      <c r="R30" s="70">
        <v>0.17894736842105263</v>
      </c>
      <c r="S30" s="70">
        <v>0.18313953488372092</v>
      </c>
      <c r="T30" s="70">
        <v>0.18032786885245902</v>
      </c>
      <c r="U30" s="70">
        <v>0.18604651162790697</v>
      </c>
      <c r="V30" s="70">
        <v>0.17816091954022989</v>
      </c>
      <c r="W30" s="70">
        <v>0.18272425249169436</v>
      </c>
      <c r="X30" s="70">
        <v>0.17972350230414746</v>
      </c>
      <c r="Y30" s="70">
        <v>0.15942028985507245</v>
      </c>
      <c r="Z30" s="70">
        <v>0.16091954022988506</v>
      </c>
      <c r="AA30" s="70">
        <v>0.15942028985507245</v>
      </c>
      <c r="AB30" s="70">
        <v>0.17948717948717949</v>
      </c>
      <c r="AC30" s="70">
        <v>0.17241379310344829</v>
      </c>
      <c r="AD30" s="70">
        <v>0.18390804597701149</v>
      </c>
      <c r="AE30" s="70">
        <v>0.2153846153846154</v>
      </c>
      <c r="AF30" s="70">
        <v>0.21839080459770116</v>
      </c>
      <c r="AG30" s="70">
        <v>0.19020172910662825</v>
      </c>
      <c r="AH30" s="70">
        <v>0.19020172910662825</v>
      </c>
      <c r="AI30" s="70">
        <v>0.18965517241379309</v>
      </c>
      <c r="AJ30" s="70">
        <v>0.18965517241379309</v>
      </c>
      <c r="AK30" s="70">
        <v>0.16666666666666666</v>
      </c>
      <c r="AL30" s="70">
        <v>0.20114942528735633</v>
      </c>
      <c r="AM30" s="150">
        <v>0.20512820512820512</v>
      </c>
      <c r="AN30" s="70">
        <v>0.20512820512820512</v>
      </c>
    </row>
    <row r="31" spans="1:40">
      <c r="A31" s="41" t="s">
        <v>27</v>
      </c>
      <c r="B31" s="43" t="s">
        <v>207</v>
      </c>
      <c r="C31" s="39" t="s">
        <v>208</v>
      </c>
      <c r="D31" s="41" t="s">
        <v>221</v>
      </c>
      <c r="E31" s="42" t="s">
        <v>222</v>
      </c>
      <c r="F31" s="21"/>
      <c r="G31" s="40"/>
      <c r="H31" s="70">
        <v>0.16744186046511628</v>
      </c>
      <c r="I31" s="70">
        <v>0.16279069767441862</v>
      </c>
      <c r="J31" s="70">
        <v>0.16279069767441862</v>
      </c>
      <c r="K31" s="70">
        <v>0.15384615384615385</v>
      </c>
      <c r="L31" s="70">
        <v>0.15891472868217055</v>
      </c>
      <c r="M31" s="70">
        <v>0.16666666666666666</v>
      </c>
      <c r="N31" s="70">
        <v>0.17050691244239632</v>
      </c>
      <c r="O31" s="70">
        <v>0.15891472868217055</v>
      </c>
      <c r="P31" s="70">
        <v>0.15929203539823009</v>
      </c>
      <c r="Q31" s="70">
        <v>0.17391304347826086</v>
      </c>
      <c r="R31" s="70">
        <v>0.15789473684210525</v>
      </c>
      <c r="S31" s="70">
        <v>0.16569767441860464</v>
      </c>
      <c r="T31" s="70">
        <v>0.16393442622950818</v>
      </c>
      <c r="U31" s="70">
        <v>0.15813953488372093</v>
      </c>
      <c r="V31" s="70">
        <v>0.16666666666666666</v>
      </c>
      <c r="W31" s="70">
        <v>0.16611295681063123</v>
      </c>
      <c r="X31" s="70">
        <v>0.17050691244239632</v>
      </c>
      <c r="Y31" s="70">
        <v>0.11594202898550725</v>
      </c>
      <c r="Z31" s="70">
        <v>0.11494252873563218</v>
      </c>
      <c r="AA31" s="70">
        <v>0.15942028985507245</v>
      </c>
      <c r="AB31" s="70">
        <v>0.17948717948717949</v>
      </c>
      <c r="AC31" s="70">
        <v>0.12643678160919541</v>
      </c>
      <c r="AD31" s="70">
        <v>0.12643678160919541</v>
      </c>
      <c r="AE31" s="70">
        <v>0.14615384615384616</v>
      </c>
      <c r="AF31" s="70">
        <v>0.16091954022988506</v>
      </c>
      <c r="AG31" s="70">
        <v>0.16426512968299711</v>
      </c>
      <c r="AH31" s="70">
        <v>0.1729106628242075</v>
      </c>
      <c r="AI31" s="70">
        <v>0.16091954022988506</v>
      </c>
      <c r="AJ31" s="70">
        <v>0.17241379310344829</v>
      </c>
      <c r="AK31" s="70">
        <v>0.13333333333333333</v>
      </c>
      <c r="AL31" s="70">
        <v>0.16091954022988506</v>
      </c>
      <c r="AM31" s="150">
        <v>0.14743589743589744</v>
      </c>
      <c r="AN31" s="70">
        <v>0.14743589743589744</v>
      </c>
    </row>
    <row r="32" spans="1:40">
      <c r="A32" s="41" t="s">
        <v>27</v>
      </c>
      <c r="B32" s="43" t="s">
        <v>207</v>
      </c>
      <c r="C32" s="39" t="s">
        <v>208</v>
      </c>
      <c r="D32" s="41" t="s">
        <v>223</v>
      </c>
      <c r="E32" s="42" t="s">
        <v>224</v>
      </c>
      <c r="F32" s="21"/>
      <c r="G32" s="40"/>
      <c r="H32" s="70">
        <v>0.15348837209302327</v>
      </c>
      <c r="I32" s="70">
        <v>0.15116279069767441</v>
      </c>
      <c r="J32" s="70">
        <v>0.15116279069767441</v>
      </c>
      <c r="K32" s="70">
        <v>0.15384615384615385</v>
      </c>
      <c r="L32" s="70">
        <v>0.15891472868217055</v>
      </c>
      <c r="M32" s="70">
        <v>0.14942528735632185</v>
      </c>
      <c r="N32" s="70">
        <v>0.15207373271889402</v>
      </c>
      <c r="O32" s="70">
        <v>0.15891472868217055</v>
      </c>
      <c r="P32" s="70">
        <v>0.15929203539823009</v>
      </c>
      <c r="Q32" s="70">
        <v>0.15362318840579711</v>
      </c>
      <c r="R32" s="70">
        <v>0.15789473684210525</v>
      </c>
      <c r="S32" s="70">
        <v>0.16279069767441862</v>
      </c>
      <c r="T32" s="70">
        <v>0.16393442622950818</v>
      </c>
      <c r="U32" s="70">
        <v>0.15348837209302327</v>
      </c>
      <c r="V32" s="70">
        <v>0.15517241379310345</v>
      </c>
      <c r="W32" s="70">
        <v>0.16279069767441862</v>
      </c>
      <c r="X32" s="70">
        <v>0.15207373271889402</v>
      </c>
      <c r="Y32" s="70">
        <v>0.10144927536231885</v>
      </c>
      <c r="Z32" s="70">
        <v>0.10344827586206896</v>
      </c>
      <c r="AA32" s="70">
        <v>0.15942028985507245</v>
      </c>
      <c r="AB32" s="70">
        <v>0.17948717948717949</v>
      </c>
      <c r="AC32" s="70">
        <v>0.12643678160919541</v>
      </c>
      <c r="AD32" s="70">
        <v>0.11494252873563218</v>
      </c>
      <c r="AE32" s="70">
        <v>0.14615384615384616</v>
      </c>
      <c r="AF32" s="70">
        <v>0.16091954022988506</v>
      </c>
      <c r="AG32" s="70">
        <v>0.16138328530259366</v>
      </c>
      <c r="AH32" s="70">
        <v>0.16714697406340057</v>
      </c>
      <c r="AI32" s="70">
        <v>0.16091954022988506</v>
      </c>
      <c r="AJ32" s="70">
        <v>0.16666666666666666</v>
      </c>
      <c r="AK32" s="70">
        <v>0.13333333333333333</v>
      </c>
      <c r="AL32" s="70">
        <v>0.16091954022988506</v>
      </c>
      <c r="AM32" s="150">
        <v>0.14743589743589744</v>
      </c>
      <c r="AN32" s="70">
        <v>0.14743589743589744</v>
      </c>
    </row>
    <row r="33" spans="1:40" s="50" customFormat="1">
      <c r="A33" s="57"/>
      <c r="B33" s="58"/>
      <c r="C33" s="54"/>
      <c r="D33" s="57"/>
      <c r="E33" s="59"/>
      <c r="F33" s="48"/>
      <c r="G33" s="56"/>
      <c r="H33" s="71">
        <f>SUM(H28:H32)</f>
        <v>0.99999999999999989</v>
      </c>
      <c r="I33" s="71">
        <f t="shared" ref="I33:AM33" si="8">SUM(I28:I32)</f>
        <v>1</v>
      </c>
      <c r="J33" s="71">
        <f t="shared" si="8"/>
        <v>1</v>
      </c>
      <c r="K33" s="71">
        <f t="shared" si="8"/>
        <v>1</v>
      </c>
      <c r="L33" s="71">
        <f t="shared" si="8"/>
        <v>1</v>
      </c>
      <c r="M33" s="71">
        <f t="shared" si="8"/>
        <v>1</v>
      </c>
      <c r="N33" s="71">
        <f t="shared" si="8"/>
        <v>1</v>
      </c>
      <c r="O33" s="71">
        <f t="shared" si="8"/>
        <v>1</v>
      </c>
      <c r="P33" s="71">
        <f t="shared" si="8"/>
        <v>1</v>
      </c>
      <c r="Q33" s="71">
        <f t="shared" si="8"/>
        <v>1</v>
      </c>
      <c r="R33" s="71">
        <f t="shared" si="8"/>
        <v>1</v>
      </c>
      <c r="S33" s="71">
        <f t="shared" si="8"/>
        <v>1</v>
      </c>
      <c r="T33" s="71">
        <f t="shared" si="8"/>
        <v>0.99999999999999989</v>
      </c>
      <c r="U33" s="71">
        <f t="shared" si="8"/>
        <v>1</v>
      </c>
      <c r="V33" s="71">
        <f t="shared" si="8"/>
        <v>0.99999999999999989</v>
      </c>
      <c r="W33" s="71">
        <f t="shared" si="8"/>
        <v>1</v>
      </c>
      <c r="X33" s="71">
        <f t="shared" si="8"/>
        <v>1</v>
      </c>
      <c r="Y33" s="71">
        <f t="shared" si="8"/>
        <v>0.99999999999999989</v>
      </c>
      <c r="Z33" s="71">
        <f t="shared" si="8"/>
        <v>0.99999999999999989</v>
      </c>
      <c r="AA33" s="71">
        <f t="shared" si="8"/>
        <v>1</v>
      </c>
      <c r="AB33" s="71">
        <f t="shared" si="8"/>
        <v>1</v>
      </c>
      <c r="AC33" s="71">
        <f t="shared" si="8"/>
        <v>1</v>
      </c>
      <c r="AD33" s="71">
        <f t="shared" si="8"/>
        <v>0.99999999999999989</v>
      </c>
      <c r="AE33" s="71">
        <f t="shared" si="8"/>
        <v>1</v>
      </c>
      <c r="AF33" s="71">
        <f t="shared" si="8"/>
        <v>1</v>
      </c>
      <c r="AG33" s="71">
        <f t="shared" si="8"/>
        <v>1</v>
      </c>
      <c r="AH33" s="71">
        <f t="shared" si="8"/>
        <v>1</v>
      </c>
      <c r="AI33" s="71">
        <f t="shared" si="8"/>
        <v>1</v>
      </c>
      <c r="AJ33" s="71">
        <f t="shared" si="8"/>
        <v>1</v>
      </c>
      <c r="AK33" s="71">
        <f t="shared" si="8"/>
        <v>0.99999999999999989</v>
      </c>
      <c r="AL33" s="71">
        <f t="shared" si="8"/>
        <v>1</v>
      </c>
      <c r="AM33" s="151">
        <f t="shared" si="8"/>
        <v>1</v>
      </c>
      <c r="AN33" s="71">
        <f t="shared" ref="AN33" si="9">SUM(AN28:AN32)</f>
        <v>1</v>
      </c>
    </row>
    <row r="34" spans="1:40">
      <c r="A34" s="24" t="s">
        <v>28</v>
      </c>
      <c r="B34" s="19" t="s">
        <v>23</v>
      </c>
      <c r="C34" s="20" t="s">
        <v>23</v>
      </c>
      <c r="D34" s="25" t="s">
        <v>138</v>
      </c>
      <c r="E34" s="24" t="s">
        <v>139</v>
      </c>
      <c r="F34" s="21"/>
      <c r="G34" s="22"/>
      <c r="H34" s="70">
        <v>7.7669902912621352E-2</v>
      </c>
      <c r="I34" s="70">
        <v>0.23333333333333334</v>
      </c>
      <c r="J34" s="70">
        <v>0.17499999999999999</v>
      </c>
      <c r="K34" s="70">
        <v>0.29166666666666669</v>
      </c>
      <c r="L34" s="70">
        <v>5.7851239669421489E-2</v>
      </c>
      <c r="M34" s="70">
        <v>6.097560975609756E-2</v>
      </c>
      <c r="N34" s="70">
        <v>0.11881188118811881</v>
      </c>
      <c r="O34" s="70">
        <v>6.6666666666666666E-2</v>
      </c>
      <c r="P34" s="70">
        <v>0.13461538461538461</v>
      </c>
      <c r="Q34" s="70">
        <v>0.11801242236024845</v>
      </c>
      <c r="R34" s="70">
        <v>0.23076923076923078</v>
      </c>
      <c r="S34" s="70">
        <v>0.2814814814814815</v>
      </c>
      <c r="T34" s="70">
        <v>0.16</v>
      </c>
      <c r="U34" s="70">
        <v>0.13793103448275862</v>
      </c>
      <c r="V34" s="70">
        <v>0.14084507042253522</v>
      </c>
      <c r="W34" s="70">
        <v>0.2661290322580645</v>
      </c>
      <c r="X34" s="70">
        <v>0.27976190476190477</v>
      </c>
      <c r="Y34" s="70">
        <v>0.5</v>
      </c>
      <c r="Z34" s="70">
        <v>0.41666666666666669</v>
      </c>
      <c r="AA34" s="70">
        <v>0.44444444444444442</v>
      </c>
      <c r="AB34" s="70">
        <v>9.0909090909090912E-2</v>
      </c>
      <c r="AC34" s="70">
        <v>7.6923076923076927E-2</v>
      </c>
      <c r="AD34" s="70">
        <v>0.23076923076923078</v>
      </c>
      <c r="AE34" s="70">
        <v>0.13207547169811321</v>
      </c>
      <c r="AF34" s="70">
        <v>0.31428571428571428</v>
      </c>
      <c r="AG34" s="70">
        <v>0.17142857142857143</v>
      </c>
      <c r="AH34" s="70">
        <v>0.17142857142857143</v>
      </c>
      <c r="AI34" s="70">
        <v>0.323943661971831</v>
      </c>
      <c r="AJ34" s="70">
        <v>0.323943661971831</v>
      </c>
      <c r="AK34" s="70">
        <v>0.22222222222222221</v>
      </c>
      <c r="AL34" s="70">
        <v>0.12857142857142856</v>
      </c>
      <c r="AM34" s="150">
        <v>0.1111111111111111</v>
      </c>
      <c r="AN34" s="70">
        <v>0.1111111111111111</v>
      </c>
    </row>
    <row r="35" spans="1:40">
      <c r="A35" s="24" t="s">
        <v>28</v>
      </c>
      <c r="B35" s="19" t="s">
        <v>23</v>
      </c>
      <c r="C35" s="20" t="s">
        <v>23</v>
      </c>
      <c r="D35" s="25" t="s">
        <v>140</v>
      </c>
      <c r="E35" s="24" t="s">
        <v>141</v>
      </c>
      <c r="F35" s="21"/>
      <c r="G35" s="22"/>
      <c r="H35" s="70">
        <v>0.38834951456310679</v>
      </c>
      <c r="I35" s="70">
        <v>0.35</v>
      </c>
      <c r="J35" s="70">
        <v>0.46666666666666667</v>
      </c>
      <c r="K35" s="70">
        <v>0.33333333333333331</v>
      </c>
      <c r="L35" s="70">
        <v>0.54545454545454541</v>
      </c>
      <c r="M35" s="70">
        <v>0.54878048780487809</v>
      </c>
      <c r="N35" s="70">
        <v>0.46534653465346537</v>
      </c>
      <c r="O35" s="70">
        <v>0.49166666666666664</v>
      </c>
      <c r="P35" s="70">
        <v>0.5</v>
      </c>
      <c r="Q35" s="70">
        <v>0.46583850931677018</v>
      </c>
      <c r="R35" s="70">
        <v>0.35897435897435898</v>
      </c>
      <c r="S35" s="70">
        <v>0.27407407407407408</v>
      </c>
      <c r="T35" s="70">
        <v>0.52</v>
      </c>
      <c r="U35" s="70">
        <v>0.40229885057471265</v>
      </c>
      <c r="V35" s="70">
        <v>0.39436619718309857</v>
      </c>
      <c r="W35" s="70">
        <v>0.38709677419354838</v>
      </c>
      <c r="X35" s="70">
        <v>0.27380952380952384</v>
      </c>
      <c r="Y35" s="70">
        <v>0.2</v>
      </c>
      <c r="Z35" s="70">
        <v>0.33333333333333331</v>
      </c>
      <c r="AA35" s="70">
        <v>0.33333333333333331</v>
      </c>
      <c r="AB35" s="70">
        <v>0.36363636363636365</v>
      </c>
      <c r="AC35" s="70">
        <v>0.38461538461538464</v>
      </c>
      <c r="AD35" s="70">
        <v>0.23076923076923078</v>
      </c>
      <c r="AE35" s="70">
        <v>0.58490566037735847</v>
      </c>
      <c r="AF35" s="70">
        <v>0.45714285714285713</v>
      </c>
      <c r="AG35" s="70">
        <v>0.5</v>
      </c>
      <c r="AH35" s="70">
        <v>0.5</v>
      </c>
      <c r="AI35" s="70">
        <v>0.46478873239436619</v>
      </c>
      <c r="AJ35" s="70">
        <v>0.46478873239436619</v>
      </c>
      <c r="AK35" s="70">
        <v>0.44444444444444442</v>
      </c>
      <c r="AL35" s="70">
        <v>0.55714285714285716</v>
      </c>
      <c r="AM35" s="150">
        <v>0.50793650793650791</v>
      </c>
      <c r="AN35" s="70">
        <v>0.50793650793650791</v>
      </c>
    </row>
    <row r="36" spans="1:40">
      <c r="A36" s="24" t="s">
        <v>28</v>
      </c>
      <c r="B36" s="19" t="s">
        <v>23</v>
      </c>
      <c r="C36" s="20" t="s">
        <v>23</v>
      </c>
      <c r="D36" s="25" t="s">
        <v>142</v>
      </c>
      <c r="E36" s="24" t="s">
        <v>143</v>
      </c>
      <c r="F36" s="21"/>
      <c r="G36" s="22"/>
      <c r="H36" s="70">
        <v>0.53398058252427183</v>
      </c>
      <c r="I36" s="70">
        <v>0.41666666666666669</v>
      </c>
      <c r="J36" s="70">
        <v>0.35833333333333334</v>
      </c>
      <c r="K36" s="70">
        <v>0.375</v>
      </c>
      <c r="L36" s="70">
        <v>0.39669421487603307</v>
      </c>
      <c r="M36" s="70">
        <v>0.3902439024390244</v>
      </c>
      <c r="N36" s="70">
        <v>0.41584158415841582</v>
      </c>
      <c r="O36" s="70">
        <v>0.44166666666666665</v>
      </c>
      <c r="P36" s="70">
        <v>0.36538461538461536</v>
      </c>
      <c r="Q36" s="70">
        <v>0.41614906832298137</v>
      </c>
      <c r="R36" s="70">
        <v>0.41025641025641024</v>
      </c>
      <c r="S36" s="70">
        <v>0.44444444444444442</v>
      </c>
      <c r="T36" s="70">
        <v>0.32</v>
      </c>
      <c r="U36" s="70">
        <v>0.45977011494252873</v>
      </c>
      <c r="V36" s="70">
        <v>0.46478873239436619</v>
      </c>
      <c r="W36" s="70">
        <v>0.34677419354838712</v>
      </c>
      <c r="X36" s="70">
        <v>0.44642857142857145</v>
      </c>
      <c r="Y36" s="70">
        <v>0.3</v>
      </c>
      <c r="Z36" s="70">
        <v>0.25</v>
      </c>
      <c r="AA36" s="70">
        <v>0.22222222222222221</v>
      </c>
      <c r="AB36" s="70">
        <v>0.54545454545454541</v>
      </c>
      <c r="AC36" s="70">
        <v>0.53846153846153844</v>
      </c>
      <c r="AD36" s="70">
        <v>0.53846153846153844</v>
      </c>
      <c r="AE36" s="70">
        <v>0.28301886792452829</v>
      </c>
      <c r="AF36" s="70">
        <v>0.22857142857142856</v>
      </c>
      <c r="AG36" s="70">
        <v>0.32857142857142857</v>
      </c>
      <c r="AH36" s="70">
        <v>0.32857142857142857</v>
      </c>
      <c r="AI36" s="70">
        <v>0.21126760563380281</v>
      </c>
      <c r="AJ36" s="70">
        <v>0.21126760563380281</v>
      </c>
      <c r="AK36" s="70">
        <v>0.33333333333333331</v>
      </c>
      <c r="AL36" s="70">
        <v>0.31428571428571428</v>
      </c>
      <c r="AM36" s="150">
        <v>0.38095238095238093</v>
      </c>
      <c r="AN36" s="70">
        <v>0.38095238095238093</v>
      </c>
    </row>
    <row r="37" spans="1:40" s="50" customFormat="1">
      <c r="A37" s="60"/>
      <c r="B37" s="46"/>
      <c r="C37" s="45"/>
      <c r="D37" s="61"/>
      <c r="E37" s="60"/>
      <c r="F37" s="48"/>
      <c r="G37" s="62"/>
      <c r="H37" s="71">
        <f>SUM(H34:H36)</f>
        <v>1</v>
      </c>
      <c r="I37" s="71">
        <f t="shared" ref="I37:AM37" si="10">SUM(I34:I36)</f>
        <v>1</v>
      </c>
      <c r="J37" s="71">
        <f t="shared" si="10"/>
        <v>1</v>
      </c>
      <c r="K37" s="71">
        <f t="shared" si="10"/>
        <v>1</v>
      </c>
      <c r="L37" s="71">
        <f t="shared" si="10"/>
        <v>1</v>
      </c>
      <c r="M37" s="71">
        <f t="shared" si="10"/>
        <v>1</v>
      </c>
      <c r="N37" s="71">
        <f t="shared" si="10"/>
        <v>1</v>
      </c>
      <c r="O37" s="71">
        <f t="shared" si="10"/>
        <v>1</v>
      </c>
      <c r="P37" s="71">
        <f t="shared" si="10"/>
        <v>1</v>
      </c>
      <c r="Q37" s="71">
        <f t="shared" si="10"/>
        <v>1</v>
      </c>
      <c r="R37" s="71">
        <f t="shared" si="10"/>
        <v>1</v>
      </c>
      <c r="S37" s="71">
        <f t="shared" si="10"/>
        <v>1</v>
      </c>
      <c r="T37" s="71">
        <f t="shared" si="10"/>
        <v>1</v>
      </c>
      <c r="U37" s="71">
        <f t="shared" si="10"/>
        <v>1</v>
      </c>
      <c r="V37" s="71">
        <f t="shared" si="10"/>
        <v>1</v>
      </c>
      <c r="W37" s="71">
        <f t="shared" si="10"/>
        <v>1</v>
      </c>
      <c r="X37" s="71">
        <f t="shared" si="10"/>
        <v>1</v>
      </c>
      <c r="Y37" s="71">
        <f t="shared" si="10"/>
        <v>1</v>
      </c>
      <c r="Z37" s="71">
        <f t="shared" si="10"/>
        <v>1</v>
      </c>
      <c r="AA37" s="71">
        <f t="shared" si="10"/>
        <v>0.99999999999999989</v>
      </c>
      <c r="AB37" s="71">
        <f t="shared" si="10"/>
        <v>1</v>
      </c>
      <c r="AC37" s="71">
        <f t="shared" si="10"/>
        <v>1</v>
      </c>
      <c r="AD37" s="71">
        <f t="shared" si="10"/>
        <v>1</v>
      </c>
      <c r="AE37" s="71">
        <f t="shared" si="10"/>
        <v>1</v>
      </c>
      <c r="AF37" s="71">
        <f t="shared" si="10"/>
        <v>0.99999999999999989</v>
      </c>
      <c r="AG37" s="71">
        <f t="shared" si="10"/>
        <v>1</v>
      </c>
      <c r="AH37" s="71">
        <f t="shared" si="10"/>
        <v>1</v>
      </c>
      <c r="AI37" s="71">
        <f t="shared" si="10"/>
        <v>1</v>
      </c>
      <c r="AJ37" s="71">
        <f t="shared" si="10"/>
        <v>1</v>
      </c>
      <c r="AK37" s="71">
        <f t="shared" si="10"/>
        <v>1</v>
      </c>
      <c r="AL37" s="71">
        <f t="shared" si="10"/>
        <v>1</v>
      </c>
      <c r="AM37" s="151">
        <f t="shared" si="10"/>
        <v>1</v>
      </c>
      <c r="AN37" s="71">
        <f t="shared" ref="AN37" si="11">SUM(AN34:AN36)</f>
        <v>1</v>
      </c>
    </row>
    <row r="38" spans="1:40">
      <c r="A38" s="18" t="s">
        <v>29</v>
      </c>
      <c r="B38" s="19" t="s">
        <v>23</v>
      </c>
      <c r="C38" s="20" t="s">
        <v>77</v>
      </c>
      <c r="D38" s="18" t="s">
        <v>94</v>
      </c>
      <c r="E38" s="18" t="s">
        <v>95</v>
      </c>
      <c r="F38" s="21"/>
      <c r="G38" s="22"/>
      <c r="H38" s="70">
        <v>0.2711864406779661</v>
      </c>
      <c r="I38" s="70">
        <v>0.26811594202898553</v>
      </c>
      <c r="J38" s="70">
        <v>0.26811594202898553</v>
      </c>
      <c r="K38" s="70">
        <v>0.27586206896551724</v>
      </c>
      <c r="L38" s="70">
        <v>0.26811594202898553</v>
      </c>
      <c r="M38" s="70">
        <v>0.27173913043478259</v>
      </c>
      <c r="N38" s="70">
        <v>0.26956521739130435</v>
      </c>
      <c r="O38" s="70">
        <v>0.26811594202898553</v>
      </c>
      <c r="P38" s="70">
        <v>0.26666666666666666</v>
      </c>
      <c r="Q38" s="70">
        <v>0.26775956284153007</v>
      </c>
      <c r="R38" s="70">
        <v>0.27272727272727271</v>
      </c>
      <c r="S38" s="70">
        <v>0.27083333333333331</v>
      </c>
      <c r="T38" s="70">
        <v>0.2857142857142857</v>
      </c>
      <c r="U38" s="70">
        <v>0.27049180327868855</v>
      </c>
      <c r="V38" s="70">
        <v>0.27</v>
      </c>
      <c r="W38" s="70">
        <v>0.27272727272727271</v>
      </c>
      <c r="X38" s="70">
        <v>0.26970954356846472</v>
      </c>
      <c r="Y38" s="70">
        <v>0.20512820512820512</v>
      </c>
      <c r="Z38" s="70">
        <v>0.20408163265306123</v>
      </c>
      <c r="AA38" s="70">
        <v>0.20512820512820512</v>
      </c>
      <c r="AB38" s="70">
        <v>0.2</v>
      </c>
      <c r="AC38" s="70">
        <v>0.20408163265306123</v>
      </c>
      <c r="AD38" s="70">
        <v>0.20408163265306123</v>
      </c>
      <c r="AE38" s="70">
        <v>0.26666666666666666</v>
      </c>
      <c r="AF38" s="70">
        <v>0.27450980392156865</v>
      </c>
      <c r="AG38" s="70">
        <v>0.27</v>
      </c>
      <c r="AH38" s="70">
        <v>0.27</v>
      </c>
      <c r="AI38" s="70">
        <v>0.27</v>
      </c>
      <c r="AJ38" s="70">
        <v>0.27</v>
      </c>
      <c r="AK38" s="70">
        <v>0.22222222222222221</v>
      </c>
      <c r="AL38" s="70">
        <v>0.27</v>
      </c>
      <c r="AM38" s="150">
        <v>0.26373626373626374</v>
      </c>
      <c r="AN38" s="70">
        <v>0.26373626373626374</v>
      </c>
    </row>
    <row r="39" spans="1:40">
      <c r="A39" s="18" t="s">
        <v>29</v>
      </c>
      <c r="B39" s="19" t="s">
        <v>23</v>
      </c>
      <c r="C39" s="20" t="s">
        <v>77</v>
      </c>
      <c r="D39" s="18" t="s">
        <v>96</v>
      </c>
      <c r="E39" s="18" t="s">
        <v>97</v>
      </c>
      <c r="F39" s="21"/>
      <c r="G39" s="22"/>
      <c r="H39" s="70">
        <v>0.26271186440677968</v>
      </c>
      <c r="I39" s="70">
        <v>0.2608695652173913</v>
      </c>
      <c r="J39" s="70">
        <v>0.2608695652173913</v>
      </c>
      <c r="K39" s="70">
        <v>0.2413793103448276</v>
      </c>
      <c r="L39" s="70">
        <v>0.2608695652173913</v>
      </c>
      <c r="M39" s="70">
        <v>0.2608695652173913</v>
      </c>
      <c r="N39" s="70">
        <v>0.2608695652173913</v>
      </c>
      <c r="O39" s="70">
        <v>0.2608695652173913</v>
      </c>
      <c r="P39" s="70">
        <v>0.26666666666666666</v>
      </c>
      <c r="Q39" s="70">
        <v>0.26229508196721313</v>
      </c>
      <c r="R39" s="70">
        <v>0.25454545454545452</v>
      </c>
      <c r="S39" s="70">
        <v>0.26041666666666669</v>
      </c>
      <c r="T39" s="70">
        <v>0.25714285714285712</v>
      </c>
      <c r="U39" s="70">
        <v>0.26229508196721313</v>
      </c>
      <c r="V39" s="70">
        <v>0.26</v>
      </c>
      <c r="W39" s="70">
        <v>0.26136363636363635</v>
      </c>
      <c r="X39" s="70">
        <v>0.26141078838174275</v>
      </c>
      <c r="Y39" s="70">
        <v>0.35897435897435898</v>
      </c>
      <c r="Z39" s="70">
        <v>0.34693877551020408</v>
      </c>
      <c r="AA39" s="70">
        <v>0.35897435897435898</v>
      </c>
      <c r="AB39" s="70">
        <v>0.35555555555555557</v>
      </c>
      <c r="AC39" s="70">
        <v>0.34693877551020408</v>
      </c>
      <c r="AD39" s="70">
        <v>0.34693877551020408</v>
      </c>
      <c r="AE39" s="70">
        <v>0.26666666666666666</v>
      </c>
      <c r="AF39" s="70">
        <v>0.25490196078431371</v>
      </c>
      <c r="AG39" s="70">
        <v>0.26</v>
      </c>
      <c r="AH39" s="70">
        <v>0.26</v>
      </c>
      <c r="AI39" s="70">
        <v>0.26</v>
      </c>
      <c r="AJ39" s="70">
        <v>0.26</v>
      </c>
      <c r="AK39" s="70">
        <v>0.33333333333333331</v>
      </c>
      <c r="AL39" s="70">
        <v>0.26</v>
      </c>
      <c r="AM39" s="150">
        <v>0.26373626373626374</v>
      </c>
      <c r="AN39" s="70">
        <v>0.26373626373626374</v>
      </c>
    </row>
    <row r="40" spans="1:40">
      <c r="A40" s="18" t="s">
        <v>29</v>
      </c>
      <c r="B40" s="19" t="s">
        <v>23</v>
      </c>
      <c r="C40" s="20" t="s">
        <v>77</v>
      </c>
      <c r="D40" s="18" t="s">
        <v>98</v>
      </c>
      <c r="E40" s="18" t="s">
        <v>99</v>
      </c>
      <c r="F40" s="21"/>
      <c r="G40" s="22"/>
      <c r="H40" s="70">
        <v>0.23728813559322035</v>
      </c>
      <c r="I40" s="70">
        <v>0.2391304347826087</v>
      </c>
      <c r="J40" s="70">
        <v>0.2391304347826087</v>
      </c>
      <c r="K40" s="70">
        <v>0.2413793103448276</v>
      </c>
      <c r="L40" s="70">
        <v>0.2391304347826087</v>
      </c>
      <c r="M40" s="70">
        <v>0.2391304347826087</v>
      </c>
      <c r="N40" s="70">
        <v>0.24347826086956523</v>
      </c>
      <c r="O40" s="70">
        <v>0.2391304347826087</v>
      </c>
      <c r="P40" s="70">
        <v>0.23333333333333334</v>
      </c>
      <c r="Q40" s="70">
        <v>0.24043715846994534</v>
      </c>
      <c r="R40" s="70">
        <v>0.23636363636363636</v>
      </c>
      <c r="S40" s="70">
        <v>0.22916666666666666</v>
      </c>
      <c r="T40" s="70">
        <v>0.22857142857142856</v>
      </c>
      <c r="U40" s="70">
        <v>0.22950819672131148</v>
      </c>
      <c r="V40" s="70">
        <v>0.23</v>
      </c>
      <c r="W40" s="70">
        <v>0.22727272727272727</v>
      </c>
      <c r="X40" s="70">
        <v>0.22821576763485477</v>
      </c>
      <c r="Y40" s="70">
        <v>0.17948717948717949</v>
      </c>
      <c r="Z40" s="70">
        <v>0.18367346938775511</v>
      </c>
      <c r="AA40" s="70">
        <v>0.17948717948717949</v>
      </c>
      <c r="AB40" s="70">
        <v>0.17777777777777778</v>
      </c>
      <c r="AC40" s="70">
        <v>0.18367346938775511</v>
      </c>
      <c r="AD40" s="70">
        <v>0.18367346938775511</v>
      </c>
      <c r="AE40" s="70">
        <v>0.22666666666666666</v>
      </c>
      <c r="AF40" s="70">
        <v>0.23529411764705882</v>
      </c>
      <c r="AG40" s="70">
        <v>0.23</v>
      </c>
      <c r="AH40" s="70">
        <v>0.23</v>
      </c>
      <c r="AI40" s="70">
        <v>0.23</v>
      </c>
      <c r="AJ40" s="70">
        <v>0.23</v>
      </c>
      <c r="AK40" s="70">
        <v>0.22222222222222221</v>
      </c>
      <c r="AL40" s="70">
        <v>0.23</v>
      </c>
      <c r="AM40" s="150">
        <v>0.23076923076923078</v>
      </c>
      <c r="AN40" s="70">
        <v>0.23076923076923078</v>
      </c>
    </row>
    <row r="41" spans="1:40">
      <c r="A41" s="18" t="s">
        <v>29</v>
      </c>
      <c r="B41" s="19" t="s">
        <v>23</v>
      </c>
      <c r="C41" s="20" t="s">
        <v>77</v>
      </c>
      <c r="D41" s="18" t="s">
        <v>100</v>
      </c>
      <c r="E41" s="18" t="s">
        <v>101</v>
      </c>
      <c r="F41" s="21"/>
      <c r="G41" s="22"/>
      <c r="H41" s="70">
        <v>0.2288135593220339</v>
      </c>
      <c r="I41" s="70">
        <v>0.2318840579710145</v>
      </c>
      <c r="J41" s="70">
        <v>0.2318840579710145</v>
      </c>
      <c r="K41" s="70">
        <v>0.2413793103448276</v>
      </c>
      <c r="L41" s="70">
        <v>0.2318840579710145</v>
      </c>
      <c r="M41" s="70">
        <v>0.22826086956521738</v>
      </c>
      <c r="N41" s="70">
        <v>0.22608695652173913</v>
      </c>
      <c r="O41" s="70">
        <v>0.2318840579710145</v>
      </c>
      <c r="P41" s="70">
        <v>0.23333333333333334</v>
      </c>
      <c r="Q41" s="70">
        <v>0.22950819672131148</v>
      </c>
      <c r="R41" s="70">
        <v>0.23636363636363636</v>
      </c>
      <c r="S41" s="70">
        <v>0.23958333333333334</v>
      </c>
      <c r="T41" s="70">
        <v>0.22857142857142856</v>
      </c>
      <c r="U41" s="70">
        <v>0.23770491803278687</v>
      </c>
      <c r="V41" s="70">
        <v>0.24</v>
      </c>
      <c r="W41" s="70">
        <v>0.23863636363636365</v>
      </c>
      <c r="X41" s="70">
        <v>0.24066390041493776</v>
      </c>
      <c r="Y41" s="70">
        <v>0.25641025641025639</v>
      </c>
      <c r="Z41" s="70">
        <v>0.26530612244897961</v>
      </c>
      <c r="AA41" s="70">
        <v>0.25641025641025639</v>
      </c>
      <c r="AB41" s="70">
        <v>0.26666666666666666</v>
      </c>
      <c r="AC41" s="70">
        <v>0.26530612244897961</v>
      </c>
      <c r="AD41" s="70">
        <v>0.26530612244897961</v>
      </c>
      <c r="AE41" s="70">
        <v>0.24</v>
      </c>
      <c r="AF41" s="70">
        <v>0.23529411764705882</v>
      </c>
      <c r="AG41" s="70">
        <v>0.24</v>
      </c>
      <c r="AH41" s="70">
        <v>0.24</v>
      </c>
      <c r="AI41" s="70">
        <v>0.24</v>
      </c>
      <c r="AJ41" s="70">
        <v>0.24</v>
      </c>
      <c r="AK41" s="70">
        <v>0.22222222222222221</v>
      </c>
      <c r="AL41" s="70">
        <v>0.24</v>
      </c>
      <c r="AM41" s="150">
        <v>0.24175824175824176</v>
      </c>
      <c r="AN41" s="70">
        <v>0.24175824175824176</v>
      </c>
    </row>
    <row r="42" spans="1:40" s="50" customFormat="1">
      <c r="A42" s="63"/>
      <c r="B42" s="46"/>
      <c r="C42" s="45"/>
      <c r="D42" s="63"/>
      <c r="E42" s="63"/>
      <c r="F42" s="48"/>
      <c r="G42" s="62"/>
      <c r="H42" s="71">
        <f>SUM(H38:H41)</f>
        <v>1</v>
      </c>
      <c r="I42" s="71">
        <f t="shared" ref="I42:AM42" si="12">SUM(I38:I41)</f>
        <v>1</v>
      </c>
      <c r="J42" s="71">
        <f t="shared" si="12"/>
        <v>1</v>
      </c>
      <c r="K42" s="71">
        <f t="shared" si="12"/>
        <v>1</v>
      </c>
      <c r="L42" s="71">
        <f t="shared" si="12"/>
        <v>1</v>
      </c>
      <c r="M42" s="71">
        <f t="shared" si="12"/>
        <v>0.99999999999999989</v>
      </c>
      <c r="N42" s="71">
        <f t="shared" si="12"/>
        <v>1</v>
      </c>
      <c r="O42" s="71">
        <f t="shared" si="12"/>
        <v>1</v>
      </c>
      <c r="P42" s="71">
        <f t="shared" si="12"/>
        <v>1</v>
      </c>
      <c r="Q42" s="71">
        <f t="shared" si="12"/>
        <v>1</v>
      </c>
      <c r="R42" s="71">
        <f t="shared" si="12"/>
        <v>0.99999999999999989</v>
      </c>
      <c r="S42" s="71">
        <f t="shared" si="12"/>
        <v>1</v>
      </c>
      <c r="T42" s="71">
        <f t="shared" si="12"/>
        <v>0.99999999999999989</v>
      </c>
      <c r="U42" s="71">
        <f t="shared" si="12"/>
        <v>1</v>
      </c>
      <c r="V42" s="71">
        <f t="shared" si="12"/>
        <v>1</v>
      </c>
      <c r="W42" s="71">
        <f t="shared" si="12"/>
        <v>1</v>
      </c>
      <c r="X42" s="71">
        <f t="shared" si="12"/>
        <v>1</v>
      </c>
      <c r="Y42" s="71">
        <f t="shared" si="12"/>
        <v>1</v>
      </c>
      <c r="Z42" s="71">
        <f t="shared" si="12"/>
        <v>1</v>
      </c>
      <c r="AA42" s="71">
        <f t="shared" si="12"/>
        <v>1</v>
      </c>
      <c r="AB42" s="71">
        <f t="shared" si="12"/>
        <v>1</v>
      </c>
      <c r="AC42" s="71">
        <f t="shared" si="12"/>
        <v>1</v>
      </c>
      <c r="AD42" s="71">
        <f t="shared" si="12"/>
        <v>1</v>
      </c>
      <c r="AE42" s="71">
        <f t="shared" si="12"/>
        <v>1</v>
      </c>
      <c r="AF42" s="71">
        <f t="shared" si="12"/>
        <v>1</v>
      </c>
      <c r="AG42" s="71">
        <f t="shared" si="12"/>
        <v>1</v>
      </c>
      <c r="AH42" s="71">
        <f t="shared" si="12"/>
        <v>1</v>
      </c>
      <c r="AI42" s="71">
        <f t="shared" si="12"/>
        <v>1</v>
      </c>
      <c r="AJ42" s="71">
        <f t="shared" si="12"/>
        <v>1</v>
      </c>
      <c r="AK42" s="71">
        <f t="shared" si="12"/>
        <v>1</v>
      </c>
      <c r="AL42" s="71">
        <f t="shared" si="12"/>
        <v>1</v>
      </c>
      <c r="AM42" s="151">
        <f t="shared" si="12"/>
        <v>1</v>
      </c>
      <c r="AN42" s="71">
        <f t="shared" ref="AN42" si="13">SUM(AN38:AN41)</f>
        <v>1</v>
      </c>
    </row>
    <row r="43" spans="1:40">
      <c r="A43" s="18" t="s">
        <v>30</v>
      </c>
      <c r="B43" s="19" t="s">
        <v>23</v>
      </c>
      <c r="C43" s="20" t="s">
        <v>48</v>
      </c>
      <c r="D43" s="18" t="s">
        <v>65</v>
      </c>
      <c r="E43" s="18" t="s">
        <v>66</v>
      </c>
      <c r="F43" s="21"/>
      <c r="G43" s="22"/>
      <c r="H43" s="70">
        <v>0.21256038647342995</v>
      </c>
      <c r="I43" s="70">
        <v>0.13114754098360656</v>
      </c>
      <c r="J43" s="70">
        <v>0.13991769547325103</v>
      </c>
      <c r="K43" s="70">
        <v>0.11764705882352941</v>
      </c>
      <c r="L43" s="70">
        <v>0.16803278688524589</v>
      </c>
      <c r="M43" s="70">
        <v>0.12804878048780488</v>
      </c>
      <c r="N43" s="70">
        <v>0.21463414634146341</v>
      </c>
      <c r="O43" s="70">
        <v>0.22222222222222221</v>
      </c>
      <c r="P43" s="70">
        <v>0.14150943396226415</v>
      </c>
      <c r="Q43" s="70">
        <v>8.9230769230769225E-2</v>
      </c>
      <c r="R43" s="70">
        <v>0.15053763440860216</v>
      </c>
      <c r="S43" s="70">
        <v>0.11214953271028037</v>
      </c>
      <c r="T43" s="70">
        <v>0.10169491525423729</v>
      </c>
      <c r="U43" s="70">
        <v>0.1650485436893204</v>
      </c>
      <c r="V43" s="70">
        <v>0.16666666666666666</v>
      </c>
      <c r="W43" s="70">
        <v>0.11148648648648649</v>
      </c>
      <c r="X43" s="70">
        <v>0.14814814814814814</v>
      </c>
      <c r="Y43" s="70">
        <v>0.33333333333333331</v>
      </c>
      <c r="Z43" s="70">
        <v>0.14285714285714285</v>
      </c>
      <c r="AA43" s="70">
        <v>0.18181818181818182</v>
      </c>
      <c r="AB43" s="70">
        <v>0.15384615384615385</v>
      </c>
      <c r="AC43" s="70">
        <v>0.13333333333333333</v>
      </c>
      <c r="AD43" s="70">
        <v>0.21428571428571427</v>
      </c>
      <c r="AE43" s="70">
        <v>0.15079365079365079</v>
      </c>
      <c r="AF43" s="70">
        <v>0.15476190476190477</v>
      </c>
      <c r="AG43" s="70">
        <v>0.14414414414414414</v>
      </c>
      <c r="AH43" s="70">
        <v>0.1407185628742515</v>
      </c>
      <c r="AI43" s="70">
        <v>0.14201183431952663</v>
      </c>
      <c r="AJ43" s="70">
        <v>0.14705882352941177</v>
      </c>
      <c r="AK43" s="70">
        <v>0.6428571428571429</v>
      </c>
      <c r="AL43" s="70">
        <v>0.14880952380952381</v>
      </c>
      <c r="AM43" s="150">
        <v>0.15131578947368421</v>
      </c>
      <c r="AN43" s="70">
        <v>0.15131578947368421</v>
      </c>
    </row>
    <row r="44" spans="1:40">
      <c r="A44" s="18" t="s">
        <v>30</v>
      </c>
      <c r="B44" s="19" t="s">
        <v>23</v>
      </c>
      <c r="C44" s="20" t="s">
        <v>48</v>
      </c>
      <c r="D44" s="18" t="s">
        <v>67</v>
      </c>
      <c r="E44" s="18" t="s">
        <v>68</v>
      </c>
      <c r="F44" s="21"/>
      <c r="G44" s="22"/>
      <c r="H44" s="70">
        <v>0.19323671497584541</v>
      </c>
      <c r="I44" s="70">
        <v>0.18442622950819673</v>
      </c>
      <c r="J44" s="70">
        <v>0.2139917695473251</v>
      </c>
      <c r="K44" s="70">
        <v>0.15686274509803921</v>
      </c>
      <c r="L44" s="70">
        <v>0.13524590163934427</v>
      </c>
      <c r="M44" s="70">
        <v>0.17682926829268292</v>
      </c>
      <c r="N44" s="70">
        <v>0.12682926829268293</v>
      </c>
      <c r="O44" s="70">
        <v>0.1111111111111111</v>
      </c>
      <c r="P44" s="70">
        <v>0.10377358490566038</v>
      </c>
      <c r="Q44" s="70">
        <v>8.3076923076923076E-2</v>
      </c>
      <c r="R44" s="70">
        <v>0.10752688172043011</v>
      </c>
      <c r="S44" s="70">
        <v>0.1277258566978193</v>
      </c>
      <c r="T44" s="70">
        <v>0.10169491525423729</v>
      </c>
      <c r="U44" s="70">
        <v>0.16019417475728157</v>
      </c>
      <c r="V44" s="70">
        <v>0.13095238095238096</v>
      </c>
      <c r="W44" s="70">
        <v>0.10810810810810811</v>
      </c>
      <c r="X44" s="70">
        <v>0.12839506172839507</v>
      </c>
      <c r="Y44" s="70">
        <v>8.3333333333333329E-2</v>
      </c>
      <c r="Z44" s="70">
        <v>7.1428571428571425E-2</v>
      </c>
      <c r="AA44" s="70">
        <v>0</v>
      </c>
      <c r="AB44" s="70">
        <v>7.6923076923076927E-2</v>
      </c>
      <c r="AC44" s="70">
        <v>6.6666666666666666E-2</v>
      </c>
      <c r="AD44" s="70">
        <v>7.1428571428571425E-2</v>
      </c>
      <c r="AE44" s="70">
        <v>0.20634920634920634</v>
      </c>
      <c r="AF44" s="70">
        <v>0.19047619047619047</v>
      </c>
      <c r="AG44" s="70">
        <v>0.18018018018018017</v>
      </c>
      <c r="AH44" s="70">
        <v>0.1377245508982036</v>
      </c>
      <c r="AI44" s="70">
        <v>0.13609467455621302</v>
      </c>
      <c r="AJ44" s="70">
        <v>0.18235294117647058</v>
      </c>
      <c r="AK44" s="70">
        <v>0</v>
      </c>
      <c r="AL44" s="70">
        <v>0.15476190476190477</v>
      </c>
      <c r="AM44" s="150">
        <v>0.19736842105263158</v>
      </c>
      <c r="AN44" s="70">
        <v>0.19736842105263158</v>
      </c>
    </row>
    <row r="45" spans="1:40">
      <c r="A45" s="18" t="s">
        <v>30</v>
      </c>
      <c r="B45" s="19" t="s">
        <v>23</v>
      </c>
      <c r="C45" s="20" t="s">
        <v>48</v>
      </c>
      <c r="D45" s="18" t="s">
        <v>69</v>
      </c>
      <c r="E45" s="18" t="s">
        <v>70</v>
      </c>
      <c r="F45" s="21"/>
      <c r="G45" s="22"/>
      <c r="H45" s="70">
        <v>0.18840579710144928</v>
      </c>
      <c r="I45" s="70">
        <v>0.15163934426229508</v>
      </c>
      <c r="J45" s="70">
        <v>0.12345679012345678</v>
      </c>
      <c r="K45" s="70">
        <v>0.27450980392156865</v>
      </c>
      <c r="L45" s="70">
        <v>0.20491803278688525</v>
      </c>
      <c r="M45" s="70">
        <v>0.13414634146341464</v>
      </c>
      <c r="N45" s="70">
        <v>0.17560975609756097</v>
      </c>
      <c r="O45" s="70">
        <v>0.17695473251028807</v>
      </c>
      <c r="P45" s="70">
        <v>0.21698113207547171</v>
      </c>
      <c r="Q45" s="70">
        <v>0.10461538461538461</v>
      </c>
      <c r="R45" s="70">
        <v>0.30107526881720431</v>
      </c>
      <c r="S45" s="70">
        <v>0.27414330218068533</v>
      </c>
      <c r="T45" s="70">
        <v>0.20338983050847459</v>
      </c>
      <c r="U45" s="70">
        <v>0.19902912621359223</v>
      </c>
      <c r="V45" s="70">
        <v>0.22619047619047619</v>
      </c>
      <c r="W45" s="70">
        <v>0.28378378378378377</v>
      </c>
      <c r="X45" s="70">
        <v>0.20493827160493827</v>
      </c>
      <c r="Y45" s="70">
        <v>0.33333333333333331</v>
      </c>
      <c r="Z45" s="70">
        <v>0.6428571428571429</v>
      </c>
      <c r="AA45" s="70">
        <v>0.63636363636363635</v>
      </c>
      <c r="AB45" s="70">
        <v>0.61538461538461542</v>
      </c>
      <c r="AC45" s="70">
        <v>0.46666666666666667</v>
      </c>
      <c r="AD45" s="70">
        <v>0.6428571428571429</v>
      </c>
      <c r="AE45" s="70">
        <v>0.16666666666666666</v>
      </c>
      <c r="AF45" s="70">
        <v>0.21428571428571427</v>
      </c>
      <c r="AG45" s="70">
        <v>0.15615615615615616</v>
      </c>
      <c r="AH45" s="70">
        <v>0.16167664670658682</v>
      </c>
      <c r="AI45" s="70">
        <v>0.15976331360946747</v>
      </c>
      <c r="AJ45" s="70">
        <v>0.15294117647058825</v>
      </c>
      <c r="AK45" s="70">
        <v>0.35714285714285715</v>
      </c>
      <c r="AL45" s="70">
        <v>0.16071428571428573</v>
      </c>
      <c r="AM45" s="150">
        <v>0.18421052631578946</v>
      </c>
      <c r="AN45" s="70">
        <v>0.18421052631578946</v>
      </c>
    </row>
    <row r="46" spans="1:40">
      <c r="A46" s="18" t="s">
        <v>30</v>
      </c>
      <c r="B46" s="19" t="s">
        <v>23</v>
      </c>
      <c r="C46" s="20" t="s">
        <v>48</v>
      </c>
      <c r="D46" s="18" t="s">
        <v>71</v>
      </c>
      <c r="E46" s="18" t="s">
        <v>72</v>
      </c>
      <c r="F46" s="21"/>
      <c r="G46" s="22"/>
      <c r="H46" s="70">
        <v>0.14492753623188406</v>
      </c>
      <c r="I46" s="70">
        <v>0.1721311475409836</v>
      </c>
      <c r="J46" s="70">
        <v>9.4650205761316872E-2</v>
      </c>
      <c r="K46" s="70">
        <v>0.15686274509803921</v>
      </c>
      <c r="L46" s="70">
        <v>0.13114754098360656</v>
      </c>
      <c r="M46" s="70">
        <v>0.20121951219512196</v>
      </c>
      <c r="N46" s="70">
        <v>0.16097560975609757</v>
      </c>
      <c r="O46" s="70">
        <v>0.16049382716049382</v>
      </c>
      <c r="P46" s="70">
        <v>0.16981132075471697</v>
      </c>
      <c r="Q46" s="70">
        <v>0.27076923076923076</v>
      </c>
      <c r="R46" s="70">
        <v>7.5268817204301078E-2</v>
      </c>
      <c r="S46" s="70">
        <v>0.11526479750778816</v>
      </c>
      <c r="T46" s="70">
        <v>0.1864406779661017</v>
      </c>
      <c r="U46" s="70">
        <v>6.3106796116504854E-2</v>
      </c>
      <c r="V46" s="70">
        <v>9.5238095238095233E-2</v>
      </c>
      <c r="W46" s="70">
        <v>0.125</v>
      </c>
      <c r="X46" s="70">
        <v>0.13333333333333333</v>
      </c>
      <c r="Y46" s="70">
        <v>8.3333333333333329E-2</v>
      </c>
      <c r="Z46" s="70">
        <v>7.1428571428571425E-2</v>
      </c>
      <c r="AA46" s="70">
        <v>9.0909090909090912E-2</v>
      </c>
      <c r="AB46" s="70">
        <v>7.6923076923076927E-2</v>
      </c>
      <c r="AC46" s="70">
        <v>0.2</v>
      </c>
      <c r="AD46" s="70">
        <v>0</v>
      </c>
      <c r="AE46" s="70">
        <v>0.16666666666666666</v>
      </c>
      <c r="AF46" s="70">
        <v>0.13095238095238096</v>
      </c>
      <c r="AG46" s="70">
        <v>0.17717717717717718</v>
      </c>
      <c r="AH46" s="70">
        <v>0.19461077844311378</v>
      </c>
      <c r="AI46" s="70">
        <v>0.19526627218934911</v>
      </c>
      <c r="AJ46" s="70">
        <v>0.17647058823529413</v>
      </c>
      <c r="AK46" s="70">
        <v>0</v>
      </c>
      <c r="AL46" s="70">
        <v>0.22619047619047619</v>
      </c>
      <c r="AM46" s="150">
        <v>0.16447368421052633</v>
      </c>
      <c r="AN46" s="70">
        <v>0.16447368421052633</v>
      </c>
    </row>
    <row r="47" spans="1:40">
      <c r="A47" s="23" t="s">
        <v>30</v>
      </c>
      <c r="B47" s="19" t="s">
        <v>23</v>
      </c>
      <c r="C47" s="20" t="s">
        <v>48</v>
      </c>
      <c r="D47" s="23" t="s">
        <v>73</v>
      </c>
      <c r="E47" s="23" t="s">
        <v>74</v>
      </c>
      <c r="F47" s="21"/>
      <c r="G47" s="22"/>
      <c r="H47" s="70">
        <v>0.19806763285024154</v>
      </c>
      <c r="I47" s="70">
        <v>0.23770491803278687</v>
      </c>
      <c r="J47" s="70">
        <v>0.36625514403292181</v>
      </c>
      <c r="K47" s="70">
        <v>0.21568627450980393</v>
      </c>
      <c r="L47" s="70">
        <v>0.28688524590163933</v>
      </c>
      <c r="M47" s="70">
        <v>0.23780487804878048</v>
      </c>
      <c r="N47" s="70">
        <v>0.19024390243902439</v>
      </c>
      <c r="O47" s="70">
        <v>0.20987654320987653</v>
      </c>
      <c r="P47" s="70">
        <v>0.25471698113207547</v>
      </c>
      <c r="Q47" s="70">
        <v>0.34153846153846151</v>
      </c>
      <c r="R47" s="70">
        <v>0.29032258064516131</v>
      </c>
      <c r="S47" s="70">
        <v>0.28037383177570091</v>
      </c>
      <c r="T47" s="70">
        <v>0.33898305084745761</v>
      </c>
      <c r="U47" s="70">
        <v>0.29126213592233008</v>
      </c>
      <c r="V47" s="70">
        <v>0.26785714285714285</v>
      </c>
      <c r="W47" s="70">
        <v>0.28040540540540543</v>
      </c>
      <c r="X47" s="70">
        <v>0.25185185185185183</v>
      </c>
      <c r="Y47" s="70">
        <v>8.3333333333333329E-2</v>
      </c>
      <c r="Z47" s="70">
        <v>0</v>
      </c>
      <c r="AA47" s="70">
        <v>0</v>
      </c>
      <c r="AB47" s="70">
        <v>0</v>
      </c>
      <c r="AC47" s="70">
        <v>6.6666666666666666E-2</v>
      </c>
      <c r="AD47" s="70">
        <v>7.1428571428571425E-2</v>
      </c>
      <c r="AE47" s="70">
        <v>0.16666666666666666</v>
      </c>
      <c r="AF47" s="70">
        <v>0.19047619047619047</v>
      </c>
      <c r="AG47" s="70">
        <v>0.18618618618618618</v>
      </c>
      <c r="AH47" s="70">
        <v>0.21856287425149701</v>
      </c>
      <c r="AI47" s="70">
        <v>0.21893491124260356</v>
      </c>
      <c r="AJ47" s="70">
        <v>0.18235294117647058</v>
      </c>
      <c r="AK47" s="70">
        <v>0</v>
      </c>
      <c r="AL47" s="70">
        <v>0.23809523809523808</v>
      </c>
      <c r="AM47" s="150">
        <v>0.19078947368421054</v>
      </c>
      <c r="AN47" s="70">
        <v>0.19078947368421054</v>
      </c>
    </row>
    <row r="48" spans="1:40">
      <c r="A48" s="23" t="s">
        <v>30</v>
      </c>
      <c r="B48" s="19" t="s">
        <v>23</v>
      </c>
      <c r="C48" s="20" t="s">
        <v>48</v>
      </c>
      <c r="D48" s="23" t="s">
        <v>75</v>
      </c>
      <c r="E48" s="23" t="s">
        <v>76</v>
      </c>
      <c r="F48" s="21"/>
      <c r="G48" s="22"/>
      <c r="H48" s="70">
        <v>6.280193236714976E-2</v>
      </c>
      <c r="I48" s="70">
        <v>0.12295081967213115</v>
      </c>
      <c r="J48" s="70">
        <v>6.1728395061728392E-2</v>
      </c>
      <c r="K48" s="70">
        <v>7.8431372549019607E-2</v>
      </c>
      <c r="L48" s="70">
        <v>7.3770491803278687E-2</v>
      </c>
      <c r="M48" s="70">
        <v>0.12195121951219512</v>
      </c>
      <c r="N48" s="70">
        <v>0.13170731707317074</v>
      </c>
      <c r="O48" s="70">
        <v>0.11934156378600823</v>
      </c>
      <c r="P48" s="70">
        <v>0.11320754716981132</v>
      </c>
      <c r="Q48" s="70">
        <v>0.11076923076923077</v>
      </c>
      <c r="R48" s="70">
        <v>7.5268817204301078E-2</v>
      </c>
      <c r="S48" s="70">
        <v>9.0342679127725853E-2</v>
      </c>
      <c r="T48" s="70">
        <v>6.7796610169491525E-2</v>
      </c>
      <c r="U48" s="70">
        <v>0.12135922330097088</v>
      </c>
      <c r="V48" s="70">
        <v>0.1130952380952381</v>
      </c>
      <c r="W48" s="70">
        <v>9.1216216216216214E-2</v>
      </c>
      <c r="X48" s="70">
        <v>0.13333333333333333</v>
      </c>
      <c r="Y48" s="70">
        <v>8.3333333333333329E-2</v>
      </c>
      <c r="Z48" s="70">
        <v>7.1428571428571425E-2</v>
      </c>
      <c r="AA48" s="70">
        <v>9.0909090909090912E-2</v>
      </c>
      <c r="AB48" s="70">
        <v>7.6923076923076927E-2</v>
      </c>
      <c r="AC48" s="70">
        <v>6.6666666666666666E-2</v>
      </c>
      <c r="AD48" s="70">
        <v>0</v>
      </c>
      <c r="AE48" s="70">
        <v>0.14285714285714285</v>
      </c>
      <c r="AF48" s="70">
        <v>0.11904761904761904</v>
      </c>
      <c r="AG48" s="70">
        <v>0.15615615615615616</v>
      </c>
      <c r="AH48" s="70">
        <v>0.1467065868263473</v>
      </c>
      <c r="AI48" s="70">
        <v>0.14792899408284024</v>
      </c>
      <c r="AJ48" s="70">
        <v>0.1588235294117647</v>
      </c>
      <c r="AK48" s="70">
        <v>0</v>
      </c>
      <c r="AL48" s="70">
        <v>7.1428571428571425E-2</v>
      </c>
      <c r="AM48" s="150">
        <v>0.1118421052631579</v>
      </c>
      <c r="AN48" s="70">
        <v>0.1118421052631579</v>
      </c>
    </row>
    <row r="49" spans="1:40" s="50" customFormat="1">
      <c r="A49" s="55"/>
      <c r="B49" s="46"/>
      <c r="C49" s="45"/>
      <c r="D49" s="55"/>
      <c r="E49" s="55"/>
      <c r="F49" s="48"/>
      <c r="G49" s="62"/>
      <c r="H49" s="71">
        <f>SUM(H43:H48)</f>
        <v>1</v>
      </c>
      <c r="I49" s="71">
        <f t="shared" ref="I49:AM49" si="14">SUM(I43:I48)</f>
        <v>1</v>
      </c>
      <c r="J49" s="71">
        <f t="shared" si="14"/>
        <v>1</v>
      </c>
      <c r="K49" s="71">
        <f t="shared" si="14"/>
        <v>1</v>
      </c>
      <c r="L49" s="71">
        <f t="shared" si="14"/>
        <v>1</v>
      </c>
      <c r="M49" s="71">
        <f t="shared" si="14"/>
        <v>1</v>
      </c>
      <c r="N49" s="71">
        <f t="shared" si="14"/>
        <v>1</v>
      </c>
      <c r="O49" s="71">
        <f t="shared" si="14"/>
        <v>1</v>
      </c>
      <c r="P49" s="71">
        <f t="shared" si="14"/>
        <v>1</v>
      </c>
      <c r="Q49" s="71">
        <f t="shared" si="14"/>
        <v>1</v>
      </c>
      <c r="R49" s="71">
        <f t="shared" si="14"/>
        <v>1</v>
      </c>
      <c r="S49" s="71">
        <f t="shared" si="14"/>
        <v>0.99999999999999989</v>
      </c>
      <c r="T49" s="71">
        <f t="shared" si="14"/>
        <v>1</v>
      </c>
      <c r="U49" s="71">
        <f t="shared" si="14"/>
        <v>1</v>
      </c>
      <c r="V49" s="71">
        <f t="shared" si="14"/>
        <v>1</v>
      </c>
      <c r="W49" s="71">
        <f t="shared" si="14"/>
        <v>1</v>
      </c>
      <c r="X49" s="71">
        <f t="shared" si="14"/>
        <v>1</v>
      </c>
      <c r="Y49" s="71">
        <f t="shared" si="14"/>
        <v>1</v>
      </c>
      <c r="Z49" s="71">
        <f t="shared" si="14"/>
        <v>1</v>
      </c>
      <c r="AA49" s="71">
        <f t="shared" si="14"/>
        <v>1</v>
      </c>
      <c r="AB49" s="71">
        <f t="shared" si="14"/>
        <v>1</v>
      </c>
      <c r="AC49" s="71">
        <f t="shared" si="14"/>
        <v>1</v>
      </c>
      <c r="AD49" s="71">
        <f t="shared" si="14"/>
        <v>1</v>
      </c>
      <c r="AE49" s="71">
        <f t="shared" si="14"/>
        <v>0.99999999999999978</v>
      </c>
      <c r="AF49" s="71">
        <f t="shared" si="14"/>
        <v>1</v>
      </c>
      <c r="AG49" s="71">
        <f t="shared" si="14"/>
        <v>1</v>
      </c>
      <c r="AH49" s="71">
        <f t="shared" si="14"/>
        <v>1</v>
      </c>
      <c r="AI49" s="71">
        <f t="shared" si="14"/>
        <v>1</v>
      </c>
      <c r="AJ49" s="71">
        <f t="shared" si="14"/>
        <v>1</v>
      </c>
      <c r="AK49" s="71">
        <f t="shared" si="14"/>
        <v>1</v>
      </c>
      <c r="AL49" s="71">
        <f t="shared" si="14"/>
        <v>1</v>
      </c>
      <c r="AM49" s="151">
        <f t="shared" si="14"/>
        <v>1</v>
      </c>
      <c r="AN49" s="71">
        <f t="shared" ref="AN49" si="15">SUM(AN43:AN48)</f>
        <v>1</v>
      </c>
    </row>
    <row r="50" spans="1:40">
      <c r="A50" s="18" t="s">
        <v>31</v>
      </c>
      <c r="B50" s="19" t="s">
        <v>23</v>
      </c>
      <c r="C50" s="20" t="s">
        <v>77</v>
      </c>
      <c r="D50" s="18" t="s">
        <v>86</v>
      </c>
      <c r="E50" s="18" t="s">
        <v>87</v>
      </c>
      <c r="F50" s="21"/>
      <c r="G50" s="22"/>
      <c r="H50" s="70">
        <v>0.10810810810810811</v>
      </c>
      <c r="I50" s="70">
        <v>0.10687022900763359</v>
      </c>
      <c r="J50" s="70">
        <v>0.10687022900763359</v>
      </c>
      <c r="K50" s="70">
        <v>0.10714285714285714</v>
      </c>
      <c r="L50" s="70">
        <v>0.10687022900763359</v>
      </c>
      <c r="M50" s="70">
        <v>0.11235955056179775</v>
      </c>
      <c r="N50" s="70">
        <v>0.10909090909090909</v>
      </c>
      <c r="O50" s="70">
        <v>0.10687022900763359</v>
      </c>
      <c r="P50" s="70">
        <v>0.10526315789473684</v>
      </c>
      <c r="Q50" s="70">
        <v>0.10857142857142857</v>
      </c>
      <c r="R50" s="70">
        <v>0.15789473684210525</v>
      </c>
      <c r="S50" s="70">
        <v>0.16243654822335024</v>
      </c>
      <c r="T50" s="70">
        <v>0.16216216216216217</v>
      </c>
      <c r="U50" s="70">
        <v>0.15748031496062992</v>
      </c>
      <c r="V50" s="70">
        <v>0.16346153846153846</v>
      </c>
      <c r="W50" s="70">
        <v>0.15934065934065933</v>
      </c>
      <c r="X50" s="70">
        <v>0.16129032258064516</v>
      </c>
      <c r="Y50" s="70">
        <v>0.328125</v>
      </c>
      <c r="Z50" s="70">
        <v>0.32500000000000001</v>
      </c>
      <c r="AA50" s="70">
        <v>0.328125</v>
      </c>
      <c r="AB50" s="70">
        <v>0.32876712328767121</v>
      </c>
      <c r="AC50" s="70">
        <v>0.33333333333333331</v>
      </c>
      <c r="AD50" s="70">
        <v>0.32500000000000001</v>
      </c>
      <c r="AE50" s="70">
        <v>0.15584415584415584</v>
      </c>
      <c r="AF50" s="70">
        <v>0.15384615384615385</v>
      </c>
      <c r="AG50" s="70">
        <v>0.16176470588235295</v>
      </c>
      <c r="AH50" s="70">
        <v>0.16176470588235295</v>
      </c>
      <c r="AI50" s="70">
        <v>0.16346153846153846</v>
      </c>
      <c r="AJ50" s="70">
        <v>0.16346153846153846</v>
      </c>
      <c r="AK50" s="70">
        <v>0.33333333333333331</v>
      </c>
      <c r="AL50" s="70">
        <v>0.16346153846153846</v>
      </c>
      <c r="AM50" s="150">
        <v>0.16129032258064516</v>
      </c>
      <c r="AN50" s="70">
        <v>0.16129032258064516</v>
      </c>
    </row>
    <row r="51" spans="1:40">
      <c r="A51" s="18" t="s">
        <v>31</v>
      </c>
      <c r="B51" s="19" t="s">
        <v>23</v>
      </c>
      <c r="C51" s="20" t="s">
        <v>77</v>
      </c>
      <c r="D51" s="18" t="s">
        <v>88</v>
      </c>
      <c r="E51" s="18" t="s">
        <v>89</v>
      </c>
      <c r="F51" s="21"/>
      <c r="G51" s="22"/>
      <c r="H51" s="70">
        <v>0.27927927927927926</v>
      </c>
      <c r="I51" s="70">
        <v>0.28244274809160308</v>
      </c>
      <c r="J51" s="70">
        <v>0.28244274809160308</v>
      </c>
      <c r="K51" s="70">
        <v>0.2857142857142857</v>
      </c>
      <c r="L51" s="70">
        <v>0.28244274809160308</v>
      </c>
      <c r="M51" s="70">
        <v>0.2808988764044944</v>
      </c>
      <c r="N51" s="70">
        <v>0.2818181818181818</v>
      </c>
      <c r="O51" s="70">
        <v>0.28244274809160308</v>
      </c>
      <c r="P51" s="70">
        <v>0.2807017543859649</v>
      </c>
      <c r="Q51" s="70">
        <v>0.28000000000000003</v>
      </c>
      <c r="R51" s="70">
        <v>0.2982456140350877</v>
      </c>
      <c r="S51" s="70">
        <v>0.28934010152284262</v>
      </c>
      <c r="T51" s="70">
        <v>0.29729729729729731</v>
      </c>
      <c r="U51" s="70">
        <v>0.29133858267716534</v>
      </c>
      <c r="V51" s="70">
        <v>0.28846153846153844</v>
      </c>
      <c r="W51" s="70">
        <v>0.29120879120879123</v>
      </c>
      <c r="X51" s="70">
        <v>0.29032258064516131</v>
      </c>
      <c r="Y51" s="70">
        <v>0.125</v>
      </c>
      <c r="Z51" s="70">
        <v>0.125</v>
      </c>
      <c r="AA51" s="70">
        <v>0.125</v>
      </c>
      <c r="AB51" s="70">
        <v>0.12328767123287671</v>
      </c>
      <c r="AC51" s="70">
        <v>0.11538461538461539</v>
      </c>
      <c r="AD51" s="70">
        <v>0.125</v>
      </c>
      <c r="AE51" s="70">
        <v>0.29870129870129869</v>
      </c>
      <c r="AF51" s="70">
        <v>0.28846153846153844</v>
      </c>
      <c r="AG51" s="70">
        <v>0.28921568627450983</v>
      </c>
      <c r="AH51" s="70">
        <v>0.28921568627450983</v>
      </c>
      <c r="AI51" s="70">
        <v>0.28846153846153844</v>
      </c>
      <c r="AJ51" s="70">
        <v>0.28846153846153844</v>
      </c>
      <c r="AK51" s="70">
        <v>0.13333333333333333</v>
      </c>
      <c r="AL51" s="70">
        <v>0.28846153846153844</v>
      </c>
      <c r="AM51" s="150">
        <v>0.29032258064516131</v>
      </c>
      <c r="AN51" s="70">
        <v>0.29032258064516131</v>
      </c>
    </row>
    <row r="52" spans="1:40">
      <c r="A52" s="18" t="s">
        <v>31</v>
      </c>
      <c r="B52" s="19" t="s">
        <v>23</v>
      </c>
      <c r="C52" s="20" t="s">
        <v>77</v>
      </c>
      <c r="D52" s="18" t="s">
        <v>90</v>
      </c>
      <c r="E52" s="18" t="s">
        <v>91</v>
      </c>
      <c r="F52" s="21"/>
      <c r="G52" s="22"/>
      <c r="H52" s="70">
        <v>0.25225225225225223</v>
      </c>
      <c r="I52" s="70">
        <v>0.25190839694656486</v>
      </c>
      <c r="J52" s="70">
        <v>0.25190839694656486</v>
      </c>
      <c r="K52" s="70">
        <v>0.25</v>
      </c>
      <c r="L52" s="70">
        <v>0.25190839694656486</v>
      </c>
      <c r="M52" s="70">
        <v>0.24719101123595505</v>
      </c>
      <c r="N52" s="70">
        <v>0.24545454545454545</v>
      </c>
      <c r="O52" s="70">
        <v>0.25190839694656486</v>
      </c>
      <c r="P52" s="70">
        <v>0.24561403508771928</v>
      </c>
      <c r="Q52" s="70">
        <v>0.25142857142857145</v>
      </c>
      <c r="R52" s="70">
        <v>0.24561403508771928</v>
      </c>
      <c r="S52" s="70">
        <v>0.24873096446700507</v>
      </c>
      <c r="T52" s="70">
        <v>0.24324324324324326</v>
      </c>
      <c r="U52" s="70">
        <v>0.25196850393700787</v>
      </c>
      <c r="V52" s="70">
        <v>0.25</v>
      </c>
      <c r="W52" s="70">
        <v>0.24725274725274726</v>
      </c>
      <c r="X52" s="70">
        <v>0.25</v>
      </c>
      <c r="Y52" s="70">
        <v>0.21875</v>
      </c>
      <c r="Z52" s="70">
        <v>0.22500000000000001</v>
      </c>
      <c r="AA52" s="70">
        <v>0.21875</v>
      </c>
      <c r="AB52" s="70">
        <v>0.21917808219178081</v>
      </c>
      <c r="AC52" s="70">
        <v>0.21794871794871795</v>
      </c>
      <c r="AD52" s="70">
        <v>0.22500000000000001</v>
      </c>
      <c r="AE52" s="70">
        <v>0.24675324675324675</v>
      </c>
      <c r="AF52" s="70">
        <v>0.25</v>
      </c>
      <c r="AG52" s="70">
        <v>0.25</v>
      </c>
      <c r="AH52" s="70">
        <v>0.25</v>
      </c>
      <c r="AI52" s="70">
        <v>0.25</v>
      </c>
      <c r="AJ52" s="70">
        <v>0.25</v>
      </c>
      <c r="AK52" s="70">
        <v>0.2</v>
      </c>
      <c r="AL52" s="70">
        <v>0.25</v>
      </c>
      <c r="AM52" s="150">
        <v>0.24731182795698925</v>
      </c>
      <c r="AN52" s="70">
        <v>0.24731182795698925</v>
      </c>
    </row>
    <row r="53" spans="1:40">
      <c r="A53" s="18" t="s">
        <v>31</v>
      </c>
      <c r="B53" s="19" t="s">
        <v>23</v>
      </c>
      <c r="C53" s="20" t="s">
        <v>77</v>
      </c>
      <c r="D53" s="18" t="s">
        <v>92</v>
      </c>
      <c r="E53" s="18" t="s">
        <v>93</v>
      </c>
      <c r="F53" s="21"/>
      <c r="G53" s="22"/>
      <c r="H53" s="70">
        <v>0.36036036036036034</v>
      </c>
      <c r="I53" s="70">
        <v>0.35877862595419846</v>
      </c>
      <c r="J53" s="70">
        <v>0.35877862595419846</v>
      </c>
      <c r="K53" s="70">
        <v>0.35714285714285715</v>
      </c>
      <c r="L53" s="70">
        <v>0.35877862595419846</v>
      </c>
      <c r="M53" s="70">
        <v>0.3595505617977528</v>
      </c>
      <c r="N53" s="70">
        <v>0.36363636363636365</v>
      </c>
      <c r="O53" s="70">
        <v>0.35877862595419846</v>
      </c>
      <c r="P53" s="70">
        <v>0.36842105263157893</v>
      </c>
      <c r="Q53" s="70">
        <v>0.36</v>
      </c>
      <c r="R53" s="70">
        <v>0.2982456140350877</v>
      </c>
      <c r="S53" s="70">
        <v>0.29949238578680204</v>
      </c>
      <c r="T53" s="70">
        <v>0.29729729729729731</v>
      </c>
      <c r="U53" s="70">
        <v>0.29921259842519687</v>
      </c>
      <c r="V53" s="70">
        <v>0.29807692307692307</v>
      </c>
      <c r="W53" s="70">
        <v>0.30219780219780218</v>
      </c>
      <c r="X53" s="70">
        <v>0.29838709677419356</v>
      </c>
      <c r="Y53" s="70">
        <v>0.328125</v>
      </c>
      <c r="Z53" s="70">
        <v>0.32500000000000001</v>
      </c>
      <c r="AA53" s="70">
        <v>0.328125</v>
      </c>
      <c r="AB53" s="70">
        <v>0.32876712328767121</v>
      </c>
      <c r="AC53" s="70">
        <v>0.33333333333333331</v>
      </c>
      <c r="AD53" s="70">
        <v>0.32500000000000001</v>
      </c>
      <c r="AE53" s="70">
        <v>0.29870129870129869</v>
      </c>
      <c r="AF53" s="70">
        <v>0.30769230769230771</v>
      </c>
      <c r="AG53" s="70">
        <v>0.29901960784313725</v>
      </c>
      <c r="AH53" s="70">
        <v>0.29901960784313725</v>
      </c>
      <c r="AI53" s="70">
        <v>0.29807692307692307</v>
      </c>
      <c r="AJ53" s="70">
        <v>0.29807692307692307</v>
      </c>
      <c r="AK53" s="70">
        <v>0.33333333333333331</v>
      </c>
      <c r="AL53" s="70">
        <v>0.29807692307692307</v>
      </c>
      <c r="AM53" s="150">
        <v>0.30107526881720431</v>
      </c>
      <c r="AN53" s="70">
        <v>0.30107526881720431</v>
      </c>
    </row>
    <row r="54" spans="1:40" s="50" customFormat="1">
      <c r="A54" s="63"/>
      <c r="B54" s="46"/>
      <c r="C54" s="45"/>
      <c r="D54" s="63"/>
      <c r="E54" s="63"/>
      <c r="F54" s="48"/>
      <c r="G54" s="62"/>
      <c r="H54" s="71">
        <f>SUM(H50:H53)</f>
        <v>0.99999999999999989</v>
      </c>
      <c r="I54" s="71">
        <f t="shared" ref="I54:AM54" si="16">SUM(I50:I53)</f>
        <v>1</v>
      </c>
      <c r="J54" s="71">
        <f t="shared" si="16"/>
        <v>1</v>
      </c>
      <c r="K54" s="71">
        <f t="shared" si="16"/>
        <v>1</v>
      </c>
      <c r="L54" s="71">
        <f t="shared" si="16"/>
        <v>1</v>
      </c>
      <c r="M54" s="71">
        <f t="shared" si="16"/>
        <v>1</v>
      </c>
      <c r="N54" s="71">
        <f t="shared" si="16"/>
        <v>1</v>
      </c>
      <c r="O54" s="71">
        <f t="shared" si="16"/>
        <v>1</v>
      </c>
      <c r="P54" s="71">
        <f t="shared" si="16"/>
        <v>1</v>
      </c>
      <c r="Q54" s="71">
        <f t="shared" si="16"/>
        <v>1</v>
      </c>
      <c r="R54" s="71">
        <f t="shared" si="16"/>
        <v>1</v>
      </c>
      <c r="S54" s="71">
        <f t="shared" si="16"/>
        <v>1</v>
      </c>
      <c r="T54" s="71">
        <f t="shared" si="16"/>
        <v>1</v>
      </c>
      <c r="U54" s="71">
        <f t="shared" si="16"/>
        <v>1</v>
      </c>
      <c r="V54" s="71">
        <f t="shared" si="16"/>
        <v>1</v>
      </c>
      <c r="W54" s="71">
        <f t="shared" si="16"/>
        <v>1</v>
      </c>
      <c r="X54" s="71">
        <f t="shared" si="16"/>
        <v>1</v>
      </c>
      <c r="Y54" s="71">
        <f t="shared" si="16"/>
        <v>1</v>
      </c>
      <c r="Z54" s="71">
        <f t="shared" si="16"/>
        <v>1</v>
      </c>
      <c r="AA54" s="71">
        <f t="shared" si="16"/>
        <v>1</v>
      </c>
      <c r="AB54" s="71">
        <f t="shared" si="16"/>
        <v>1</v>
      </c>
      <c r="AC54" s="71">
        <f t="shared" si="16"/>
        <v>1</v>
      </c>
      <c r="AD54" s="71">
        <f t="shared" si="16"/>
        <v>1</v>
      </c>
      <c r="AE54" s="71">
        <f t="shared" si="16"/>
        <v>1</v>
      </c>
      <c r="AF54" s="71">
        <f t="shared" si="16"/>
        <v>1</v>
      </c>
      <c r="AG54" s="71">
        <f t="shared" si="16"/>
        <v>1</v>
      </c>
      <c r="AH54" s="71">
        <f t="shared" si="16"/>
        <v>1</v>
      </c>
      <c r="AI54" s="71">
        <f t="shared" si="16"/>
        <v>1</v>
      </c>
      <c r="AJ54" s="71">
        <f t="shared" si="16"/>
        <v>1</v>
      </c>
      <c r="AK54" s="71">
        <f t="shared" si="16"/>
        <v>1</v>
      </c>
      <c r="AL54" s="71">
        <f t="shared" si="16"/>
        <v>1</v>
      </c>
      <c r="AM54" s="151">
        <f t="shared" si="16"/>
        <v>1</v>
      </c>
      <c r="AN54" s="71">
        <f t="shared" ref="AN54" si="17">SUM(AN50:AN53)</f>
        <v>1</v>
      </c>
    </row>
    <row r="55" spans="1:40">
      <c r="A55" s="23" t="s">
        <v>32</v>
      </c>
      <c r="B55" s="19" t="s">
        <v>23</v>
      </c>
      <c r="C55" s="20" t="s">
        <v>77</v>
      </c>
      <c r="D55" s="23" t="s">
        <v>78</v>
      </c>
      <c r="E55" s="23" t="s">
        <v>79</v>
      </c>
      <c r="F55" s="21"/>
      <c r="G55" s="22"/>
      <c r="H55" s="70">
        <v>0.22689075630252101</v>
      </c>
      <c r="I55" s="70">
        <v>0.23021582733812951</v>
      </c>
      <c r="J55" s="70">
        <v>0.23021582733812951</v>
      </c>
      <c r="K55" s="70">
        <v>0.2413793103448276</v>
      </c>
      <c r="L55" s="70">
        <v>0.23021582733812951</v>
      </c>
      <c r="M55" s="70">
        <v>0.23157894736842105</v>
      </c>
      <c r="N55" s="70">
        <v>0.23076923076923078</v>
      </c>
      <c r="O55" s="70">
        <v>0.23021582733812951</v>
      </c>
      <c r="P55" s="70">
        <v>0.22950819672131148</v>
      </c>
      <c r="Q55" s="70">
        <v>0.23118279569892472</v>
      </c>
      <c r="R55" s="70">
        <v>0.25641025641025639</v>
      </c>
      <c r="S55" s="70">
        <v>0.25185185185185183</v>
      </c>
      <c r="T55" s="70">
        <v>0.24489795918367346</v>
      </c>
      <c r="U55" s="70">
        <v>0.24855491329479767</v>
      </c>
      <c r="V55" s="70">
        <v>0.25174825174825177</v>
      </c>
      <c r="W55" s="70">
        <v>0.24899598393574296</v>
      </c>
      <c r="X55" s="70">
        <v>0.24926686217008798</v>
      </c>
      <c r="Y55" s="70">
        <v>0.3595505617977528</v>
      </c>
      <c r="Z55" s="70">
        <v>0.3577981651376147</v>
      </c>
      <c r="AA55" s="70">
        <v>0.35632183908045978</v>
      </c>
      <c r="AB55" s="70">
        <v>0.36</v>
      </c>
      <c r="AC55" s="70">
        <v>0.3644859813084112</v>
      </c>
      <c r="AD55" s="70">
        <v>0.3577981651376147</v>
      </c>
      <c r="AE55" s="70">
        <v>0.25</v>
      </c>
      <c r="AF55" s="70">
        <v>0.25</v>
      </c>
      <c r="AG55" s="70">
        <v>0.24911032028469751</v>
      </c>
      <c r="AH55" s="70">
        <v>0.24911032028469751</v>
      </c>
      <c r="AI55" s="70">
        <v>0.25174825174825177</v>
      </c>
      <c r="AJ55" s="70">
        <v>0.25174825174825177</v>
      </c>
      <c r="AK55" s="70">
        <v>0.375</v>
      </c>
      <c r="AL55" s="70">
        <v>0.25174825174825177</v>
      </c>
      <c r="AM55" s="150">
        <v>0.25196850393700787</v>
      </c>
      <c r="AN55" s="70">
        <v>0.25196850393700787</v>
      </c>
    </row>
    <row r="56" spans="1:40">
      <c r="A56" s="23" t="s">
        <v>32</v>
      </c>
      <c r="B56" s="19" t="s">
        <v>23</v>
      </c>
      <c r="C56" s="20" t="s">
        <v>77</v>
      </c>
      <c r="D56" s="23" t="s">
        <v>80</v>
      </c>
      <c r="E56" s="23" t="s">
        <v>81</v>
      </c>
      <c r="F56" s="21"/>
      <c r="G56" s="22"/>
      <c r="H56" s="70">
        <v>0.25210084033613445</v>
      </c>
      <c r="I56" s="70">
        <v>0.25179856115107913</v>
      </c>
      <c r="J56" s="70">
        <v>0.25179856115107913</v>
      </c>
      <c r="K56" s="70">
        <v>0.2413793103448276</v>
      </c>
      <c r="L56" s="70">
        <v>0.25179856115107913</v>
      </c>
      <c r="M56" s="70">
        <v>0.25263157894736843</v>
      </c>
      <c r="N56" s="70">
        <v>0.24786324786324787</v>
      </c>
      <c r="O56" s="70">
        <v>0.25179856115107913</v>
      </c>
      <c r="P56" s="70">
        <v>0.24590163934426229</v>
      </c>
      <c r="Q56" s="70">
        <v>0.24731182795698925</v>
      </c>
      <c r="R56" s="70">
        <v>0.23076923076923078</v>
      </c>
      <c r="S56" s="70">
        <v>0.22962962962962963</v>
      </c>
      <c r="T56" s="70">
        <v>0.22448979591836735</v>
      </c>
      <c r="U56" s="70">
        <v>0.23121387283236994</v>
      </c>
      <c r="V56" s="70">
        <v>0.23076923076923078</v>
      </c>
      <c r="W56" s="70">
        <v>0.2289156626506024</v>
      </c>
      <c r="X56" s="70">
        <v>0.22873900293255131</v>
      </c>
      <c r="Y56" s="70">
        <v>0.20224719101123595</v>
      </c>
      <c r="Z56" s="70">
        <v>0.20183486238532111</v>
      </c>
      <c r="AA56" s="70">
        <v>0.19540229885057472</v>
      </c>
      <c r="AB56" s="70">
        <v>0.2</v>
      </c>
      <c r="AC56" s="70">
        <v>0.19626168224299065</v>
      </c>
      <c r="AD56" s="70">
        <v>0.20183486238532111</v>
      </c>
      <c r="AE56" s="70">
        <v>0.23148148148148148</v>
      </c>
      <c r="AF56" s="70">
        <v>0.22222222222222221</v>
      </c>
      <c r="AG56" s="70">
        <v>0.23131672597864769</v>
      </c>
      <c r="AH56" s="70">
        <v>0.23131672597864769</v>
      </c>
      <c r="AI56" s="70">
        <v>0.23076923076923078</v>
      </c>
      <c r="AJ56" s="70">
        <v>0.23076923076923078</v>
      </c>
      <c r="AK56" s="70">
        <v>0.20833333333333334</v>
      </c>
      <c r="AL56" s="70">
        <v>0.23076923076923078</v>
      </c>
      <c r="AM56" s="150">
        <v>0.2283464566929134</v>
      </c>
      <c r="AN56" s="70">
        <v>0.2283464566929134</v>
      </c>
    </row>
    <row r="57" spans="1:40">
      <c r="A57" s="18" t="s">
        <v>32</v>
      </c>
      <c r="B57" s="19" t="s">
        <v>23</v>
      </c>
      <c r="C57" s="20" t="s">
        <v>77</v>
      </c>
      <c r="D57" s="18" t="s">
        <v>82</v>
      </c>
      <c r="E57" s="18" t="s">
        <v>83</v>
      </c>
      <c r="F57" s="21"/>
      <c r="G57" s="22"/>
      <c r="H57" s="70">
        <v>0.24369747899159663</v>
      </c>
      <c r="I57" s="70">
        <v>0.23741007194244604</v>
      </c>
      <c r="J57" s="70">
        <v>0.23741007194244604</v>
      </c>
      <c r="K57" s="70">
        <v>0.2413793103448276</v>
      </c>
      <c r="L57" s="70">
        <v>0.23741007194244604</v>
      </c>
      <c r="M57" s="70">
        <v>0.24210526315789474</v>
      </c>
      <c r="N57" s="70">
        <v>0.23931623931623933</v>
      </c>
      <c r="O57" s="70">
        <v>0.23741007194244604</v>
      </c>
      <c r="P57" s="70">
        <v>0.24590163934426229</v>
      </c>
      <c r="Q57" s="70">
        <v>0.24193548387096775</v>
      </c>
      <c r="R57" s="70">
        <v>0.25641025641025639</v>
      </c>
      <c r="S57" s="70">
        <v>0.25925925925925924</v>
      </c>
      <c r="T57" s="70">
        <v>0.26530612244897961</v>
      </c>
      <c r="U57" s="70">
        <v>0.26011560693641617</v>
      </c>
      <c r="V57" s="70">
        <v>0.25874125874125875</v>
      </c>
      <c r="W57" s="70">
        <v>0.26104417670682734</v>
      </c>
      <c r="X57" s="70">
        <v>0.26099706744868034</v>
      </c>
      <c r="Y57" s="70">
        <v>0.25842696629213485</v>
      </c>
      <c r="Z57" s="70">
        <v>0.25688073394495414</v>
      </c>
      <c r="AA57" s="70">
        <v>0.26436781609195403</v>
      </c>
      <c r="AB57" s="70">
        <v>0.26</v>
      </c>
      <c r="AC57" s="70">
        <v>0.26168224299065418</v>
      </c>
      <c r="AD57" s="70">
        <v>0.25688073394495414</v>
      </c>
      <c r="AE57" s="70">
        <v>0.25925925925925924</v>
      </c>
      <c r="AF57" s="70">
        <v>0.2638888888888889</v>
      </c>
      <c r="AG57" s="70">
        <v>0.2597864768683274</v>
      </c>
      <c r="AH57" s="70">
        <v>0.2597864768683274</v>
      </c>
      <c r="AI57" s="70">
        <v>0.25874125874125875</v>
      </c>
      <c r="AJ57" s="70">
        <v>0.25874125874125875</v>
      </c>
      <c r="AK57" s="70">
        <v>0.25</v>
      </c>
      <c r="AL57" s="70">
        <v>0.25874125874125875</v>
      </c>
      <c r="AM57" s="150">
        <v>0.25984251968503935</v>
      </c>
      <c r="AN57" s="70">
        <v>0.25984251968503935</v>
      </c>
    </row>
    <row r="58" spans="1:40">
      <c r="A58" s="18" t="s">
        <v>32</v>
      </c>
      <c r="B58" s="19" t="s">
        <v>23</v>
      </c>
      <c r="C58" s="20" t="s">
        <v>77</v>
      </c>
      <c r="D58" s="18" t="s">
        <v>84</v>
      </c>
      <c r="E58" s="18" t="s">
        <v>85</v>
      </c>
      <c r="F58" s="21"/>
      <c r="G58" s="22"/>
      <c r="H58" s="70">
        <v>0.27731092436974791</v>
      </c>
      <c r="I58" s="70">
        <v>0.2805755395683453</v>
      </c>
      <c r="J58" s="70">
        <v>0.2805755395683453</v>
      </c>
      <c r="K58" s="70">
        <v>0.27586206896551724</v>
      </c>
      <c r="L58" s="70">
        <v>0.2805755395683453</v>
      </c>
      <c r="M58" s="70">
        <v>0.27368421052631581</v>
      </c>
      <c r="N58" s="70">
        <v>0.28205128205128205</v>
      </c>
      <c r="O58" s="70">
        <v>0.2805755395683453</v>
      </c>
      <c r="P58" s="70">
        <v>0.27868852459016391</v>
      </c>
      <c r="Q58" s="70">
        <v>0.27956989247311825</v>
      </c>
      <c r="R58" s="70">
        <v>0.25641025641025639</v>
      </c>
      <c r="S58" s="70">
        <v>0.25925925925925924</v>
      </c>
      <c r="T58" s="70">
        <v>0.26530612244897961</v>
      </c>
      <c r="U58" s="70">
        <v>0.26011560693641617</v>
      </c>
      <c r="V58" s="70">
        <v>0.25874125874125875</v>
      </c>
      <c r="W58" s="70">
        <v>0.26104417670682734</v>
      </c>
      <c r="X58" s="70">
        <v>0.26099706744868034</v>
      </c>
      <c r="Y58" s="70">
        <v>0.1797752808988764</v>
      </c>
      <c r="Z58" s="70">
        <v>0.1834862385321101</v>
      </c>
      <c r="AA58" s="70">
        <v>0.18390804597701149</v>
      </c>
      <c r="AB58" s="70">
        <v>0.18</v>
      </c>
      <c r="AC58" s="70">
        <v>0.17757009345794392</v>
      </c>
      <c r="AD58" s="70">
        <v>0.1834862385321101</v>
      </c>
      <c r="AE58" s="70">
        <v>0.25925925925925924</v>
      </c>
      <c r="AF58" s="70">
        <v>0.2638888888888889</v>
      </c>
      <c r="AG58" s="70">
        <v>0.2597864768683274</v>
      </c>
      <c r="AH58" s="70">
        <v>0.2597864768683274</v>
      </c>
      <c r="AI58" s="70">
        <v>0.25874125874125875</v>
      </c>
      <c r="AJ58" s="70">
        <v>0.25874125874125875</v>
      </c>
      <c r="AK58" s="70">
        <v>0.16666666666666666</v>
      </c>
      <c r="AL58" s="70">
        <v>0.25874125874125875</v>
      </c>
      <c r="AM58" s="150">
        <v>0.25984251968503935</v>
      </c>
      <c r="AN58" s="70">
        <v>0.25984251968503935</v>
      </c>
    </row>
    <row r="59" spans="1:40" s="50" customFormat="1">
      <c r="A59" s="63"/>
      <c r="B59" s="46"/>
      <c r="C59" s="45"/>
      <c r="D59" s="63"/>
      <c r="E59" s="63"/>
      <c r="F59" s="48"/>
      <c r="G59" s="62"/>
      <c r="H59" s="71">
        <f>SUM(H55:H58)</f>
        <v>1</v>
      </c>
      <c r="I59" s="71">
        <f t="shared" ref="I59:AM59" si="18">SUM(I55:I58)</f>
        <v>1</v>
      </c>
      <c r="J59" s="71">
        <f t="shared" si="18"/>
        <v>1</v>
      </c>
      <c r="K59" s="71">
        <f t="shared" si="18"/>
        <v>1</v>
      </c>
      <c r="L59" s="71">
        <f t="shared" si="18"/>
        <v>1</v>
      </c>
      <c r="M59" s="71">
        <f t="shared" si="18"/>
        <v>1</v>
      </c>
      <c r="N59" s="71">
        <f t="shared" si="18"/>
        <v>1</v>
      </c>
      <c r="O59" s="71">
        <f t="shared" si="18"/>
        <v>1</v>
      </c>
      <c r="P59" s="71">
        <f t="shared" si="18"/>
        <v>0.99999999999999989</v>
      </c>
      <c r="Q59" s="71">
        <f t="shared" si="18"/>
        <v>1</v>
      </c>
      <c r="R59" s="71">
        <f t="shared" si="18"/>
        <v>1</v>
      </c>
      <c r="S59" s="71">
        <f t="shared" si="18"/>
        <v>1</v>
      </c>
      <c r="T59" s="71">
        <f t="shared" si="18"/>
        <v>1</v>
      </c>
      <c r="U59" s="71">
        <f t="shared" si="18"/>
        <v>1</v>
      </c>
      <c r="V59" s="71">
        <f t="shared" si="18"/>
        <v>1</v>
      </c>
      <c r="W59" s="71">
        <f t="shared" si="18"/>
        <v>1</v>
      </c>
      <c r="X59" s="71">
        <f t="shared" si="18"/>
        <v>1</v>
      </c>
      <c r="Y59" s="71">
        <f t="shared" si="18"/>
        <v>1</v>
      </c>
      <c r="Z59" s="71">
        <f t="shared" si="18"/>
        <v>1</v>
      </c>
      <c r="AA59" s="71">
        <f t="shared" si="18"/>
        <v>1</v>
      </c>
      <c r="AB59" s="71">
        <f t="shared" si="18"/>
        <v>1</v>
      </c>
      <c r="AC59" s="71">
        <f t="shared" si="18"/>
        <v>0.99999999999999989</v>
      </c>
      <c r="AD59" s="71">
        <f t="shared" si="18"/>
        <v>1</v>
      </c>
      <c r="AE59" s="71">
        <f t="shared" si="18"/>
        <v>1</v>
      </c>
      <c r="AF59" s="71">
        <f t="shared" si="18"/>
        <v>1</v>
      </c>
      <c r="AG59" s="71">
        <f t="shared" si="18"/>
        <v>1</v>
      </c>
      <c r="AH59" s="71">
        <f t="shared" si="18"/>
        <v>1</v>
      </c>
      <c r="AI59" s="71">
        <f t="shared" si="18"/>
        <v>1</v>
      </c>
      <c r="AJ59" s="71">
        <f t="shared" si="18"/>
        <v>1</v>
      </c>
      <c r="AK59" s="71">
        <f t="shared" si="18"/>
        <v>1</v>
      </c>
      <c r="AL59" s="71">
        <f t="shared" si="18"/>
        <v>1</v>
      </c>
      <c r="AM59" s="151">
        <f t="shared" si="18"/>
        <v>1</v>
      </c>
      <c r="AN59" s="71">
        <f t="shared" ref="AN59" si="19">SUM(AN55:AN58)</f>
        <v>1</v>
      </c>
    </row>
    <row r="60" spans="1:40">
      <c r="A60" s="24" t="s">
        <v>33</v>
      </c>
      <c r="B60" s="19" t="s">
        <v>23</v>
      </c>
      <c r="C60" s="20" t="s">
        <v>23</v>
      </c>
      <c r="D60" s="25" t="s">
        <v>130</v>
      </c>
      <c r="E60" s="24" t="s">
        <v>131</v>
      </c>
      <c r="F60" s="21"/>
      <c r="G60" s="22"/>
      <c r="H60" s="70">
        <v>0.23</v>
      </c>
      <c r="I60" s="70">
        <v>0.23</v>
      </c>
      <c r="J60" s="70">
        <v>0.23</v>
      </c>
      <c r="K60" s="70">
        <v>0.23</v>
      </c>
      <c r="L60" s="70">
        <v>0.23</v>
      </c>
      <c r="M60" s="70">
        <v>0.23</v>
      </c>
      <c r="N60" s="70">
        <v>0.23</v>
      </c>
      <c r="O60" s="70">
        <v>0.23</v>
      </c>
      <c r="P60" s="70">
        <v>0.23</v>
      </c>
      <c r="Q60" s="70">
        <v>0.23</v>
      </c>
      <c r="R60" s="70">
        <v>0.23</v>
      </c>
      <c r="S60" s="70">
        <v>0.23</v>
      </c>
      <c r="T60" s="70">
        <v>0.23</v>
      </c>
      <c r="U60" s="70">
        <v>0.23</v>
      </c>
      <c r="V60" s="70">
        <v>0.23</v>
      </c>
      <c r="W60" s="70">
        <v>0.23</v>
      </c>
      <c r="X60" s="70">
        <v>0.23</v>
      </c>
      <c r="Y60" s="70">
        <v>0.23</v>
      </c>
      <c r="Z60" s="70">
        <v>0.32</v>
      </c>
      <c r="AA60" s="70">
        <v>0.32</v>
      </c>
      <c r="AB60" s="70">
        <v>0.32</v>
      </c>
      <c r="AC60" s="70">
        <v>0.32</v>
      </c>
      <c r="AD60" s="70">
        <v>0.32</v>
      </c>
      <c r="AE60" s="70">
        <v>0.32</v>
      </c>
      <c r="AF60" s="70">
        <v>0.32</v>
      </c>
      <c r="AG60" s="70">
        <v>0.32</v>
      </c>
      <c r="AH60" s="70">
        <v>0.32</v>
      </c>
      <c r="AI60" s="70">
        <v>0.32</v>
      </c>
      <c r="AJ60" s="70">
        <v>0.32</v>
      </c>
      <c r="AK60" s="70">
        <v>0.32</v>
      </c>
      <c r="AL60" s="70">
        <v>0.32</v>
      </c>
      <c r="AM60" s="150">
        <v>0.32</v>
      </c>
      <c r="AN60" s="70">
        <v>0.32</v>
      </c>
    </row>
    <row r="61" spans="1:40">
      <c r="A61" s="24" t="s">
        <v>33</v>
      </c>
      <c r="B61" s="19" t="s">
        <v>23</v>
      </c>
      <c r="C61" s="20" t="s">
        <v>23</v>
      </c>
      <c r="D61" s="25" t="s">
        <v>132</v>
      </c>
      <c r="E61" s="24" t="s">
        <v>133</v>
      </c>
      <c r="F61" s="21"/>
      <c r="G61" s="22"/>
      <c r="H61" s="70">
        <v>0.11</v>
      </c>
      <c r="I61" s="70">
        <v>0.11</v>
      </c>
      <c r="J61" s="70">
        <v>0.11</v>
      </c>
      <c r="K61" s="70">
        <v>0.11</v>
      </c>
      <c r="L61" s="70">
        <v>0.11</v>
      </c>
      <c r="M61" s="70">
        <v>0.11</v>
      </c>
      <c r="N61" s="70">
        <v>0.11</v>
      </c>
      <c r="O61" s="70">
        <v>0.11</v>
      </c>
      <c r="P61" s="70">
        <v>0.11</v>
      </c>
      <c r="Q61" s="70">
        <v>0.11</v>
      </c>
      <c r="R61" s="70">
        <v>0.11</v>
      </c>
      <c r="S61" s="70">
        <v>0.11</v>
      </c>
      <c r="T61" s="70">
        <v>0.11</v>
      </c>
      <c r="U61" s="70">
        <v>0.11</v>
      </c>
      <c r="V61" s="70">
        <v>0.11</v>
      </c>
      <c r="W61" s="70">
        <v>0.11</v>
      </c>
      <c r="X61" s="70">
        <v>0.11</v>
      </c>
      <c r="Y61" s="70">
        <v>0.11</v>
      </c>
      <c r="Z61" s="70">
        <v>0.12</v>
      </c>
      <c r="AA61" s="70">
        <v>0.12</v>
      </c>
      <c r="AB61" s="70">
        <v>0.12</v>
      </c>
      <c r="AC61" s="70">
        <v>0.12</v>
      </c>
      <c r="AD61" s="70">
        <v>0.12</v>
      </c>
      <c r="AE61" s="70">
        <v>0.12</v>
      </c>
      <c r="AF61" s="70">
        <v>0.12</v>
      </c>
      <c r="AG61" s="70">
        <v>0.12</v>
      </c>
      <c r="AH61" s="70">
        <v>0.12</v>
      </c>
      <c r="AI61" s="70">
        <v>0.12</v>
      </c>
      <c r="AJ61" s="70">
        <v>0.12</v>
      </c>
      <c r="AK61" s="70">
        <v>0.12</v>
      </c>
      <c r="AL61" s="70">
        <v>0.12</v>
      </c>
      <c r="AM61" s="150">
        <v>0.12</v>
      </c>
      <c r="AN61" s="70">
        <v>0.12</v>
      </c>
    </row>
    <row r="62" spans="1:40">
      <c r="A62" s="24" t="s">
        <v>33</v>
      </c>
      <c r="B62" s="19" t="s">
        <v>23</v>
      </c>
      <c r="C62" s="20" t="s">
        <v>23</v>
      </c>
      <c r="D62" s="25" t="s">
        <v>134</v>
      </c>
      <c r="E62" s="24" t="s">
        <v>135</v>
      </c>
      <c r="F62" s="21"/>
      <c r="G62" s="22"/>
      <c r="H62" s="70">
        <v>0.15</v>
      </c>
      <c r="I62" s="70">
        <v>0.15</v>
      </c>
      <c r="J62" s="70">
        <v>0.15</v>
      </c>
      <c r="K62" s="70">
        <v>0.15</v>
      </c>
      <c r="L62" s="70">
        <v>0.15</v>
      </c>
      <c r="M62" s="70">
        <v>0.15</v>
      </c>
      <c r="N62" s="70">
        <v>0.15</v>
      </c>
      <c r="O62" s="70">
        <v>0.15</v>
      </c>
      <c r="P62" s="70">
        <v>0.15</v>
      </c>
      <c r="Q62" s="70">
        <v>0.15</v>
      </c>
      <c r="R62" s="70">
        <v>0.15</v>
      </c>
      <c r="S62" s="70">
        <v>0.15</v>
      </c>
      <c r="T62" s="70">
        <v>0.15</v>
      </c>
      <c r="U62" s="70">
        <v>0.15</v>
      </c>
      <c r="V62" s="70">
        <v>0.15</v>
      </c>
      <c r="W62" s="70">
        <v>0.15</v>
      </c>
      <c r="X62" s="70">
        <v>0.15</v>
      </c>
      <c r="Y62" s="70">
        <v>0.15</v>
      </c>
      <c r="Z62" s="70">
        <v>0.1</v>
      </c>
      <c r="AA62" s="70">
        <v>0.1</v>
      </c>
      <c r="AB62" s="70">
        <v>0.1</v>
      </c>
      <c r="AC62" s="70">
        <v>0.1</v>
      </c>
      <c r="AD62" s="70">
        <v>0.1</v>
      </c>
      <c r="AE62" s="70">
        <v>0.1</v>
      </c>
      <c r="AF62" s="70">
        <v>0.1</v>
      </c>
      <c r="AG62" s="70">
        <v>0.1</v>
      </c>
      <c r="AH62" s="70">
        <v>0.1</v>
      </c>
      <c r="AI62" s="70">
        <v>0.1</v>
      </c>
      <c r="AJ62" s="70">
        <v>0.1</v>
      </c>
      <c r="AK62" s="70">
        <v>0.1</v>
      </c>
      <c r="AL62" s="70">
        <v>0.1</v>
      </c>
      <c r="AM62" s="150">
        <v>0.1</v>
      </c>
      <c r="AN62" s="70">
        <v>0.1</v>
      </c>
    </row>
    <row r="63" spans="1:40">
      <c r="A63" s="24" t="s">
        <v>33</v>
      </c>
      <c r="B63" s="19" t="s">
        <v>23</v>
      </c>
      <c r="C63" s="20" t="s">
        <v>23</v>
      </c>
      <c r="D63" s="25" t="s">
        <v>136</v>
      </c>
      <c r="E63" s="24" t="s">
        <v>137</v>
      </c>
      <c r="F63" s="21"/>
      <c r="G63" s="22"/>
      <c r="H63" s="70">
        <v>0.14000000000000001</v>
      </c>
      <c r="I63" s="70">
        <v>0.14000000000000001</v>
      </c>
      <c r="J63" s="70">
        <v>0.14000000000000001</v>
      </c>
      <c r="K63" s="70">
        <v>0.14000000000000001</v>
      </c>
      <c r="L63" s="70">
        <v>0.14000000000000001</v>
      </c>
      <c r="M63" s="70">
        <v>0.14000000000000001</v>
      </c>
      <c r="N63" s="70">
        <v>0.14000000000000001</v>
      </c>
      <c r="O63" s="70">
        <v>0.14000000000000001</v>
      </c>
      <c r="P63" s="70">
        <v>0.14000000000000001</v>
      </c>
      <c r="Q63" s="70">
        <v>0.14000000000000001</v>
      </c>
      <c r="R63" s="70">
        <v>0.14000000000000001</v>
      </c>
      <c r="S63" s="70">
        <v>0.14000000000000001</v>
      </c>
      <c r="T63" s="70">
        <v>0.14000000000000001</v>
      </c>
      <c r="U63" s="70">
        <v>0.14000000000000001</v>
      </c>
      <c r="V63" s="70">
        <v>0.14000000000000001</v>
      </c>
      <c r="W63" s="70">
        <v>0.14000000000000001</v>
      </c>
      <c r="X63" s="70">
        <v>0.14000000000000001</v>
      </c>
      <c r="Y63" s="70">
        <v>0.14000000000000001</v>
      </c>
      <c r="Z63" s="70">
        <v>7.0000000000000007E-2</v>
      </c>
      <c r="AA63" s="70">
        <v>7.0000000000000007E-2</v>
      </c>
      <c r="AB63" s="70">
        <v>7.0000000000000007E-2</v>
      </c>
      <c r="AC63" s="70">
        <v>7.0000000000000007E-2</v>
      </c>
      <c r="AD63" s="70">
        <v>7.0000000000000007E-2</v>
      </c>
      <c r="AE63" s="70">
        <v>7.0000000000000007E-2</v>
      </c>
      <c r="AF63" s="70">
        <v>7.0000000000000007E-2</v>
      </c>
      <c r="AG63" s="70">
        <v>7.0000000000000007E-2</v>
      </c>
      <c r="AH63" s="70">
        <v>7.0000000000000007E-2</v>
      </c>
      <c r="AI63" s="70">
        <v>7.0000000000000007E-2</v>
      </c>
      <c r="AJ63" s="70">
        <v>7.0000000000000007E-2</v>
      </c>
      <c r="AK63" s="70">
        <v>7.0000000000000007E-2</v>
      </c>
      <c r="AL63" s="70">
        <v>7.0000000000000007E-2</v>
      </c>
      <c r="AM63" s="150">
        <v>7.0000000000000007E-2</v>
      </c>
      <c r="AN63" s="70">
        <v>7.0000000000000007E-2</v>
      </c>
    </row>
    <row r="64" spans="1:40">
      <c r="A64" s="24" t="s">
        <v>33</v>
      </c>
      <c r="B64" s="19" t="s">
        <v>23</v>
      </c>
      <c r="C64" s="20" t="s">
        <v>23</v>
      </c>
      <c r="D64" s="18" t="s">
        <v>112</v>
      </c>
      <c r="E64" s="18" t="s">
        <v>113</v>
      </c>
      <c r="F64" s="21"/>
      <c r="G64" s="22"/>
      <c r="H64" s="70">
        <v>0.09</v>
      </c>
      <c r="I64" s="70">
        <v>0.09</v>
      </c>
      <c r="J64" s="70">
        <v>0.09</v>
      </c>
      <c r="K64" s="70">
        <v>0.09</v>
      </c>
      <c r="L64" s="70">
        <v>0.09</v>
      </c>
      <c r="M64" s="70">
        <v>0.09</v>
      </c>
      <c r="N64" s="70">
        <v>0.09</v>
      </c>
      <c r="O64" s="70">
        <v>0.09</v>
      </c>
      <c r="P64" s="70">
        <v>0.09</v>
      </c>
      <c r="Q64" s="70">
        <v>0.09</v>
      </c>
      <c r="R64" s="70">
        <v>0.09</v>
      </c>
      <c r="S64" s="70">
        <v>0.09</v>
      </c>
      <c r="T64" s="70">
        <v>0.09</v>
      </c>
      <c r="U64" s="70">
        <v>0.09</v>
      </c>
      <c r="V64" s="70">
        <v>0.09</v>
      </c>
      <c r="W64" s="70">
        <v>0.09</v>
      </c>
      <c r="X64" s="70">
        <v>0.09</v>
      </c>
      <c r="Y64" s="70">
        <v>0.09</v>
      </c>
      <c r="Z64" s="70">
        <v>0.11</v>
      </c>
      <c r="AA64" s="70">
        <v>0.11</v>
      </c>
      <c r="AB64" s="70">
        <v>0.11</v>
      </c>
      <c r="AC64" s="70">
        <v>0.11</v>
      </c>
      <c r="AD64" s="70">
        <v>0.11</v>
      </c>
      <c r="AE64" s="70">
        <v>0.11</v>
      </c>
      <c r="AF64" s="70">
        <v>0.11</v>
      </c>
      <c r="AG64" s="70">
        <v>0.11</v>
      </c>
      <c r="AH64" s="70">
        <v>0.11</v>
      </c>
      <c r="AI64" s="70">
        <v>0.11</v>
      </c>
      <c r="AJ64" s="70">
        <v>0.11</v>
      </c>
      <c r="AK64" s="70">
        <v>0.11</v>
      </c>
      <c r="AL64" s="70">
        <v>0.11</v>
      </c>
      <c r="AM64" s="150">
        <v>0.11</v>
      </c>
      <c r="AN64" s="70">
        <v>0.11</v>
      </c>
    </row>
    <row r="65" spans="1:40">
      <c r="A65" s="24" t="s">
        <v>33</v>
      </c>
      <c r="B65" s="19" t="s">
        <v>23</v>
      </c>
      <c r="C65" s="20" t="s">
        <v>23</v>
      </c>
      <c r="D65" s="18" t="s">
        <v>114</v>
      </c>
      <c r="E65" s="18" t="s">
        <v>115</v>
      </c>
      <c r="F65" s="21"/>
      <c r="G65" s="22"/>
      <c r="H65" s="70">
        <v>0.15</v>
      </c>
      <c r="I65" s="70">
        <v>0.15</v>
      </c>
      <c r="J65" s="70">
        <v>0.15</v>
      </c>
      <c r="K65" s="70">
        <v>0.15</v>
      </c>
      <c r="L65" s="70">
        <v>0.15</v>
      </c>
      <c r="M65" s="70">
        <v>0.15</v>
      </c>
      <c r="N65" s="70">
        <v>0.15</v>
      </c>
      <c r="O65" s="70">
        <v>0.15</v>
      </c>
      <c r="P65" s="70">
        <v>0.15</v>
      </c>
      <c r="Q65" s="70">
        <v>0.15</v>
      </c>
      <c r="R65" s="70">
        <v>0.15</v>
      </c>
      <c r="S65" s="70">
        <v>0.15</v>
      </c>
      <c r="T65" s="70">
        <v>0.15</v>
      </c>
      <c r="U65" s="70">
        <v>0.15</v>
      </c>
      <c r="V65" s="70">
        <v>0.15</v>
      </c>
      <c r="W65" s="70">
        <v>0.15</v>
      </c>
      <c r="X65" s="70">
        <v>0.15</v>
      </c>
      <c r="Y65" s="70">
        <v>0.15</v>
      </c>
      <c r="Z65" s="70">
        <v>0.13</v>
      </c>
      <c r="AA65" s="70">
        <v>0.13</v>
      </c>
      <c r="AB65" s="70">
        <v>0.13</v>
      </c>
      <c r="AC65" s="70">
        <v>0.13</v>
      </c>
      <c r="AD65" s="70">
        <v>0.13</v>
      </c>
      <c r="AE65" s="70">
        <v>0.13</v>
      </c>
      <c r="AF65" s="70">
        <v>0.13</v>
      </c>
      <c r="AG65" s="70">
        <v>0.13</v>
      </c>
      <c r="AH65" s="70">
        <v>0.13</v>
      </c>
      <c r="AI65" s="70">
        <v>0.13</v>
      </c>
      <c r="AJ65" s="70">
        <v>0.13</v>
      </c>
      <c r="AK65" s="70">
        <v>0.13</v>
      </c>
      <c r="AL65" s="70">
        <v>0.13</v>
      </c>
      <c r="AM65" s="150">
        <v>0.13</v>
      </c>
      <c r="AN65" s="70">
        <v>0.13</v>
      </c>
    </row>
    <row r="66" spans="1:40">
      <c r="A66" s="24" t="s">
        <v>33</v>
      </c>
      <c r="B66" s="19" t="s">
        <v>23</v>
      </c>
      <c r="C66" s="20" t="s">
        <v>23</v>
      </c>
      <c r="D66" s="18" t="s">
        <v>116</v>
      </c>
      <c r="E66" s="18" t="s">
        <v>117</v>
      </c>
      <c r="F66" s="21"/>
      <c r="G66" s="22"/>
      <c r="H66" s="70">
        <v>0.13</v>
      </c>
      <c r="I66" s="70">
        <v>0.13</v>
      </c>
      <c r="J66" s="70">
        <v>0.13</v>
      </c>
      <c r="K66" s="70">
        <v>0.13</v>
      </c>
      <c r="L66" s="70">
        <v>0.13</v>
      </c>
      <c r="M66" s="70">
        <v>0.13</v>
      </c>
      <c r="N66" s="70">
        <v>0.13</v>
      </c>
      <c r="O66" s="70">
        <v>0.13</v>
      </c>
      <c r="P66" s="70">
        <v>0.13</v>
      </c>
      <c r="Q66" s="70">
        <v>0.13</v>
      </c>
      <c r="R66" s="70">
        <v>0.13</v>
      </c>
      <c r="S66" s="70">
        <v>0.13</v>
      </c>
      <c r="T66" s="70">
        <v>0.13</v>
      </c>
      <c r="U66" s="70">
        <v>0.13</v>
      </c>
      <c r="V66" s="70">
        <v>0.13</v>
      </c>
      <c r="W66" s="70">
        <v>0.13</v>
      </c>
      <c r="X66" s="70">
        <v>0.13</v>
      </c>
      <c r="Y66" s="70">
        <v>0.13</v>
      </c>
      <c r="Z66" s="70">
        <v>0.15</v>
      </c>
      <c r="AA66" s="70">
        <v>0.15</v>
      </c>
      <c r="AB66" s="70">
        <v>0.15</v>
      </c>
      <c r="AC66" s="70">
        <v>0.15</v>
      </c>
      <c r="AD66" s="70">
        <v>0.15</v>
      </c>
      <c r="AE66" s="70">
        <v>0.15</v>
      </c>
      <c r="AF66" s="70">
        <v>0.15</v>
      </c>
      <c r="AG66" s="70">
        <v>0.15</v>
      </c>
      <c r="AH66" s="70">
        <v>0.15</v>
      </c>
      <c r="AI66" s="70">
        <v>0.15</v>
      </c>
      <c r="AJ66" s="70">
        <v>0.15</v>
      </c>
      <c r="AK66" s="70">
        <v>0.15</v>
      </c>
      <c r="AL66" s="70">
        <v>0.15</v>
      </c>
      <c r="AM66" s="150">
        <v>0.15</v>
      </c>
      <c r="AN66" s="70">
        <v>0.15</v>
      </c>
    </row>
    <row r="67" spans="1:40" s="50" customFormat="1">
      <c r="A67" s="60"/>
      <c r="B67" s="46"/>
      <c r="C67" s="45"/>
      <c r="D67" s="61"/>
      <c r="E67" s="60"/>
      <c r="F67" s="48"/>
      <c r="G67" s="62"/>
      <c r="H67" s="71">
        <f>SUM(H60:H66)</f>
        <v>1</v>
      </c>
      <c r="I67" s="71">
        <f t="shared" ref="I67:AM67" si="20">SUM(I60:I66)</f>
        <v>1</v>
      </c>
      <c r="J67" s="71">
        <f t="shared" si="20"/>
        <v>1</v>
      </c>
      <c r="K67" s="71">
        <f t="shared" si="20"/>
        <v>1</v>
      </c>
      <c r="L67" s="71">
        <f t="shared" si="20"/>
        <v>1</v>
      </c>
      <c r="M67" s="71">
        <f t="shared" si="20"/>
        <v>1</v>
      </c>
      <c r="N67" s="71">
        <f t="shared" si="20"/>
        <v>1</v>
      </c>
      <c r="O67" s="71">
        <f t="shared" si="20"/>
        <v>1</v>
      </c>
      <c r="P67" s="71">
        <f t="shared" si="20"/>
        <v>1</v>
      </c>
      <c r="Q67" s="71">
        <f t="shared" si="20"/>
        <v>1</v>
      </c>
      <c r="R67" s="71">
        <f t="shared" si="20"/>
        <v>1</v>
      </c>
      <c r="S67" s="71">
        <f t="shared" si="20"/>
        <v>1</v>
      </c>
      <c r="T67" s="71">
        <f t="shared" si="20"/>
        <v>1</v>
      </c>
      <c r="U67" s="71">
        <f t="shared" si="20"/>
        <v>1</v>
      </c>
      <c r="V67" s="71">
        <f t="shared" si="20"/>
        <v>1</v>
      </c>
      <c r="W67" s="71">
        <f t="shared" si="20"/>
        <v>1</v>
      </c>
      <c r="X67" s="71">
        <f t="shared" si="20"/>
        <v>1</v>
      </c>
      <c r="Y67" s="71">
        <f t="shared" si="20"/>
        <v>1</v>
      </c>
      <c r="Z67" s="71">
        <f t="shared" si="20"/>
        <v>1</v>
      </c>
      <c r="AA67" s="71">
        <f t="shared" si="20"/>
        <v>1</v>
      </c>
      <c r="AB67" s="71">
        <f t="shared" si="20"/>
        <v>1</v>
      </c>
      <c r="AC67" s="71">
        <f t="shared" si="20"/>
        <v>1</v>
      </c>
      <c r="AD67" s="71">
        <f t="shared" si="20"/>
        <v>1</v>
      </c>
      <c r="AE67" s="71">
        <f t="shared" si="20"/>
        <v>1</v>
      </c>
      <c r="AF67" s="71">
        <f t="shared" si="20"/>
        <v>1</v>
      </c>
      <c r="AG67" s="71">
        <f t="shared" si="20"/>
        <v>1</v>
      </c>
      <c r="AH67" s="71">
        <f t="shared" si="20"/>
        <v>1</v>
      </c>
      <c r="AI67" s="71">
        <f t="shared" si="20"/>
        <v>1</v>
      </c>
      <c r="AJ67" s="71">
        <f t="shared" si="20"/>
        <v>1</v>
      </c>
      <c r="AK67" s="71">
        <f t="shared" si="20"/>
        <v>1</v>
      </c>
      <c r="AL67" s="71">
        <f t="shared" si="20"/>
        <v>1</v>
      </c>
      <c r="AM67" s="151">
        <f t="shared" si="20"/>
        <v>1</v>
      </c>
      <c r="AN67" s="71">
        <f t="shared" ref="AN67" si="21">SUM(AN60:AN66)</f>
        <v>1</v>
      </c>
    </row>
    <row r="68" spans="1:40">
      <c r="A68" s="18" t="s">
        <v>34</v>
      </c>
      <c r="B68" s="19" t="s">
        <v>23</v>
      </c>
      <c r="C68" s="20" t="s">
        <v>77</v>
      </c>
      <c r="D68" s="18" t="s">
        <v>102</v>
      </c>
      <c r="E68" s="18" t="s">
        <v>103</v>
      </c>
      <c r="F68" s="21"/>
      <c r="G68" s="22"/>
      <c r="H68" s="70">
        <v>0.18055555555555555</v>
      </c>
      <c r="I68" s="70">
        <v>0.17857142857142858</v>
      </c>
      <c r="J68" s="70">
        <v>0.17857142857142858</v>
      </c>
      <c r="K68" s="70">
        <v>0.17142857142857143</v>
      </c>
      <c r="L68" s="70">
        <v>0.17857142857142858</v>
      </c>
      <c r="M68" s="70">
        <v>0.17699115044247787</v>
      </c>
      <c r="N68" s="70">
        <v>0.1773049645390071</v>
      </c>
      <c r="O68" s="70">
        <v>0.17857142857142858</v>
      </c>
      <c r="P68" s="70">
        <v>0.18055555555555555</v>
      </c>
      <c r="Q68" s="70">
        <v>0.17937219730941703</v>
      </c>
      <c r="R68" s="70">
        <v>0.22535211267605634</v>
      </c>
      <c r="S68" s="70">
        <v>0.21951219512195122</v>
      </c>
      <c r="T68" s="70">
        <v>0.22222222222222221</v>
      </c>
      <c r="U68" s="70">
        <v>0.21794871794871795</v>
      </c>
      <c r="V68" s="70">
        <v>0.21705426356589147</v>
      </c>
      <c r="W68" s="70">
        <v>0.22123893805309736</v>
      </c>
      <c r="X68" s="70">
        <v>0.22006472491909385</v>
      </c>
      <c r="Y68" s="70">
        <v>0.19607843137254902</v>
      </c>
      <c r="Z68" s="70">
        <v>0.203125</v>
      </c>
      <c r="AA68" s="70">
        <v>0.2</v>
      </c>
      <c r="AB68" s="70">
        <v>0.20689655172413793</v>
      </c>
      <c r="AC68" s="70">
        <v>0.19354838709677419</v>
      </c>
      <c r="AD68" s="70">
        <v>0.203125</v>
      </c>
      <c r="AE68" s="70">
        <v>0.22105263157894736</v>
      </c>
      <c r="AF68" s="70">
        <v>0.21875</v>
      </c>
      <c r="AG68" s="70">
        <v>0.22047244094488189</v>
      </c>
      <c r="AH68" s="70">
        <v>0.22047244094488189</v>
      </c>
      <c r="AI68" s="70">
        <v>0.21705426356589147</v>
      </c>
      <c r="AJ68" s="70">
        <v>0.21705426356589147</v>
      </c>
      <c r="AK68" s="70">
        <v>0.2</v>
      </c>
      <c r="AL68" s="70">
        <v>0.21705426356589147</v>
      </c>
      <c r="AM68" s="150">
        <v>0.22222222222222221</v>
      </c>
      <c r="AN68" s="70">
        <v>0.22222222222222221</v>
      </c>
    </row>
    <row r="69" spans="1:40">
      <c r="A69" s="18" t="s">
        <v>34</v>
      </c>
      <c r="B69" s="19" t="s">
        <v>23</v>
      </c>
      <c r="C69" s="20" t="s">
        <v>77</v>
      </c>
      <c r="D69" s="18" t="s">
        <v>104</v>
      </c>
      <c r="E69" s="18" t="s">
        <v>105</v>
      </c>
      <c r="F69" s="21"/>
      <c r="G69" s="22"/>
      <c r="H69" s="70">
        <v>0.16666666666666666</v>
      </c>
      <c r="I69" s="70">
        <v>0.17261904761904762</v>
      </c>
      <c r="J69" s="70">
        <v>0.17261904761904762</v>
      </c>
      <c r="K69" s="70">
        <v>0.17142857142857143</v>
      </c>
      <c r="L69" s="70">
        <v>0.17261904761904762</v>
      </c>
      <c r="M69" s="70">
        <v>0.16814159292035399</v>
      </c>
      <c r="N69" s="70">
        <v>0.1702127659574468</v>
      </c>
      <c r="O69" s="70">
        <v>0.17261904761904762</v>
      </c>
      <c r="P69" s="70">
        <v>0.16666666666666666</v>
      </c>
      <c r="Q69" s="70">
        <v>0.17040358744394618</v>
      </c>
      <c r="R69" s="70">
        <v>0.15492957746478872</v>
      </c>
      <c r="S69" s="70">
        <v>0.15853658536585366</v>
      </c>
      <c r="T69" s="70">
        <v>0.15555555555555556</v>
      </c>
      <c r="U69" s="70">
        <v>0.16025641025641027</v>
      </c>
      <c r="V69" s="70">
        <v>0.16279069767441862</v>
      </c>
      <c r="W69" s="70">
        <v>0.15929203539823009</v>
      </c>
      <c r="X69" s="70">
        <v>0.15857605177993528</v>
      </c>
      <c r="Y69" s="70">
        <v>7.8431372549019607E-2</v>
      </c>
      <c r="Z69" s="70">
        <v>7.8125E-2</v>
      </c>
      <c r="AA69" s="70">
        <v>0.08</v>
      </c>
      <c r="AB69" s="70">
        <v>8.6206896551724144E-2</v>
      </c>
      <c r="AC69" s="70">
        <v>8.0645161290322578E-2</v>
      </c>
      <c r="AD69" s="70">
        <v>7.8125E-2</v>
      </c>
      <c r="AE69" s="70">
        <v>0.15789473684210525</v>
      </c>
      <c r="AF69" s="70">
        <v>0.15625</v>
      </c>
      <c r="AG69" s="70">
        <v>0.16141732283464566</v>
      </c>
      <c r="AH69" s="70">
        <v>0.16141732283464566</v>
      </c>
      <c r="AI69" s="70">
        <v>0.16279069767441862</v>
      </c>
      <c r="AJ69" s="70">
        <v>0.16279069767441862</v>
      </c>
      <c r="AK69" s="70">
        <v>6.6666666666666666E-2</v>
      </c>
      <c r="AL69" s="70">
        <v>0.16279069767441862</v>
      </c>
      <c r="AM69" s="150">
        <v>0.1623931623931624</v>
      </c>
      <c r="AN69" s="70">
        <v>0.1623931623931624</v>
      </c>
    </row>
    <row r="70" spans="1:40">
      <c r="A70" s="18" t="s">
        <v>34</v>
      </c>
      <c r="B70" s="19" t="s">
        <v>23</v>
      </c>
      <c r="C70" s="20" t="s">
        <v>77</v>
      </c>
      <c r="D70" s="18" t="s">
        <v>106</v>
      </c>
      <c r="E70" s="18" t="s">
        <v>107</v>
      </c>
      <c r="F70" s="21"/>
      <c r="G70" s="22"/>
      <c r="H70" s="70">
        <v>0.20833333333333334</v>
      </c>
      <c r="I70" s="70">
        <v>0.20833333333333334</v>
      </c>
      <c r="J70" s="70">
        <v>0.20833333333333334</v>
      </c>
      <c r="K70" s="70">
        <v>0.2</v>
      </c>
      <c r="L70" s="70">
        <v>0.20833333333333334</v>
      </c>
      <c r="M70" s="70">
        <v>0.21238938053097345</v>
      </c>
      <c r="N70" s="70">
        <v>0.21276595744680851</v>
      </c>
      <c r="O70" s="70">
        <v>0.20833333333333334</v>
      </c>
      <c r="P70" s="70">
        <v>0.20833333333333334</v>
      </c>
      <c r="Q70" s="70">
        <v>0.21076233183856502</v>
      </c>
      <c r="R70" s="70">
        <v>0.18309859154929578</v>
      </c>
      <c r="S70" s="70">
        <v>0.1910569105691057</v>
      </c>
      <c r="T70" s="70">
        <v>0.2</v>
      </c>
      <c r="U70" s="70">
        <v>0.19230769230769232</v>
      </c>
      <c r="V70" s="70">
        <v>0.19379844961240311</v>
      </c>
      <c r="W70" s="70">
        <v>0.19026548672566371</v>
      </c>
      <c r="X70" s="70">
        <v>0.19093851132686085</v>
      </c>
      <c r="Y70" s="70">
        <v>0.13725490196078433</v>
      </c>
      <c r="Z70" s="70">
        <v>0.140625</v>
      </c>
      <c r="AA70" s="70">
        <v>0.14000000000000001</v>
      </c>
      <c r="AB70" s="70">
        <v>0.13793103448275862</v>
      </c>
      <c r="AC70" s="70">
        <v>0.14516129032258066</v>
      </c>
      <c r="AD70" s="70">
        <v>0.140625</v>
      </c>
      <c r="AE70" s="70">
        <v>0.18947368421052632</v>
      </c>
      <c r="AF70" s="70">
        <v>0.1875</v>
      </c>
      <c r="AG70" s="70">
        <v>0.1889763779527559</v>
      </c>
      <c r="AH70" s="70">
        <v>0.1889763779527559</v>
      </c>
      <c r="AI70" s="70">
        <v>0.19379844961240311</v>
      </c>
      <c r="AJ70" s="70">
        <v>0.19379844961240311</v>
      </c>
      <c r="AK70" s="70">
        <v>0.13333333333333333</v>
      </c>
      <c r="AL70" s="70">
        <v>0.19379844961240311</v>
      </c>
      <c r="AM70" s="150">
        <v>0.18803418803418803</v>
      </c>
      <c r="AN70" s="70">
        <v>0.18803418803418803</v>
      </c>
    </row>
    <row r="71" spans="1:40">
      <c r="A71" s="18" t="s">
        <v>34</v>
      </c>
      <c r="B71" s="19" t="s">
        <v>23</v>
      </c>
      <c r="C71" s="20" t="s">
        <v>77</v>
      </c>
      <c r="D71" s="18" t="s">
        <v>108</v>
      </c>
      <c r="E71" s="18" t="s">
        <v>109</v>
      </c>
      <c r="F71" s="21"/>
      <c r="G71" s="22"/>
      <c r="H71" s="70">
        <v>0.22222222222222221</v>
      </c>
      <c r="I71" s="70">
        <v>0.22023809523809523</v>
      </c>
      <c r="J71" s="70">
        <v>0.22023809523809523</v>
      </c>
      <c r="K71" s="70">
        <v>0.22857142857142856</v>
      </c>
      <c r="L71" s="70">
        <v>0.22023809523809523</v>
      </c>
      <c r="M71" s="70">
        <v>0.22123893805309736</v>
      </c>
      <c r="N71" s="70">
        <v>0.21985815602836881</v>
      </c>
      <c r="O71" s="70">
        <v>0.22023809523809523</v>
      </c>
      <c r="P71" s="70">
        <v>0.22222222222222221</v>
      </c>
      <c r="Q71" s="70">
        <v>0.21973094170403587</v>
      </c>
      <c r="R71" s="70">
        <v>0.21126760563380281</v>
      </c>
      <c r="S71" s="70">
        <v>0.21138211382113822</v>
      </c>
      <c r="T71" s="70">
        <v>0.2</v>
      </c>
      <c r="U71" s="70">
        <v>0.21153846153846154</v>
      </c>
      <c r="V71" s="70">
        <v>0.20930232558139536</v>
      </c>
      <c r="W71" s="70">
        <v>0.20796460176991149</v>
      </c>
      <c r="X71" s="70">
        <v>0.21035598705501618</v>
      </c>
      <c r="Y71" s="70">
        <v>0.13725490196078433</v>
      </c>
      <c r="Z71" s="70">
        <v>0.140625</v>
      </c>
      <c r="AA71" s="70">
        <v>0.14000000000000001</v>
      </c>
      <c r="AB71" s="70">
        <v>0.13793103448275862</v>
      </c>
      <c r="AC71" s="70">
        <v>0.14516129032258066</v>
      </c>
      <c r="AD71" s="70">
        <v>0.140625</v>
      </c>
      <c r="AE71" s="70">
        <v>0.21052631578947367</v>
      </c>
      <c r="AF71" s="70">
        <v>0.21875</v>
      </c>
      <c r="AG71" s="70">
        <v>0.20866141732283464</v>
      </c>
      <c r="AH71" s="70">
        <v>0.20866141732283464</v>
      </c>
      <c r="AI71" s="70">
        <v>0.20930232558139536</v>
      </c>
      <c r="AJ71" s="70">
        <v>0.20930232558139536</v>
      </c>
      <c r="AK71" s="70">
        <v>0.13333333333333333</v>
      </c>
      <c r="AL71" s="70">
        <v>0.20930232558139536</v>
      </c>
      <c r="AM71" s="150">
        <v>0.20512820512820512</v>
      </c>
      <c r="AN71" s="70">
        <v>0.20512820512820512</v>
      </c>
    </row>
    <row r="72" spans="1:40">
      <c r="A72" s="18" t="s">
        <v>34</v>
      </c>
      <c r="B72" s="19" t="s">
        <v>23</v>
      </c>
      <c r="C72" s="20" t="s">
        <v>77</v>
      </c>
      <c r="D72" s="18" t="s">
        <v>110</v>
      </c>
      <c r="E72" s="18" t="s">
        <v>111</v>
      </c>
      <c r="F72" s="21"/>
      <c r="G72" s="22"/>
      <c r="H72" s="70">
        <v>0.22222222222222221</v>
      </c>
      <c r="I72" s="70">
        <v>0.22023809523809523</v>
      </c>
      <c r="J72" s="70">
        <v>0.22023809523809523</v>
      </c>
      <c r="K72" s="70">
        <v>0.22857142857142856</v>
      </c>
      <c r="L72" s="70">
        <v>0.22023809523809523</v>
      </c>
      <c r="M72" s="70">
        <v>0.22123893805309736</v>
      </c>
      <c r="N72" s="70">
        <v>0.21985815602836881</v>
      </c>
      <c r="O72" s="70">
        <v>0.22023809523809523</v>
      </c>
      <c r="P72" s="70">
        <v>0.22222222222222221</v>
      </c>
      <c r="Q72" s="70">
        <v>0.21973094170403587</v>
      </c>
      <c r="R72" s="70">
        <v>0.22535211267605634</v>
      </c>
      <c r="S72" s="70">
        <v>0.21951219512195122</v>
      </c>
      <c r="T72" s="70">
        <v>0.22222222222222221</v>
      </c>
      <c r="U72" s="70">
        <v>0.21794871794871795</v>
      </c>
      <c r="V72" s="70">
        <v>0.21705426356589147</v>
      </c>
      <c r="W72" s="70">
        <v>0.22123893805309736</v>
      </c>
      <c r="X72" s="70">
        <v>0.22006472491909385</v>
      </c>
      <c r="Y72" s="70">
        <v>0.45098039215686275</v>
      </c>
      <c r="Z72" s="70">
        <v>0.4375</v>
      </c>
      <c r="AA72" s="70">
        <v>0.44</v>
      </c>
      <c r="AB72" s="70">
        <v>0.43103448275862066</v>
      </c>
      <c r="AC72" s="70">
        <v>0.43548387096774194</v>
      </c>
      <c r="AD72" s="70">
        <v>0.4375</v>
      </c>
      <c r="AE72" s="70">
        <v>0.22105263157894736</v>
      </c>
      <c r="AF72" s="70">
        <v>0.21875</v>
      </c>
      <c r="AG72" s="70">
        <v>0.22047244094488189</v>
      </c>
      <c r="AH72" s="70">
        <v>0.22047244094488189</v>
      </c>
      <c r="AI72" s="70">
        <v>0.21705426356589147</v>
      </c>
      <c r="AJ72" s="70">
        <v>0.21705426356589147</v>
      </c>
      <c r="AK72" s="70">
        <v>0.46666666666666667</v>
      </c>
      <c r="AL72" s="70">
        <v>0.21705426356589147</v>
      </c>
      <c r="AM72" s="150">
        <v>0.22222222222222221</v>
      </c>
      <c r="AN72" s="70">
        <v>0.22222222222222221</v>
      </c>
    </row>
    <row r="73" spans="1:40" s="50" customFormat="1">
      <c r="A73" s="63"/>
      <c r="B73" s="46"/>
      <c r="C73" s="45"/>
      <c r="D73" s="63"/>
      <c r="E73" s="63"/>
      <c r="F73" s="48"/>
      <c r="G73" s="62"/>
      <c r="H73" s="71">
        <f>SUM(H68:H72)</f>
        <v>1</v>
      </c>
      <c r="I73" s="71">
        <f t="shared" ref="I73:AM73" si="22">SUM(I68:I72)</f>
        <v>1</v>
      </c>
      <c r="J73" s="71">
        <f t="shared" si="22"/>
        <v>1</v>
      </c>
      <c r="K73" s="71">
        <f t="shared" si="22"/>
        <v>1</v>
      </c>
      <c r="L73" s="71">
        <f t="shared" si="22"/>
        <v>1</v>
      </c>
      <c r="M73" s="71">
        <f t="shared" si="22"/>
        <v>1</v>
      </c>
      <c r="N73" s="71">
        <f t="shared" si="22"/>
        <v>1</v>
      </c>
      <c r="O73" s="71">
        <f t="shared" si="22"/>
        <v>1</v>
      </c>
      <c r="P73" s="71">
        <f t="shared" si="22"/>
        <v>1</v>
      </c>
      <c r="Q73" s="71">
        <f t="shared" si="22"/>
        <v>1</v>
      </c>
      <c r="R73" s="71">
        <f t="shared" si="22"/>
        <v>1</v>
      </c>
      <c r="S73" s="71">
        <f t="shared" si="22"/>
        <v>1</v>
      </c>
      <c r="T73" s="71">
        <f t="shared" si="22"/>
        <v>0.99999999999999989</v>
      </c>
      <c r="U73" s="71">
        <f t="shared" si="22"/>
        <v>1</v>
      </c>
      <c r="V73" s="71">
        <f t="shared" si="22"/>
        <v>1</v>
      </c>
      <c r="W73" s="71">
        <f t="shared" si="22"/>
        <v>1</v>
      </c>
      <c r="X73" s="71">
        <f t="shared" si="22"/>
        <v>1</v>
      </c>
      <c r="Y73" s="71">
        <f t="shared" si="22"/>
        <v>1</v>
      </c>
      <c r="Z73" s="71">
        <f t="shared" si="22"/>
        <v>1</v>
      </c>
      <c r="AA73" s="71">
        <f t="shared" si="22"/>
        <v>1</v>
      </c>
      <c r="AB73" s="71">
        <f t="shared" si="22"/>
        <v>1</v>
      </c>
      <c r="AC73" s="71">
        <f t="shared" si="22"/>
        <v>1</v>
      </c>
      <c r="AD73" s="71">
        <f t="shared" si="22"/>
        <v>1</v>
      </c>
      <c r="AE73" s="71">
        <f t="shared" si="22"/>
        <v>1</v>
      </c>
      <c r="AF73" s="71">
        <f t="shared" si="22"/>
        <v>1</v>
      </c>
      <c r="AG73" s="71">
        <f t="shared" si="22"/>
        <v>1</v>
      </c>
      <c r="AH73" s="71">
        <f t="shared" si="22"/>
        <v>1</v>
      </c>
      <c r="AI73" s="71">
        <f t="shared" si="22"/>
        <v>1</v>
      </c>
      <c r="AJ73" s="71">
        <f t="shared" si="22"/>
        <v>1</v>
      </c>
      <c r="AK73" s="71">
        <f t="shared" si="22"/>
        <v>1</v>
      </c>
      <c r="AL73" s="71">
        <f t="shared" si="22"/>
        <v>1</v>
      </c>
      <c r="AM73" s="151">
        <f t="shared" si="22"/>
        <v>0.99999999999999989</v>
      </c>
      <c r="AN73" s="71">
        <f t="shared" ref="AN73" si="23">SUM(AN68:AN72)</f>
        <v>0.99999999999999989</v>
      </c>
    </row>
    <row r="74" spans="1:40">
      <c r="A74" s="18" t="s">
        <v>35</v>
      </c>
      <c r="B74" s="19" t="s">
        <v>23</v>
      </c>
      <c r="C74" s="20" t="s">
        <v>23</v>
      </c>
      <c r="D74" s="18" t="s">
        <v>118</v>
      </c>
      <c r="E74" s="18" t="s">
        <v>119</v>
      </c>
      <c r="F74" s="21"/>
      <c r="G74" s="22"/>
      <c r="H74" s="70">
        <v>8.0645161290322578E-2</v>
      </c>
      <c r="I74" s="70">
        <v>4.6082949308755762E-2</v>
      </c>
      <c r="J74" s="70">
        <v>4.6082949308755762E-2</v>
      </c>
      <c r="K74" s="70">
        <v>0.10869565217391304</v>
      </c>
      <c r="L74" s="70">
        <v>0.12385321100917432</v>
      </c>
      <c r="M74" s="70">
        <v>0.12328767123287671</v>
      </c>
      <c r="N74" s="70">
        <v>7.18232044198895E-2</v>
      </c>
      <c r="O74" s="70">
        <v>0.10550458715596331</v>
      </c>
      <c r="P74" s="70">
        <v>8.4210526315789472E-2</v>
      </c>
      <c r="Q74" s="70">
        <v>7.2664359861591699E-2</v>
      </c>
      <c r="R74" s="70">
        <v>0.10526315789473684</v>
      </c>
      <c r="S74" s="70">
        <v>0.13026819923371646</v>
      </c>
      <c r="T74" s="70">
        <v>8.1632653061224483E-2</v>
      </c>
      <c r="U74" s="70">
        <v>8.9820359281437126E-2</v>
      </c>
      <c r="V74" s="70">
        <v>0.11678832116788321</v>
      </c>
      <c r="W74" s="70">
        <v>0.13692946058091288</v>
      </c>
      <c r="X74" s="70">
        <v>0.13030303030303031</v>
      </c>
      <c r="Y74" s="70">
        <v>0.18333333333333332</v>
      </c>
      <c r="Z74" s="70">
        <v>0.29333333333333333</v>
      </c>
      <c r="AA74" s="70">
        <v>0.26666666666666666</v>
      </c>
      <c r="AB74" s="70">
        <v>0.20289855072463769</v>
      </c>
      <c r="AC74" s="70">
        <v>0.14864864864864866</v>
      </c>
      <c r="AD74" s="70">
        <v>0.19736842105263158</v>
      </c>
      <c r="AE74" s="70">
        <v>0.13592233009708737</v>
      </c>
      <c r="AF74" s="70">
        <v>0.13235294117647059</v>
      </c>
      <c r="AG74" s="70">
        <v>8.4870848708487087E-2</v>
      </c>
      <c r="AH74" s="70">
        <v>8.455882352941177E-2</v>
      </c>
      <c r="AI74" s="70">
        <v>0.13868613138686131</v>
      </c>
      <c r="AJ74" s="70">
        <v>0.13868613138686131</v>
      </c>
      <c r="AK74" s="70">
        <v>9.5238095238095233E-2</v>
      </c>
      <c r="AL74" s="70">
        <v>0.10869565217391304</v>
      </c>
      <c r="AM74" s="150">
        <v>8.8709677419354843E-2</v>
      </c>
      <c r="AN74" s="70">
        <v>8.8709677419354843E-2</v>
      </c>
    </row>
    <row r="75" spans="1:40">
      <c r="A75" s="18" t="s">
        <v>35</v>
      </c>
      <c r="B75" s="19" t="s">
        <v>23</v>
      </c>
      <c r="C75" s="20" t="s">
        <v>23</v>
      </c>
      <c r="D75" s="18" t="s">
        <v>120</v>
      </c>
      <c r="E75" s="18" t="s">
        <v>121</v>
      </c>
      <c r="F75" s="21"/>
      <c r="G75" s="22"/>
      <c r="H75" s="70">
        <v>0.17741935483870969</v>
      </c>
      <c r="I75" s="70">
        <v>0.19354838709677419</v>
      </c>
      <c r="J75" s="70">
        <v>0.19354838709677419</v>
      </c>
      <c r="K75" s="70">
        <v>0.15217391304347827</v>
      </c>
      <c r="L75" s="70">
        <v>0.21100917431192662</v>
      </c>
      <c r="M75" s="70">
        <v>0.15753424657534246</v>
      </c>
      <c r="N75" s="70">
        <v>0.18784530386740331</v>
      </c>
      <c r="O75" s="70">
        <v>0.16513761467889909</v>
      </c>
      <c r="P75" s="70">
        <v>0.12631578947368421</v>
      </c>
      <c r="Q75" s="70">
        <v>0.18685121107266436</v>
      </c>
      <c r="R75" s="70">
        <v>0.18421052631578946</v>
      </c>
      <c r="S75" s="70">
        <v>0.11877394636015326</v>
      </c>
      <c r="T75" s="70">
        <v>0.12244897959183673</v>
      </c>
      <c r="U75" s="70">
        <v>0.1377245508982036</v>
      </c>
      <c r="V75" s="70">
        <v>0.13868613138686131</v>
      </c>
      <c r="W75" s="70">
        <v>0.12448132780082988</v>
      </c>
      <c r="X75" s="70">
        <v>0.12121212121212122</v>
      </c>
      <c r="Y75" s="70">
        <v>0.13333333333333333</v>
      </c>
      <c r="Z75" s="70">
        <v>0.13333333333333333</v>
      </c>
      <c r="AA75" s="70">
        <v>0.16666666666666666</v>
      </c>
      <c r="AB75" s="70">
        <v>0.14492753623188406</v>
      </c>
      <c r="AC75" s="70">
        <v>0.14864864864864866</v>
      </c>
      <c r="AD75" s="70">
        <v>0.19736842105263158</v>
      </c>
      <c r="AE75" s="70">
        <v>0.18446601941747573</v>
      </c>
      <c r="AF75" s="70">
        <v>0.17647058823529413</v>
      </c>
      <c r="AG75" s="70">
        <v>0.16974169741697417</v>
      </c>
      <c r="AH75" s="70">
        <v>0.14705882352941177</v>
      </c>
      <c r="AI75" s="70">
        <v>0.17518248175182483</v>
      </c>
      <c r="AJ75" s="70">
        <v>0.17518248175182483</v>
      </c>
      <c r="AK75" s="70">
        <v>0.16666666666666666</v>
      </c>
      <c r="AL75" s="70">
        <v>0.13043478260869565</v>
      </c>
      <c r="AM75" s="150">
        <v>0.15322580645161291</v>
      </c>
      <c r="AN75" s="70">
        <v>0.15322580645161291</v>
      </c>
    </row>
    <row r="76" spans="1:40">
      <c r="A76" s="18" t="s">
        <v>35</v>
      </c>
      <c r="B76" s="19" t="s">
        <v>23</v>
      </c>
      <c r="C76" s="20" t="s">
        <v>23</v>
      </c>
      <c r="D76" s="18" t="s">
        <v>122</v>
      </c>
      <c r="E76" s="18" t="s">
        <v>123</v>
      </c>
      <c r="F76" s="21"/>
      <c r="G76" s="22"/>
      <c r="H76" s="70">
        <v>0.10752688172043011</v>
      </c>
      <c r="I76" s="70">
        <v>0.23502304147465439</v>
      </c>
      <c r="J76" s="70">
        <v>0.23502304147465439</v>
      </c>
      <c r="K76" s="70">
        <v>0.2608695652173913</v>
      </c>
      <c r="L76" s="70">
        <v>0.15137614678899083</v>
      </c>
      <c r="M76" s="70">
        <v>0.20547945205479451</v>
      </c>
      <c r="N76" s="70">
        <v>0.1270718232044199</v>
      </c>
      <c r="O76" s="70">
        <v>0.13302752293577982</v>
      </c>
      <c r="P76" s="70">
        <v>0.29473684210526313</v>
      </c>
      <c r="Q76" s="70">
        <v>0.1245674740484429</v>
      </c>
      <c r="R76" s="70">
        <v>0.17105263157894737</v>
      </c>
      <c r="S76" s="70">
        <v>0.16475095785440613</v>
      </c>
      <c r="T76" s="70">
        <v>0.24489795918367346</v>
      </c>
      <c r="U76" s="70">
        <v>0.23353293413173654</v>
      </c>
      <c r="V76" s="70">
        <v>0.24817518248175183</v>
      </c>
      <c r="W76" s="70">
        <v>0.24066390041493776</v>
      </c>
      <c r="X76" s="70">
        <v>0.16363636363636364</v>
      </c>
      <c r="Y76" s="70">
        <v>0.25</v>
      </c>
      <c r="Z76" s="70">
        <v>0.18666666666666668</v>
      </c>
      <c r="AA76" s="70">
        <v>0.18333333333333332</v>
      </c>
      <c r="AB76" s="70">
        <v>0.27536231884057971</v>
      </c>
      <c r="AC76" s="70">
        <v>0.25675675675675674</v>
      </c>
      <c r="AD76" s="70">
        <v>0.17105263157894737</v>
      </c>
      <c r="AE76" s="70">
        <v>0.18446601941747573</v>
      </c>
      <c r="AF76" s="70">
        <v>0.22058823529411764</v>
      </c>
      <c r="AG76" s="70">
        <v>0.22878228782287824</v>
      </c>
      <c r="AH76" s="70">
        <v>0.28676470588235292</v>
      </c>
      <c r="AI76" s="70">
        <v>0.21897810218978103</v>
      </c>
      <c r="AJ76" s="70">
        <v>0.21897810218978103</v>
      </c>
      <c r="AK76" s="70">
        <v>0.30952380952380953</v>
      </c>
      <c r="AL76" s="70">
        <v>0.21739130434782608</v>
      </c>
      <c r="AM76" s="150">
        <v>0.17741935483870969</v>
      </c>
      <c r="AN76" s="70">
        <v>0.17741935483870969</v>
      </c>
    </row>
    <row r="77" spans="1:40">
      <c r="A77" s="18" t="s">
        <v>35</v>
      </c>
      <c r="B77" s="19" t="s">
        <v>23</v>
      </c>
      <c r="C77" s="20" t="s">
        <v>23</v>
      </c>
      <c r="D77" s="18" t="s">
        <v>124</v>
      </c>
      <c r="E77" s="18" t="s">
        <v>125</v>
      </c>
      <c r="F77" s="21"/>
      <c r="G77" s="22"/>
      <c r="H77" s="70">
        <v>6.9892473118279563E-2</v>
      </c>
      <c r="I77" s="70">
        <v>9.2165898617511524E-2</v>
      </c>
      <c r="J77" s="70">
        <v>9.2165898617511524E-2</v>
      </c>
      <c r="K77" s="70">
        <v>0.13043478260869565</v>
      </c>
      <c r="L77" s="70">
        <v>5.0458715596330278E-2</v>
      </c>
      <c r="M77" s="70">
        <v>4.7945205479452052E-2</v>
      </c>
      <c r="N77" s="70">
        <v>7.7348066298342538E-2</v>
      </c>
      <c r="O77" s="70">
        <v>4.5871559633027525E-2</v>
      </c>
      <c r="P77" s="70">
        <v>0.11578947368421053</v>
      </c>
      <c r="Q77" s="70">
        <v>7.9584775086505188E-2</v>
      </c>
      <c r="R77" s="70">
        <v>0.10526315789473684</v>
      </c>
      <c r="S77" s="70">
        <v>0.1111111111111111</v>
      </c>
      <c r="T77" s="70">
        <v>8.1632653061224483E-2</v>
      </c>
      <c r="U77" s="70">
        <v>7.7844311377245512E-2</v>
      </c>
      <c r="V77" s="70">
        <v>0.13138686131386862</v>
      </c>
      <c r="W77" s="70">
        <v>0.15767634854771784</v>
      </c>
      <c r="X77" s="70">
        <v>0.10909090909090909</v>
      </c>
      <c r="Y77" s="70">
        <v>0.18333333333333332</v>
      </c>
      <c r="Z77" s="70">
        <v>0.14666666666666667</v>
      </c>
      <c r="AA77" s="70">
        <v>0.15</v>
      </c>
      <c r="AB77" s="70">
        <v>0.15942028985507245</v>
      </c>
      <c r="AC77" s="70">
        <v>0.16216216216216217</v>
      </c>
      <c r="AD77" s="70">
        <v>0.19736842105263158</v>
      </c>
      <c r="AE77" s="70">
        <v>0.11650485436893204</v>
      </c>
      <c r="AF77" s="70">
        <v>0.14705882352941177</v>
      </c>
      <c r="AG77" s="70">
        <v>6.6420664206642069E-2</v>
      </c>
      <c r="AH77" s="70">
        <v>6.6176470588235295E-2</v>
      </c>
      <c r="AI77" s="70">
        <v>0.13868613138686131</v>
      </c>
      <c r="AJ77" s="70">
        <v>0.13868613138686131</v>
      </c>
      <c r="AK77" s="70">
        <v>0.14285714285714285</v>
      </c>
      <c r="AL77" s="70">
        <v>8.6956521739130432E-2</v>
      </c>
      <c r="AM77" s="150">
        <v>7.2580645161290328E-2</v>
      </c>
      <c r="AN77" s="70">
        <v>7.2580645161290328E-2</v>
      </c>
    </row>
    <row r="78" spans="1:40">
      <c r="A78" s="24" t="s">
        <v>35</v>
      </c>
      <c r="B78" s="19" t="s">
        <v>23</v>
      </c>
      <c r="C78" s="20" t="s">
        <v>23</v>
      </c>
      <c r="D78" s="25" t="s">
        <v>126</v>
      </c>
      <c r="E78" s="24" t="s">
        <v>127</v>
      </c>
      <c r="F78" s="21"/>
      <c r="G78" s="22"/>
      <c r="H78" s="70">
        <v>0.30645161290322581</v>
      </c>
      <c r="I78" s="70">
        <v>0.24884792626728111</v>
      </c>
      <c r="J78" s="70">
        <v>0.24884792626728111</v>
      </c>
      <c r="K78" s="70">
        <v>0.15217391304347827</v>
      </c>
      <c r="L78" s="70">
        <v>0.1834862385321101</v>
      </c>
      <c r="M78" s="70">
        <v>0.18493150684931506</v>
      </c>
      <c r="N78" s="70">
        <v>0.34806629834254144</v>
      </c>
      <c r="O78" s="70">
        <v>0.32110091743119268</v>
      </c>
      <c r="P78" s="70">
        <v>0.21052631578947367</v>
      </c>
      <c r="Q78" s="70">
        <v>0.34948096885813151</v>
      </c>
      <c r="R78" s="70">
        <v>0.21052631578947367</v>
      </c>
      <c r="S78" s="70">
        <v>0.25670498084291188</v>
      </c>
      <c r="T78" s="70">
        <v>0.22448979591836735</v>
      </c>
      <c r="U78" s="70">
        <v>0.29341317365269459</v>
      </c>
      <c r="V78" s="70">
        <v>0.20437956204379562</v>
      </c>
      <c r="W78" s="70">
        <v>0.19502074688796681</v>
      </c>
      <c r="X78" s="70">
        <v>0.25757575757575757</v>
      </c>
      <c r="Y78" s="70">
        <v>0.13333333333333333</v>
      </c>
      <c r="Z78" s="70">
        <v>0.13333333333333333</v>
      </c>
      <c r="AA78" s="70">
        <v>0.13333333333333333</v>
      </c>
      <c r="AB78" s="70">
        <v>7.2463768115942032E-2</v>
      </c>
      <c r="AC78" s="70">
        <v>0.17567567567567569</v>
      </c>
      <c r="AD78" s="70">
        <v>0.11842105263157894</v>
      </c>
      <c r="AE78" s="70">
        <v>0.21359223300970873</v>
      </c>
      <c r="AF78" s="70">
        <v>0.19117647058823528</v>
      </c>
      <c r="AG78" s="70">
        <v>0.23616236162361623</v>
      </c>
      <c r="AH78" s="70">
        <v>0.22058823529411764</v>
      </c>
      <c r="AI78" s="70">
        <v>0.19708029197080293</v>
      </c>
      <c r="AJ78" s="70">
        <v>0.19708029197080293</v>
      </c>
      <c r="AK78" s="70">
        <v>0.21428571428571427</v>
      </c>
      <c r="AL78" s="70">
        <v>0.19565217391304349</v>
      </c>
      <c r="AM78" s="150">
        <v>0.23387096774193547</v>
      </c>
      <c r="AN78" s="70">
        <v>0.23387096774193547</v>
      </c>
    </row>
    <row r="79" spans="1:40">
      <c r="A79" s="24" t="s">
        <v>35</v>
      </c>
      <c r="B79" s="19" t="s">
        <v>23</v>
      </c>
      <c r="C79" s="20" t="s">
        <v>23</v>
      </c>
      <c r="D79" s="25" t="s">
        <v>128</v>
      </c>
      <c r="E79" s="24" t="s">
        <v>129</v>
      </c>
      <c r="F79" s="21"/>
      <c r="G79" s="22"/>
      <c r="H79" s="70">
        <v>0.25806451612903225</v>
      </c>
      <c r="I79" s="70">
        <v>0.18433179723502305</v>
      </c>
      <c r="J79" s="70">
        <v>0.18433179723502305</v>
      </c>
      <c r="K79" s="70">
        <v>0.19565217391304349</v>
      </c>
      <c r="L79" s="70">
        <v>0.27981651376146788</v>
      </c>
      <c r="M79" s="70">
        <v>0.28082191780821919</v>
      </c>
      <c r="N79" s="70">
        <v>0.18784530386740331</v>
      </c>
      <c r="O79" s="70">
        <v>0.22935779816513763</v>
      </c>
      <c r="P79" s="70">
        <v>0.16842105263157894</v>
      </c>
      <c r="Q79" s="70">
        <v>0.18685121107266436</v>
      </c>
      <c r="R79" s="70">
        <v>0.22368421052631579</v>
      </c>
      <c r="S79" s="70">
        <v>0.21839080459770116</v>
      </c>
      <c r="T79" s="70">
        <v>0.24489795918367346</v>
      </c>
      <c r="U79" s="70">
        <v>0.16766467065868262</v>
      </c>
      <c r="V79" s="70">
        <v>0.16058394160583941</v>
      </c>
      <c r="W79" s="70">
        <v>0.14522821576763487</v>
      </c>
      <c r="X79" s="70">
        <v>0.21818181818181817</v>
      </c>
      <c r="Y79" s="70">
        <v>0.11666666666666667</v>
      </c>
      <c r="Z79" s="70">
        <v>0.10666666666666667</v>
      </c>
      <c r="AA79" s="70">
        <v>0.1</v>
      </c>
      <c r="AB79" s="70">
        <v>0.14492753623188406</v>
      </c>
      <c r="AC79" s="70">
        <v>0.10810810810810811</v>
      </c>
      <c r="AD79" s="70">
        <v>0.11842105263157894</v>
      </c>
      <c r="AE79" s="70">
        <v>0.1650485436893204</v>
      </c>
      <c r="AF79" s="70">
        <v>0.13235294117647059</v>
      </c>
      <c r="AG79" s="70">
        <v>0.2140221402214022</v>
      </c>
      <c r="AH79" s="70">
        <v>0.19485294117647059</v>
      </c>
      <c r="AI79" s="70">
        <v>0.13138686131386862</v>
      </c>
      <c r="AJ79" s="70">
        <v>0.13138686131386862</v>
      </c>
      <c r="AK79" s="70">
        <v>7.1428571428571425E-2</v>
      </c>
      <c r="AL79" s="70">
        <v>0.2608695652173913</v>
      </c>
      <c r="AM79" s="150">
        <v>0.27419354838709675</v>
      </c>
      <c r="AN79" s="70">
        <v>0.27419354838709675</v>
      </c>
    </row>
    <row r="80" spans="1:40" s="50" customFormat="1">
      <c r="A80" s="60"/>
      <c r="B80" s="46"/>
      <c r="C80" s="45"/>
      <c r="D80" s="61"/>
      <c r="E80" s="60"/>
      <c r="F80" s="48"/>
      <c r="G80" s="62"/>
      <c r="H80" s="71">
        <f>SUM(H74:H79)</f>
        <v>1</v>
      </c>
      <c r="I80" s="71">
        <f t="shared" ref="I80:AM80" si="24">SUM(I74:I79)</f>
        <v>1</v>
      </c>
      <c r="J80" s="71">
        <f t="shared" si="24"/>
        <v>1</v>
      </c>
      <c r="K80" s="71">
        <f t="shared" si="24"/>
        <v>1</v>
      </c>
      <c r="L80" s="71">
        <f t="shared" si="24"/>
        <v>1</v>
      </c>
      <c r="M80" s="71">
        <f t="shared" si="24"/>
        <v>1</v>
      </c>
      <c r="N80" s="71">
        <f t="shared" si="24"/>
        <v>1</v>
      </c>
      <c r="O80" s="71">
        <f t="shared" si="24"/>
        <v>1</v>
      </c>
      <c r="P80" s="71">
        <f t="shared" si="24"/>
        <v>1</v>
      </c>
      <c r="Q80" s="71">
        <f t="shared" si="24"/>
        <v>1</v>
      </c>
      <c r="R80" s="71">
        <f t="shared" si="24"/>
        <v>1</v>
      </c>
      <c r="S80" s="71">
        <f t="shared" si="24"/>
        <v>1</v>
      </c>
      <c r="T80" s="71">
        <f t="shared" si="24"/>
        <v>1</v>
      </c>
      <c r="U80" s="71">
        <f t="shared" si="24"/>
        <v>1</v>
      </c>
      <c r="V80" s="71">
        <f t="shared" si="24"/>
        <v>1</v>
      </c>
      <c r="W80" s="71">
        <f t="shared" si="24"/>
        <v>1</v>
      </c>
      <c r="X80" s="71">
        <f t="shared" si="24"/>
        <v>1</v>
      </c>
      <c r="Y80" s="71">
        <f t="shared" si="24"/>
        <v>1</v>
      </c>
      <c r="Z80" s="71">
        <f t="shared" si="24"/>
        <v>1</v>
      </c>
      <c r="AA80" s="71">
        <f t="shared" si="24"/>
        <v>1</v>
      </c>
      <c r="AB80" s="71">
        <f t="shared" si="24"/>
        <v>0.99999999999999989</v>
      </c>
      <c r="AC80" s="71">
        <f t="shared" si="24"/>
        <v>1</v>
      </c>
      <c r="AD80" s="71">
        <f t="shared" si="24"/>
        <v>1</v>
      </c>
      <c r="AE80" s="71">
        <f t="shared" si="24"/>
        <v>1</v>
      </c>
      <c r="AF80" s="71">
        <f t="shared" si="24"/>
        <v>1</v>
      </c>
      <c r="AG80" s="71">
        <f t="shared" si="24"/>
        <v>1</v>
      </c>
      <c r="AH80" s="71">
        <f t="shared" si="24"/>
        <v>0.99999999999999989</v>
      </c>
      <c r="AI80" s="71">
        <f t="shared" si="24"/>
        <v>1</v>
      </c>
      <c r="AJ80" s="71">
        <f t="shared" si="24"/>
        <v>1</v>
      </c>
      <c r="AK80" s="71">
        <f t="shared" si="24"/>
        <v>0.99999999999999989</v>
      </c>
      <c r="AL80" s="71">
        <f t="shared" si="24"/>
        <v>1</v>
      </c>
      <c r="AM80" s="151">
        <f t="shared" si="24"/>
        <v>1</v>
      </c>
      <c r="AN80" s="71">
        <f t="shared" ref="AN80" si="25">SUM(AN74:AN79)</f>
        <v>1</v>
      </c>
    </row>
    <row r="81" spans="1:40">
      <c r="A81" s="18" t="s">
        <v>36</v>
      </c>
      <c r="B81" s="19" t="s">
        <v>23</v>
      </c>
      <c r="C81" s="20" t="s">
        <v>48</v>
      </c>
      <c r="D81" s="18" t="s">
        <v>49</v>
      </c>
      <c r="E81" s="18" t="s">
        <v>50</v>
      </c>
      <c r="F81" s="21"/>
      <c r="G81" s="22"/>
      <c r="H81" s="70">
        <v>9.2592592592592587E-2</v>
      </c>
      <c r="I81" s="70">
        <v>0.12779552715654952</v>
      </c>
      <c r="J81" s="70">
        <v>0.12063492063492064</v>
      </c>
      <c r="K81" s="70">
        <v>6.25E-2</v>
      </c>
      <c r="L81" s="70">
        <v>0.13375796178343949</v>
      </c>
      <c r="M81" s="70">
        <v>0.12735849056603774</v>
      </c>
      <c r="N81" s="70">
        <v>0.125</v>
      </c>
      <c r="O81" s="70">
        <v>0.14057507987220447</v>
      </c>
      <c r="P81" s="70">
        <v>7.2463768115942032E-2</v>
      </c>
      <c r="Q81" s="70">
        <v>0.16507177033492823</v>
      </c>
      <c r="R81" s="70">
        <v>6.5420560747663545E-2</v>
      </c>
      <c r="S81" s="70">
        <v>7.3972602739726029E-2</v>
      </c>
      <c r="T81" s="70">
        <v>8.8235294117647065E-2</v>
      </c>
      <c r="U81" s="70">
        <v>0.13304721030042918</v>
      </c>
      <c r="V81" s="70">
        <v>8.8082901554404139E-2</v>
      </c>
      <c r="W81" s="70">
        <v>7.418397626112759E-2</v>
      </c>
      <c r="X81" s="70">
        <v>0.12882096069868995</v>
      </c>
      <c r="Y81" s="70">
        <v>0.109375</v>
      </c>
      <c r="Z81" s="70">
        <v>6.1728395061728392E-2</v>
      </c>
      <c r="AA81" s="70">
        <v>6.25E-2</v>
      </c>
      <c r="AB81" s="70">
        <v>9.7222222222222224E-2</v>
      </c>
      <c r="AC81" s="70">
        <v>0.15189873417721519</v>
      </c>
      <c r="AD81" s="70">
        <v>0.1111111111111111</v>
      </c>
      <c r="AE81" s="70">
        <v>8.3333333333333329E-2</v>
      </c>
      <c r="AF81" s="70">
        <v>7.2916666666666671E-2</v>
      </c>
      <c r="AG81" s="70">
        <v>0.10290237467018469</v>
      </c>
      <c r="AH81" s="70">
        <v>0.1164021164021164</v>
      </c>
      <c r="AI81" s="70">
        <v>0.11855670103092783</v>
      </c>
      <c r="AJ81" s="70">
        <v>0.10362694300518134</v>
      </c>
      <c r="AK81" s="70">
        <v>0</v>
      </c>
      <c r="AL81" s="70">
        <v>9.375E-2</v>
      </c>
      <c r="AM81" s="150">
        <v>9.8837209302325577E-2</v>
      </c>
      <c r="AN81" s="70">
        <v>9.8837209302325577E-2</v>
      </c>
    </row>
    <row r="82" spans="1:40">
      <c r="A82" s="18" t="s">
        <v>36</v>
      </c>
      <c r="B82" s="19" t="s">
        <v>23</v>
      </c>
      <c r="C82" s="20" t="s">
        <v>48</v>
      </c>
      <c r="D82" s="18" t="s">
        <v>51</v>
      </c>
      <c r="E82" s="18" t="s">
        <v>52</v>
      </c>
      <c r="F82" s="21"/>
      <c r="G82" s="22"/>
      <c r="H82" s="70">
        <v>8.8888888888888892E-2</v>
      </c>
      <c r="I82" s="70">
        <v>0.14376996805111822</v>
      </c>
      <c r="J82" s="70">
        <v>0.1492063492063492</v>
      </c>
      <c r="K82" s="70">
        <v>0.125</v>
      </c>
      <c r="L82" s="70">
        <v>0.15286624203821655</v>
      </c>
      <c r="M82" s="70">
        <v>0.12735849056603774</v>
      </c>
      <c r="N82" s="70">
        <v>5.6818181818181816E-2</v>
      </c>
      <c r="O82" s="70">
        <v>8.9456869009584661E-2</v>
      </c>
      <c r="P82" s="70">
        <v>0.13768115942028986</v>
      </c>
      <c r="Q82" s="70">
        <v>7.6555023923444973E-2</v>
      </c>
      <c r="R82" s="70">
        <v>7.476635514018691E-2</v>
      </c>
      <c r="S82" s="70">
        <v>0.13972602739726028</v>
      </c>
      <c r="T82" s="70">
        <v>7.3529411764705885E-2</v>
      </c>
      <c r="U82" s="70">
        <v>7.7253218884120178E-2</v>
      </c>
      <c r="V82" s="70">
        <v>5.6994818652849742E-2</v>
      </c>
      <c r="W82" s="70">
        <v>0.1394658753709199</v>
      </c>
      <c r="X82" s="70">
        <v>8.296943231441048E-2</v>
      </c>
      <c r="Y82" s="70">
        <v>0.1875</v>
      </c>
      <c r="Z82" s="70">
        <v>0.16049382716049382</v>
      </c>
      <c r="AA82" s="70">
        <v>0.15625</v>
      </c>
      <c r="AB82" s="70">
        <v>0.15277777777777779</v>
      </c>
      <c r="AC82" s="70">
        <v>0.12658227848101267</v>
      </c>
      <c r="AD82" s="70">
        <v>0.18518518518518517</v>
      </c>
      <c r="AE82" s="70">
        <v>6.25E-2</v>
      </c>
      <c r="AF82" s="70">
        <v>0.11458333333333333</v>
      </c>
      <c r="AG82" s="70">
        <v>6.3324538258575203E-2</v>
      </c>
      <c r="AH82" s="70">
        <v>6.6137566137566134E-2</v>
      </c>
      <c r="AI82" s="70">
        <v>6.7010309278350513E-2</v>
      </c>
      <c r="AJ82" s="70">
        <v>6.2176165803108807E-2</v>
      </c>
      <c r="AK82" s="70">
        <v>4.3478260869565216E-2</v>
      </c>
      <c r="AL82" s="70">
        <v>6.7708333333333329E-2</v>
      </c>
      <c r="AM82" s="150">
        <v>8.7209302325581398E-2</v>
      </c>
      <c r="AN82" s="70">
        <v>8.7209302325581398E-2</v>
      </c>
    </row>
    <row r="83" spans="1:40">
      <c r="A83" s="18" t="s">
        <v>36</v>
      </c>
      <c r="B83" s="19" t="s">
        <v>23</v>
      </c>
      <c r="C83" s="20" t="s">
        <v>48</v>
      </c>
      <c r="D83" s="18" t="s">
        <v>53</v>
      </c>
      <c r="E83" s="18" t="s">
        <v>54</v>
      </c>
      <c r="F83" s="21"/>
      <c r="G83" s="22"/>
      <c r="H83" s="70">
        <v>0.14814814814814814</v>
      </c>
      <c r="I83" s="70">
        <v>0.11182108626198083</v>
      </c>
      <c r="J83" s="70">
        <v>0.1492063492063492</v>
      </c>
      <c r="K83" s="70">
        <v>0.140625</v>
      </c>
      <c r="L83" s="70">
        <v>0.14968152866242038</v>
      </c>
      <c r="M83" s="70">
        <v>0.11320754716981132</v>
      </c>
      <c r="N83" s="70">
        <v>0.16287878787878787</v>
      </c>
      <c r="O83" s="70">
        <v>0.1757188498402556</v>
      </c>
      <c r="P83" s="70">
        <v>0.13768115942028986</v>
      </c>
      <c r="Q83" s="70">
        <v>0.14354066985645933</v>
      </c>
      <c r="R83" s="70">
        <v>0.18691588785046728</v>
      </c>
      <c r="S83" s="70">
        <v>0.10684931506849316</v>
      </c>
      <c r="T83" s="70">
        <v>0.11764705882352941</v>
      </c>
      <c r="U83" s="70">
        <v>0.19313304721030042</v>
      </c>
      <c r="V83" s="70">
        <v>0.13471502590673576</v>
      </c>
      <c r="W83" s="70">
        <v>0.10682492581602374</v>
      </c>
      <c r="X83" s="70">
        <v>9.3886462882096067E-2</v>
      </c>
      <c r="Y83" s="70">
        <v>7.8125E-2</v>
      </c>
      <c r="Z83" s="70">
        <v>0.19753086419753085</v>
      </c>
      <c r="AA83" s="70">
        <v>0.1875</v>
      </c>
      <c r="AB83" s="70">
        <v>0.16666666666666666</v>
      </c>
      <c r="AC83" s="70">
        <v>0.22784810126582278</v>
      </c>
      <c r="AD83" s="70">
        <v>0.1728395061728395</v>
      </c>
      <c r="AE83" s="70">
        <v>8.3333333333333329E-2</v>
      </c>
      <c r="AF83" s="70">
        <v>0.125</v>
      </c>
      <c r="AG83" s="70">
        <v>0.12401055408970976</v>
      </c>
      <c r="AH83" s="70">
        <v>0.13227513227513227</v>
      </c>
      <c r="AI83" s="70">
        <v>0.13402061855670103</v>
      </c>
      <c r="AJ83" s="70">
        <v>0.12435233160621761</v>
      </c>
      <c r="AK83" s="70">
        <v>4.3478260869565216E-2</v>
      </c>
      <c r="AL83" s="70">
        <v>0.11979166666666667</v>
      </c>
      <c r="AM83" s="150">
        <v>0.11627906976744186</v>
      </c>
      <c r="AN83" s="70">
        <v>0.11627906976744186</v>
      </c>
    </row>
    <row r="84" spans="1:40">
      <c r="A84" s="18" t="s">
        <v>36</v>
      </c>
      <c r="B84" s="19" t="s">
        <v>23</v>
      </c>
      <c r="C84" s="20" t="s">
        <v>48</v>
      </c>
      <c r="D84" s="18" t="s">
        <v>55</v>
      </c>
      <c r="E84" s="18" t="s">
        <v>56</v>
      </c>
      <c r="F84" s="21"/>
      <c r="G84" s="22"/>
      <c r="H84" s="70">
        <v>0.17037037037037037</v>
      </c>
      <c r="I84" s="70">
        <v>0.1182108626198083</v>
      </c>
      <c r="J84" s="70">
        <v>9.5238095238095233E-2</v>
      </c>
      <c r="K84" s="70">
        <v>9.375E-2</v>
      </c>
      <c r="L84" s="70">
        <v>9.2356687898089165E-2</v>
      </c>
      <c r="M84" s="70">
        <v>0.11792452830188679</v>
      </c>
      <c r="N84" s="70">
        <v>0.23484848484848486</v>
      </c>
      <c r="O84" s="70">
        <v>0.15974440894568689</v>
      </c>
      <c r="P84" s="70">
        <v>0.11594202898550725</v>
      </c>
      <c r="Q84" s="70">
        <v>8.8516746411483258E-2</v>
      </c>
      <c r="R84" s="70">
        <v>6.5420560747663545E-2</v>
      </c>
      <c r="S84" s="70">
        <v>0.15616438356164383</v>
      </c>
      <c r="T84" s="70">
        <v>0.19117647058823528</v>
      </c>
      <c r="U84" s="70">
        <v>5.5793991416309016E-2</v>
      </c>
      <c r="V84" s="70">
        <v>0.20207253886010362</v>
      </c>
      <c r="W84" s="70">
        <v>0.15727002967359049</v>
      </c>
      <c r="X84" s="70">
        <v>0.23362445414847161</v>
      </c>
      <c r="Y84" s="70">
        <v>7.8125E-2</v>
      </c>
      <c r="Z84" s="70">
        <v>7.407407407407407E-2</v>
      </c>
      <c r="AA84" s="70">
        <v>7.8125E-2</v>
      </c>
      <c r="AB84" s="70">
        <v>8.3333333333333329E-2</v>
      </c>
      <c r="AC84" s="70">
        <v>8.8607594936708861E-2</v>
      </c>
      <c r="AD84" s="70">
        <v>9.8765432098765427E-2</v>
      </c>
      <c r="AE84" s="70">
        <v>0.2986111111111111</v>
      </c>
      <c r="AF84" s="70">
        <v>0.23958333333333334</v>
      </c>
      <c r="AG84" s="70">
        <v>0.17678100263852242</v>
      </c>
      <c r="AH84" s="70">
        <v>0.21164021164021163</v>
      </c>
      <c r="AI84" s="70">
        <v>0.21134020618556701</v>
      </c>
      <c r="AJ84" s="70">
        <v>0.17616580310880828</v>
      </c>
      <c r="AK84" s="70">
        <v>0.2608695652173913</v>
      </c>
      <c r="AL84" s="70">
        <v>0.25520833333333331</v>
      </c>
      <c r="AM84" s="150">
        <v>0.18604651162790697</v>
      </c>
      <c r="AN84" s="70">
        <v>0.18604651162790697</v>
      </c>
    </row>
    <row r="85" spans="1:40">
      <c r="A85" s="18" t="s">
        <v>36</v>
      </c>
      <c r="B85" s="19" t="s">
        <v>23</v>
      </c>
      <c r="C85" s="20" t="s">
        <v>48</v>
      </c>
      <c r="D85" s="18" t="s">
        <v>57</v>
      </c>
      <c r="E85" s="18" t="s">
        <v>58</v>
      </c>
      <c r="F85" s="21"/>
      <c r="G85" s="22"/>
      <c r="H85" s="70">
        <v>8.5185185185185183E-2</v>
      </c>
      <c r="I85" s="70">
        <v>6.3897763578274758E-2</v>
      </c>
      <c r="J85" s="70">
        <v>0.12380952380952381</v>
      </c>
      <c r="K85" s="70">
        <v>0.125</v>
      </c>
      <c r="L85" s="70">
        <v>7.0063694267515922E-2</v>
      </c>
      <c r="M85" s="70">
        <v>8.0188679245283015E-2</v>
      </c>
      <c r="N85" s="70">
        <v>5.6818181818181816E-2</v>
      </c>
      <c r="O85" s="70">
        <v>5.4313099041533544E-2</v>
      </c>
      <c r="P85" s="70">
        <v>0.12318840579710146</v>
      </c>
      <c r="Q85" s="70">
        <v>8.3732057416267949E-2</v>
      </c>
      <c r="R85" s="70">
        <v>7.476635514018691E-2</v>
      </c>
      <c r="S85" s="70">
        <v>7.6712328767123292E-2</v>
      </c>
      <c r="T85" s="70">
        <v>5.8823529411764705E-2</v>
      </c>
      <c r="U85" s="70">
        <v>5.5793991416309016E-2</v>
      </c>
      <c r="V85" s="70">
        <v>5.181347150259067E-2</v>
      </c>
      <c r="W85" s="70">
        <v>7.71513353115727E-2</v>
      </c>
      <c r="X85" s="70">
        <v>9.8253275109170299E-2</v>
      </c>
      <c r="Y85" s="70">
        <v>0.109375</v>
      </c>
      <c r="Z85" s="70">
        <v>0.1111111111111111</v>
      </c>
      <c r="AA85" s="70">
        <v>0.109375</v>
      </c>
      <c r="AB85" s="70">
        <v>0.1388888888888889</v>
      </c>
      <c r="AC85" s="70">
        <v>8.8607594936708861E-2</v>
      </c>
      <c r="AD85" s="70">
        <v>9.8765432098765427E-2</v>
      </c>
      <c r="AE85" s="70">
        <v>9.0277777777777776E-2</v>
      </c>
      <c r="AF85" s="70">
        <v>0.11458333333333333</v>
      </c>
      <c r="AG85" s="70">
        <v>9.2348284960422161E-2</v>
      </c>
      <c r="AH85" s="70">
        <v>7.1428571428571425E-2</v>
      </c>
      <c r="AI85" s="70">
        <v>7.2164948453608241E-2</v>
      </c>
      <c r="AJ85" s="70">
        <v>9.3264248704663211E-2</v>
      </c>
      <c r="AK85" s="70">
        <v>8.6956521739130432E-2</v>
      </c>
      <c r="AL85" s="70">
        <v>7.8125E-2</v>
      </c>
      <c r="AM85" s="150">
        <v>8.7209302325581398E-2</v>
      </c>
      <c r="AN85" s="70">
        <v>8.7209302325581398E-2</v>
      </c>
    </row>
    <row r="86" spans="1:40">
      <c r="A86" s="18" t="s">
        <v>36</v>
      </c>
      <c r="B86" s="19" t="s">
        <v>23</v>
      </c>
      <c r="C86" s="20" t="s">
        <v>48</v>
      </c>
      <c r="D86" s="18" t="s">
        <v>59</v>
      </c>
      <c r="E86" s="18" t="s">
        <v>60</v>
      </c>
      <c r="F86" s="21"/>
      <c r="G86" s="22"/>
      <c r="H86" s="70">
        <v>0.14444444444444443</v>
      </c>
      <c r="I86" s="70">
        <v>0.12460063897763578</v>
      </c>
      <c r="J86" s="70">
        <v>6.6666666666666666E-2</v>
      </c>
      <c r="K86" s="70">
        <v>0.109375</v>
      </c>
      <c r="L86" s="70">
        <v>0.15286624203821655</v>
      </c>
      <c r="M86" s="70">
        <v>0.11320754716981132</v>
      </c>
      <c r="N86" s="70">
        <v>0.15909090909090909</v>
      </c>
      <c r="O86" s="70">
        <v>0.14057507987220447</v>
      </c>
      <c r="P86" s="70">
        <v>0.14492753623188406</v>
      </c>
      <c r="Q86" s="70">
        <v>0.12918660287081341</v>
      </c>
      <c r="R86" s="70">
        <v>0.16822429906542055</v>
      </c>
      <c r="S86" s="70">
        <v>0.11232876712328767</v>
      </c>
      <c r="T86" s="70">
        <v>0.19117647058823528</v>
      </c>
      <c r="U86" s="70">
        <v>0.12017167381974249</v>
      </c>
      <c r="V86" s="70">
        <v>0.12953367875647667</v>
      </c>
      <c r="W86" s="70">
        <v>0.11275964391691394</v>
      </c>
      <c r="X86" s="70">
        <v>0.1331877729257642</v>
      </c>
      <c r="Y86" s="70">
        <v>0.140625</v>
      </c>
      <c r="Z86" s="70">
        <v>8.6419753086419748E-2</v>
      </c>
      <c r="AA86" s="70">
        <v>7.8125E-2</v>
      </c>
      <c r="AB86" s="70">
        <v>9.7222222222222224E-2</v>
      </c>
      <c r="AC86" s="70">
        <v>0.13924050632911392</v>
      </c>
      <c r="AD86" s="70">
        <v>9.8765432098765427E-2</v>
      </c>
      <c r="AE86" s="70">
        <v>0.18055555555555555</v>
      </c>
      <c r="AF86" s="70">
        <v>9.375E-2</v>
      </c>
      <c r="AG86" s="70">
        <v>0.19261213720316622</v>
      </c>
      <c r="AH86" s="70">
        <v>0.13756613756613756</v>
      </c>
      <c r="AI86" s="70">
        <v>0.13402061855670103</v>
      </c>
      <c r="AJ86" s="70">
        <v>0.19170984455958548</v>
      </c>
      <c r="AK86" s="70">
        <v>0.21739130434782608</v>
      </c>
      <c r="AL86" s="70">
        <v>0.18229166666666666</v>
      </c>
      <c r="AM86" s="150">
        <v>0.16860465116279069</v>
      </c>
      <c r="AN86" s="70">
        <v>0.16860465116279069</v>
      </c>
    </row>
    <row r="87" spans="1:40">
      <c r="A87" s="18" t="s">
        <v>36</v>
      </c>
      <c r="B87" s="19" t="s">
        <v>23</v>
      </c>
      <c r="C87" s="20" t="s">
        <v>48</v>
      </c>
      <c r="D87" s="18" t="s">
        <v>61</v>
      </c>
      <c r="E87" s="18" t="s">
        <v>62</v>
      </c>
      <c r="F87" s="21"/>
      <c r="G87" s="22"/>
      <c r="H87" s="70">
        <v>0.16296296296296298</v>
      </c>
      <c r="I87" s="70">
        <v>0.20766773162939298</v>
      </c>
      <c r="J87" s="70">
        <v>0.20634920634920634</v>
      </c>
      <c r="K87" s="70">
        <v>0.21875</v>
      </c>
      <c r="L87" s="70">
        <v>0.17197452229299362</v>
      </c>
      <c r="M87" s="70">
        <v>0.20754716981132076</v>
      </c>
      <c r="N87" s="70">
        <v>0.12878787878787878</v>
      </c>
      <c r="O87" s="70">
        <v>0.15335463258785942</v>
      </c>
      <c r="P87" s="70">
        <v>0.12318840579710146</v>
      </c>
      <c r="Q87" s="70">
        <v>0.17464114832535885</v>
      </c>
      <c r="R87" s="70">
        <v>0.21495327102803738</v>
      </c>
      <c r="S87" s="70">
        <v>0.21369863013698631</v>
      </c>
      <c r="T87" s="70">
        <v>0.17647058823529413</v>
      </c>
      <c r="U87" s="70">
        <v>0.26609442060085836</v>
      </c>
      <c r="V87" s="70">
        <v>0.21761658031088082</v>
      </c>
      <c r="W87" s="70">
        <v>0.21364985163204747</v>
      </c>
      <c r="X87" s="70">
        <v>0.11790393013100436</v>
      </c>
      <c r="Y87" s="70">
        <v>0.203125</v>
      </c>
      <c r="Z87" s="70">
        <v>0.23456790123456789</v>
      </c>
      <c r="AA87" s="70">
        <v>0.234375</v>
      </c>
      <c r="AB87" s="70">
        <v>0.16666666666666666</v>
      </c>
      <c r="AC87" s="70">
        <v>0.11392405063291139</v>
      </c>
      <c r="AD87" s="70">
        <v>0.14814814814814814</v>
      </c>
      <c r="AE87" s="70">
        <v>0.125</v>
      </c>
      <c r="AF87" s="70">
        <v>0.13541666666666666</v>
      </c>
      <c r="AG87" s="70">
        <v>0.15303430079155672</v>
      </c>
      <c r="AH87" s="70">
        <v>0.10582010582010581</v>
      </c>
      <c r="AI87" s="70">
        <v>0.10309278350515463</v>
      </c>
      <c r="AJ87" s="70">
        <v>0.15544041450777202</v>
      </c>
      <c r="AK87" s="70">
        <v>0.2608695652173913</v>
      </c>
      <c r="AL87" s="70">
        <v>0.109375</v>
      </c>
      <c r="AM87" s="150">
        <v>0.15116279069767441</v>
      </c>
      <c r="AN87" s="70">
        <v>0.15116279069767441</v>
      </c>
    </row>
    <row r="88" spans="1:40">
      <c r="A88" s="18" t="s">
        <v>36</v>
      </c>
      <c r="B88" s="19" t="s">
        <v>23</v>
      </c>
      <c r="C88" s="20" t="s">
        <v>48</v>
      </c>
      <c r="D88" s="18" t="s">
        <v>63</v>
      </c>
      <c r="E88" s="18" t="s">
        <v>64</v>
      </c>
      <c r="F88" s="21"/>
      <c r="G88" s="22"/>
      <c r="H88" s="70">
        <v>0.10740740740740741</v>
      </c>
      <c r="I88" s="70">
        <v>0.10223642172523961</v>
      </c>
      <c r="J88" s="70">
        <v>8.8888888888888892E-2</v>
      </c>
      <c r="K88" s="70">
        <v>0.125</v>
      </c>
      <c r="L88" s="70">
        <v>7.6433121019108277E-2</v>
      </c>
      <c r="M88" s="70">
        <v>0.11320754716981132</v>
      </c>
      <c r="N88" s="70">
        <v>7.575757575757576E-2</v>
      </c>
      <c r="O88" s="70">
        <v>8.6261980830670923E-2</v>
      </c>
      <c r="P88" s="70">
        <v>0.14492753623188406</v>
      </c>
      <c r="Q88" s="70">
        <v>0.13875598086124402</v>
      </c>
      <c r="R88" s="70">
        <v>0.14953271028037382</v>
      </c>
      <c r="S88" s="70">
        <v>0.12054794520547946</v>
      </c>
      <c r="T88" s="70">
        <v>0.10294117647058823</v>
      </c>
      <c r="U88" s="70">
        <v>9.8712446351931327E-2</v>
      </c>
      <c r="V88" s="70">
        <v>0.11917098445595854</v>
      </c>
      <c r="W88" s="70">
        <v>0.11869436201780416</v>
      </c>
      <c r="X88" s="70">
        <v>0.11135371179039301</v>
      </c>
      <c r="Y88" s="70">
        <v>9.375E-2</v>
      </c>
      <c r="Z88" s="70">
        <v>7.407407407407407E-2</v>
      </c>
      <c r="AA88" s="70">
        <v>9.375E-2</v>
      </c>
      <c r="AB88" s="70">
        <v>9.7222222222222224E-2</v>
      </c>
      <c r="AC88" s="70">
        <v>6.3291139240506333E-2</v>
      </c>
      <c r="AD88" s="70">
        <v>8.6419753086419748E-2</v>
      </c>
      <c r="AE88" s="70">
        <v>7.6388888888888895E-2</v>
      </c>
      <c r="AF88" s="70">
        <v>0.10416666666666667</v>
      </c>
      <c r="AG88" s="70">
        <v>9.498680738786279E-2</v>
      </c>
      <c r="AH88" s="70">
        <v>0.15873015873015872</v>
      </c>
      <c r="AI88" s="70">
        <v>0.15979381443298968</v>
      </c>
      <c r="AJ88" s="70">
        <v>9.3264248704663211E-2</v>
      </c>
      <c r="AK88" s="70">
        <v>8.6956521739130432E-2</v>
      </c>
      <c r="AL88" s="70">
        <v>9.375E-2</v>
      </c>
      <c r="AM88" s="150">
        <v>0.10465116279069768</v>
      </c>
      <c r="AN88" s="70">
        <v>0.10465116279069768</v>
      </c>
    </row>
    <row r="89" spans="1:40" s="50" customFormat="1">
      <c r="A89" s="63"/>
      <c r="B89" s="46"/>
      <c r="C89" s="45"/>
      <c r="D89" s="63"/>
      <c r="E89" s="63"/>
      <c r="F89" s="48"/>
      <c r="G89" s="62"/>
      <c r="H89" s="71">
        <f>SUM(H81:H88)</f>
        <v>1</v>
      </c>
      <c r="I89" s="71">
        <f t="shared" ref="I89:AM89" si="26">SUM(I81:I88)</f>
        <v>0.99999999999999989</v>
      </c>
      <c r="J89" s="71">
        <f t="shared" si="26"/>
        <v>0.99999999999999989</v>
      </c>
      <c r="K89" s="71">
        <f t="shared" si="26"/>
        <v>1</v>
      </c>
      <c r="L89" s="71">
        <f t="shared" si="26"/>
        <v>0.99999999999999989</v>
      </c>
      <c r="M89" s="71">
        <f t="shared" si="26"/>
        <v>1</v>
      </c>
      <c r="N89" s="71">
        <f t="shared" si="26"/>
        <v>1</v>
      </c>
      <c r="O89" s="71">
        <f t="shared" si="26"/>
        <v>1</v>
      </c>
      <c r="P89" s="71">
        <f t="shared" si="26"/>
        <v>1</v>
      </c>
      <c r="Q89" s="71">
        <f t="shared" si="26"/>
        <v>1</v>
      </c>
      <c r="R89" s="71">
        <f t="shared" si="26"/>
        <v>1</v>
      </c>
      <c r="S89" s="71">
        <f t="shared" si="26"/>
        <v>1</v>
      </c>
      <c r="T89" s="71">
        <f t="shared" si="26"/>
        <v>1</v>
      </c>
      <c r="U89" s="71">
        <f t="shared" si="26"/>
        <v>1</v>
      </c>
      <c r="V89" s="71">
        <f t="shared" si="26"/>
        <v>1</v>
      </c>
      <c r="W89" s="71">
        <f t="shared" si="26"/>
        <v>0.99999999999999989</v>
      </c>
      <c r="X89" s="71">
        <f t="shared" si="26"/>
        <v>0.99999999999999989</v>
      </c>
      <c r="Y89" s="71">
        <f t="shared" si="26"/>
        <v>1</v>
      </c>
      <c r="Z89" s="71">
        <f t="shared" si="26"/>
        <v>0.99999999999999989</v>
      </c>
      <c r="AA89" s="71">
        <f t="shared" si="26"/>
        <v>1</v>
      </c>
      <c r="AB89" s="71">
        <f t="shared" si="26"/>
        <v>0.99999999999999989</v>
      </c>
      <c r="AC89" s="71">
        <f t="shared" si="26"/>
        <v>1</v>
      </c>
      <c r="AD89" s="71">
        <f t="shared" si="26"/>
        <v>1</v>
      </c>
      <c r="AE89" s="71">
        <f t="shared" si="26"/>
        <v>1</v>
      </c>
      <c r="AF89" s="71">
        <f t="shared" si="26"/>
        <v>1</v>
      </c>
      <c r="AG89" s="71">
        <f t="shared" si="26"/>
        <v>1</v>
      </c>
      <c r="AH89" s="71">
        <f t="shared" si="26"/>
        <v>0.99999999999999989</v>
      </c>
      <c r="AI89" s="71">
        <f t="shared" si="26"/>
        <v>0.99999999999999989</v>
      </c>
      <c r="AJ89" s="71">
        <f t="shared" si="26"/>
        <v>1</v>
      </c>
      <c r="AK89" s="71">
        <f t="shared" si="26"/>
        <v>1</v>
      </c>
      <c r="AL89" s="71">
        <f t="shared" si="26"/>
        <v>0.99999999999999989</v>
      </c>
      <c r="AM89" s="151">
        <f t="shared" si="26"/>
        <v>1</v>
      </c>
      <c r="AN89" s="71">
        <f t="shared" ref="AN89" si="27">SUM(AN81:AN88)</f>
        <v>1</v>
      </c>
    </row>
    <row r="90" spans="1:40" ht="25.5">
      <c r="A90" s="31" t="s">
        <v>154</v>
      </c>
      <c r="B90" s="27" t="s">
        <v>144</v>
      </c>
      <c r="C90" s="28" t="s">
        <v>145</v>
      </c>
      <c r="D90" s="32" t="s">
        <v>155</v>
      </c>
      <c r="E90" s="32" t="s">
        <v>156</v>
      </c>
      <c r="F90" s="21"/>
      <c r="G90" s="30"/>
      <c r="H90" s="70">
        <v>0.32258064516129031</v>
      </c>
      <c r="I90" s="70">
        <v>0.32214765100671139</v>
      </c>
      <c r="J90" s="70">
        <v>0.32214765100671139</v>
      </c>
      <c r="K90" s="70">
        <v>0.32258064516129031</v>
      </c>
      <c r="L90" s="70">
        <v>0.32214765100671139</v>
      </c>
      <c r="M90" s="70">
        <v>0.32</v>
      </c>
      <c r="N90" s="70">
        <v>0.32258064516129031</v>
      </c>
      <c r="O90" s="70">
        <v>0.32214765100671139</v>
      </c>
      <c r="P90" s="70">
        <v>0.31818181818181818</v>
      </c>
      <c r="Q90" s="70">
        <v>0.31818181818181818</v>
      </c>
      <c r="R90" s="70">
        <v>0.32142857142857145</v>
      </c>
      <c r="S90" s="70">
        <v>0.32142857142857145</v>
      </c>
      <c r="T90" s="70">
        <v>0.4</v>
      </c>
      <c r="U90" s="70">
        <v>0.35245901639344263</v>
      </c>
      <c r="V90" s="70">
        <v>0.35</v>
      </c>
      <c r="W90" s="70">
        <v>0.34883720930232559</v>
      </c>
      <c r="X90" s="70">
        <v>0.36842105263157893</v>
      </c>
      <c r="Y90" s="70">
        <v>0.58974358974358976</v>
      </c>
      <c r="Z90" s="70">
        <v>0.60416666666666663</v>
      </c>
      <c r="AA90" s="70">
        <v>0.5</v>
      </c>
      <c r="AB90" s="70">
        <v>0.44444444444444442</v>
      </c>
      <c r="AC90" s="70">
        <v>0.40816326530612246</v>
      </c>
      <c r="AD90" s="70">
        <v>0.40816326530612246</v>
      </c>
      <c r="AE90" s="70">
        <v>0.40540540540540543</v>
      </c>
      <c r="AF90" s="70">
        <v>0.5</v>
      </c>
      <c r="AG90" s="70">
        <v>0.35025380710659898</v>
      </c>
      <c r="AH90" s="70">
        <v>0.5025380710659898</v>
      </c>
      <c r="AI90" s="70">
        <v>0.4</v>
      </c>
      <c r="AJ90" s="70">
        <v>0.5</v>
      </c>
      <c r="AK90" s="70">
        <v>0.52941176470588236</v>
      </c>
      <c r="AL90" s="70">
        <v>0.35</v>
      </c>
      <c r="AM90" s="150">
        <v>0.35164835164835168</v>
      </c>
      <c r="AN90" s="70">
        <v>0.35164835164835168</v>
      </c>
    </row>
    <row r="91" spans="1:40" ht="25.5">
      <c r="A91" s="31" t="s">
        <v>154</v>
      </c>
      <c r="B91" s="27" t="s">
        <v>144</v>
      </c>
      <c r="C91" s="28" t="s">
        <v>145</v>
      </c>
      <c r="D91" s="32" t="s">
        <v>157</v>
      </c>
      <c r="E91" s="32" t="s">
        <v>158</v>
      </c>
      <c r="F91" s="21"/>
      <c r="G91" s="30"/>
      <c r="H91" s="70">
        <v>0.2661290322580645</v>
      </c>
      <c r="I91" s="70">
        <v>0.26845637583892618</v>
      </c>
      <c r="J91" s="70">
        <v>0.26845637583892618</v>
      </c>
      <c r="K91" s="70">
        <v>0.25806451612903225</v>
      </c>
      <c r="L91" s="70">
        <v>0.26845637583892618</v>
      </c>
      <c r="M91" s="70">
        <v>0.27</v>
      </c>
      <c r="N91" s="70">
        <v>0.2661290322580645</v>
      </c>
      <c r="O91" s="70">
        <v>0.26845637583892618</v>
      </c>
      <c r="P91" s="70">
        <v>0.27272727272727271</v>
      </c>
      <c r="Q91" s="70">
        <v>0.26767676767676768</v>
      </c>
      <c r="R91" s="70">
        <v>0.26785714285714285</v>
      </c>
      <c r="S91" s="70">
        <v>0.27040816326530615</v>
      </c>
      <c r="T91" s="70">
        <v>0.25714285714285712</v>
      </c>
      <c r="U91" s="70">
        <v>0.27049180327868855</v>
      </c>
      <c r="V91" s="70">
        <v>0.27</v>
      </c>
      <c r="W91" s="70">
        <v>0.26744186046511625</v>
      </c>
      <c r="X91" s="70">
        <v>0.29959514170040485</v>
      </c>
      <c r="Y91" s="70">
        <v>0.17948717948717949</v>
      </c>
      <c r="Z91" s="70">
        <v>0.14583333333333334</v>
      </c>
      <c r="AA91" s="70">
        <v>0.2</v>
      </c>
      <c r="AB91" s="70">
        <v>0.2</v>
      </c>
      <c r="AC91" s="70">
        <v>0.26530612244897961</v>
      </c>
      <c r="AD91" s="70">
        <v>0.26530612244897961</v>
      </c>
      <c r="AE91" s="70">
        <v>0.27027027027027029</v>
      </c>
      <c r="AF91" s="70">
        <v>0.2</v>
      </c>
      <c r="AG91" s="70">
        <v>0.26903553299492383</v>
      </c>
      <c r="AH91" s="70">
        <v>0.19796954314720813</v>
      </c>
      <c r="AI91" s="70">
        <v>0.25</v>
      </c>
      <c r="AJ91" s="70">
        <v>0.2</v>
      </c>
      <c r="AK91" s="70">
        <v>0.17647058823529413</v>
      </c>
      <c r="AL91" s="70">
        <v>0.27</v>
      </c>
      <c r="AM91" s="150">
        <v>0.26373626373626374</v>
      </c>
      <c r="AN91" s="70">
        <v>0.26373626373626374</v>
      </c>
    </row>
    <row r="92" spans="1:40" ht="25.5">
      <c r="A92" s="31" t="s">
        <v>154</v>
      </c>
      <c r="B92" s="27" t="s">
        <v>144</v>
      </c>
      <c r="C92" s="28" t="s">
        <v>145</v>
      </c>
      <c r="D92" s="32" t="s">
        <v>159</v>
      </c>
      <c r="E92" s="32" t="s">
        <v>160</v>
      </c>
      <c r="F92" s="21"/>
      <c r="G92" s="30"/>
      <c r="H92" s="70">
        <v>0.17741935483870969</v>
      </c>
      <c r="I92" s="70">
        <v>0.18120805369127516</v>
      </c>
      <c r="J92" s="70">
        <v>0.18120805369127516</v>
      </c>
      <c r="K92" s="70">
        <v>0.19354838709677419</v>
      </c>
      <c r="L92" s="70">
        <v>0.18120805369127516</v>
      </c>
      <c r="M92" s="70">
        <v>0.18</v>
      </c>
      <c r="N92" s="70">
        <v>0.17741935483870969</v>
      </c>
      <c r="O92" s="70">
        <v>0.18120805369127516</v>
      </c>
      <c r="P92" s="70">
        <v>0.18181818181818182</v>
      </c>
      <c r="Q92" s="70">
        <v>0.18181818181818182</v>
      </c>
      <c r="R92" s="70">
        <v>0.17857142857142858</v>
      </c>
      <c r="S92" s="70">
        <v>0.17857142857142858</v>
      </c>
      <c r="T92" s="70">
        <v>0.11428571428571428</v>
      </c>
      <c r="U92" s="70">
        <v>0.14754098360655737</v>
      </c>
      <c r="V92" s="70">
        <v>0.15</v>
      </c>
      <c r="W92" s="70">
        <v>0.15116279069767441</v>
      </c>
      <c r="X92" s="70">
        <v>0.10121457489878542</v>
      </c>
      <c r="Y92" s="70">
        <v>5.128205128205128E-2</v>
      </c>
      <c r="Z92" s="70">
        <v>0.10416666666666667</v>
      </c>
      <c r="AA92" s="70">
        <v>0.1</v>
      </c>
      <c r="AB92" s="70">
        <v>0.15555555555555556</v>
      </c>
      <c r="AC92" s="70">
        <v>0.10204081632653061</v>
      </c>
      <c r="AD92" s="70">
        <v>0.10204081632653061</v>
      </c>
      <c r="AE92" s="70">
        <v>9.45945945945946E-2</v>
      </c>
      <c r="AF92" s="70">
        <v>0.1</v>
      </c>
      <c r="AG92" s="70">
        <v>0.15228426395939088</v>
      </c>
      <c r="AH92" s="70">
        <v>0.10152284263959391</v>
      </c>
      <c r="AI92" s="70">
        <v>0.15</v>
      </c>
      <c r="AJ92" s="70">
        <v>0.1</v>
      </c>
      <c r="AK92" s="70">
        <v>0.11764705882352941</v>
      </c>
      <c r="AL92" s="70">
        <v>0.15</v>
      </c>
      <c r="AM92" s="150">
        <v>0.15384615384615385</v>
      </c>
      <c r="AN92" s="70">
        <v>0.15384615384615385</v>
      </c>
    </row>
    <row r="93" spans="1:40" ht="25.5">
      <c r="A93" s="31" t="s">
        <v>154</v>
      </c>
      <c r="B93" s="27" t="s">
        <v>144</v>
      </c>
      <c r="C93" s="28" t="s">
        <v>145</v>
      </c>
      <c r="D93" s="32" t="s">
        <v>161</v>
      </c>
      <c r="E93" s="32" t="s">
        <v>162</v>
      </c>
      <c r="F93" s="21"/>
      <c r="G93" s="30"/>
      <c r="H93" s="70">
        <v>0.23387096774193547</v>
      </c>
      <c r="I93" s="70">
        <v>0.22818791946308725</v>
      </c>
      <c r="J93" s="70">
        <v>0.22818791946308725</v>
      </c>
      <c r="K93" s="70">
        <v>0.22580645161290322</v>
      </c>
      <c r="L93" s="70">
        <v>0.22818791946308725</v>
      </c>
      <c r="M93" s="70">
        <v>0.23</v>
      </c>
      <c r="N93" s="70">
        <v>0.23387096774193547</v>
      </c>
      <c r="O93" s="70">
        <v>0.22818791946308725</v>
      </c>
      <c r="P93" s="70">
        <v>0.22727272727272727</v>
      </c>
      <c r="Q93" s="70">
        <v>0.23232323232323232</v>
      </c>
      <c r="R93" s="70">
        <v>0.23214285714285715</v>
      </c>
      <c r="S93" s="70">
        <v>0.22959183673469388</v>
      </c>
      <c r="T93" s="70">
        <v>0.22857142857142856</v>
      </c>
      <c r="U93" s="70">
        <v>0.22950819672131148</v>
      </c>
      <c r="V93" s="70">
        <v>0.23</v>
      </c>
      <c r="W93" s="70">
        <v>0.23255813953488372</v>
      </c>
      <c r="X93" s="70">
        <v>0.23076923076923078</v>
      </c>
      <c r="Y93" s="70">
        <v>0.17948717948717949</v>
      </c>
      <c r="Z93" s="70">
        <v>0.14583333333333334</v>
      </c>
      <c r="AA93" s="70">
        <v>0.2</v>
      </c>
      <c r="AB93" s="70">
        <v>0.2</v>
      </c>
      <c r="AC93" s="70">
        <v>0.22448979591836735</v>
      </c>
      <c r="AD93" s="70">
        <v>0.22448979591836735</v>
      </c>
      <c r="AE93" s="70">
        <v>0.22972972972972974</v>
      </c>
      <c r="AF93" s="70">
        <v>0.2</v>
      </c>
      <c r="AG93" s="70">
        <v>0.22842639593908629</v>
      </c>
      <c r="AH93" s="70">
        <v>0.19796954314720813</v>
      </c>
      <c r="AI93" s="70">
        <v>0.2</v>
      </c>
      <c r="AJ93" s="70">
        <v>0.2</v>
      </c>
      <c r="AK93" s="70">
        <v>0.17647058823529413</v>
      </c>
      <c r="AL93" s="70">
        <v>0.23</v>
      </c>
      <c r="AM93" s="150">
        <v>0.23076923076923078</v>
      </c>
      <c r="AN93" s="70">
        <v>0.23076923076923078</v>
      </c>
    </row>
    <row r="94" spans="1:40" s="50" customFormat="1">
      <c r="A94" s="64"/>
      <c r="B94" s="65"/>
      <c r="C94" s="66"/>
      <c r="D94" s="67"/>
      <c r="E94" s="67"/>
      <c r="F94" s="48"/>
      <c r="G94" s="56"/>
      <c r="H94" s="71">
        <f>SUM(H90:H93)</f>
        <v>1</v>
      </c>
      <c r="I94" s="71">
        <f t="shared" ref="I94:AM94" si="28">SUM(I90:I93)</f>
        <v>1</v>
      </c>
      <c r="J94" s="71">
        <f t="shared" si="28"/>
        <v>1</v>
      </c>
      <c r="K94" s="71">
        <f t="shared" si="28"/>
        <v>1</v>
      </c>
      <c r="L94" s="71">
        <f t="shared" si="28"/>
        <v>1</v>
      </c>
      <c r="M94" s="71">
        <f t="shared" si="28"/>
        <v>1</v>
      </c>
      <c r="N94" s="71">
        <f t="shared" si="28"/>
        <v>1</v>
      </c>
      <c r="O94" s="71">
        <f t="shared" si="28"/>
        <v>1</v>
      </c>
      <c r="P94" s="71">
        <f t="shared" si="28"/>
        <v>1</v>
      </c>
      <c r="Q94" s="71">
        <f t="shared" si="28"/>
        <v>1</v>
      </c>
      <c r="R94" s="71">
        <f t="shared" si="28"/>
        <v>1</v>
      </c>
      <c r="S94" s="71">
        <f t="shared" si="28"/>
        <v>1</v>
      </c>
      <c r="T94" s="71">
        <f t="shared" si="28"/>
        <v>1</v>
      </c>
      <c r="U94" s="71">
        <f t="shared" si="28"/>
        <v>1</v>
      </c>
      <c r="V94" s="71">
        <f t="shared" si="28"/>
        <v>1</v>
      </c>
      <c r="W94" s="71">
        <f t="shared" si="28"/>
        <v>1</v>
      </c>
      <c r="X94" s="71">
        <f t="shared" si="28"/>
        <v>1</v>
      </c>
      <c r="Y94" s="71">
        <f t="shared" si="28"/>
        <v>1</v>
      </c>
      <c r="Z94" s="71">
        <f t="shared" si="28"/>
        <v>1</v>
      </c>
      <c r="AA94" s="71">
        <f t="shared" si="28"/>
        <v>1</v>
      </c>
      <c r="AB94" s="71">
        <f t="shared" si="28"/>
        <v>1</v>
      </c>
      <c r="AC94" s="71">
        <f t="shared" si="28"/>
        <v>1</v>
      </c>
      <c r="AD94" s="71">
        <f t="shared" si="28"/>
        <v>1</v>
      </c>
      <c r="AE94" s="71">
        <f t="shared" si="28"/>
        <v>1</v>
      </c>
      <c r="AF94" s="71">
        <f t="shared" si="28"/>
        <v>1</v>
      </c>
      <c r="AG94" s="71">
        <f t="shared" si="28"/>
        <v>1</v>
      </c>
      <c r="AH94" s="71">
        <f t="shared" si="28"/>
        <v>1</v>
      </c>
      <c r="AI94" s="71">
        <f t="shared" si="28"/>
        <v>1</v>
      </c>
      <c r="AJ94" s="71">
        <f t="shared" si="28"/>
        <v>1</v>
      </c>
      <c r="AK94" s="71">
        <f t="shared" si="28"/>
        <v>1</v>
      </c>
      <c r="AL94" s="71">
        <f t="shared" si="28"/>
        <v>1</v>
      </c>
      <c r="AM94" s="151">
        <f t="shared" si="28"/>
        <v>1</v>
      </c>
      <c r="AN94" s="71">
        <f t="shared" ref="AN94" si="29">SUM(AN90:AN93)</f>
        <v>1</v>
      </c>
    </row>
    <row r="95" spans="1:40">
      <c r="A95" s="26" t="s">
        <v>38</v>
      </c>
      <c r="B95" s="27" t="s">
        <v>144</v>
      </c>
      <c r="C95" s="28" t="s">
        <v>145</v>
      </c>
      <c r="D95" s="29" t="s">
        <v>146</v>
      </c>
      <c r="E95" s="29" t="s">
        <v>147</v>
      </c>
      <c r="F95" s="21"/>
      <c r="G95" s="30"/>
      <c r="H95" s="70">
        <v>0.28859060402684567</v>
      </c>
      <c r="I95" s="70">
        <v>0.29050279329608941</v>
      </c>
      <c r="J95" s="70">
        <v>0.29050279329608941</v>
      </c>
      <c r="K95" s="70">
        <v>0.28947368421052633</v>
      </c>
      <c r="L95" s="70">
        <v>0.29050279329608941</v>
      </c>
      <c r="M95" s="70">
        <v>0.29166666666666669</v>
      </c>
      <c r="N95" s="70">
        <v>0.28859060402684567</v>
      </c>
      <c r="O95" s="70">
        <v>0.29050279329608941</v>
      </c>
      <c r="P95" s="70">
        <v>0.29113924050632911</v>
      </c>
      <c r="Q95" s="70">
        <v>0.29957805907172996</v>
      </c>
      <c r="R95" s="70">
        <v>0.29850746268656714</v>
      </c>
      <c r="S95" s="70">
        <v>0.29957805907172996</v>
      </c>
      <c r="T95" s="70">
        <v>0.29268292682926828</v>
      </c>
      <c r="U95" s="70">
        <v>0.29729729729729731</v>
      </c>
      <c r="V95" s="70">
        <v>0.29661016949152541</v>
      </c>
      <c r="W95" s="70">
        <v>0.29807692307692307</v>
      </c>
      <c r="X95" s="70">
        <v>0.35135135135135137</v>
      </c>
      <c r="Y95" s="70">
        <v>0.34693877551020408</v>
      </c>
      <c r="Z95" s="70">
        <v>0.35483870967741937</v>
      </c>
      <c r="AA95" s="70">
        <v>0.34693877551020408</v>
      </c>
      <c r="AB95" s="70">
        <v>0.34545454545454546</v>
      </c>
      <c r="AC95" s="70">
        <v>0.35483870967741937</v>
      </c>
      <c r="AD95" s="70">
        <v>0.35483870967741937</v>
      </c>
      <c r="AE95" s="70">
        <v>0.2808988764044944</v>
      </c>
      <c r="AF95" s="70">
        <v>0.28813559322033899</v>
      </c>
      <c r="AG95" s="70">
        <v>0.27848101265822783</v>
      </c>
      <c r="AH95" s="70">
        <v>0.27848101265822783</v>
      </c>
      <c r="AI95" s="70">
        <v>0.35</v>
      </c>
      <c r="AJ95" s="70">
        <v>0.27731092436974791</v>
      </c>
      <c r="AK95" s="70">
        <v>0.27272727272727271</v>
      </c>
      <c r="AL95" s="70">
        <v>0.27731092436974791</v>
      </c>
      <c r="AM95" s="150">
        <v>0.27777777777777779</v>
      </c>
      <c r="AN95" s="70">
        <v>0.27777777777777779</v>
      </c>
    </row>
    <row r="96" spans="1:40">
      <c r="A96" s="26" t="s">
        <v>38</v>
      </c>
      <c r="B96" s="27" t="s">
        <v>144</v>
      </c>
      <c r="C96" s="28" t="s">
        <v>145</v>
      </c>
      <c r="D96" s="29" t="s">
        <v>148</v>
      </c>
      <c r="E96" s="29" t="s">
        <v>149</v>
      </c>
      <c r="F96" s="21"/>
      <c r="G96" s="30"/>
      <c r="H96" s="70">
        <v>0.24832214765100671</v>
      </c>
      <c r="I96" s="70">
        <v>0.25139664804469275</v>
      </c>
      <c r="J96" s="70">
        <v>0.25139664804469275</v>
      </c>
      <c r="K96" s="70">
        <v>0.26315789473684209</v>
      </c>
      <c r="L96" s="70">
        <v>0.25139664804469275</v>
      </c>
      <c r="M96" s="70">
        <v>0.25</v>
      </c>
      <c r="N96" s="70">
        <v>0.24832214765100671</v>
      </c>
      <c r="O96" s="70">
        <v>0.25139664804469275</v>
      </c>
      <c r="P96" s="70">
        <v>0.25316455696202533</v>
      </c>
      <c r="Q96" s="70">
        <v>0.26160337552742619</v>
      </c>
      <c r="R96" s="70">
        <v>0.2537313432835821</v>
      </c>
      <c r="S96" s="70">
        <v>0.26160337552742619</v>
      </c>
      <c r="T96" s="70">
        <v>0.26829268292682928</v>
      </c>
      <c r="U96" s="70">
        <v>0.25675675675675674</v>
      </c>
      <c r="V96" s="70">
        <v>0.26271186440677968</v>
      </c>
      <c r="W96" s="70">
        <v>0.25961538461538464</v>
      </c>
      <c r="X96" s="70">
        <v>0.25</v>
      </c>
      <c r="Y96" s="70">
        <v>0.24489795918367346</v>
      </c>
      <c r="Z96" s="70">
        <v>0.25806451612903225</v>
      </c>
      <c r="AA96" s="70">
        <v>0.24489795918367346</v>
      </c>
      <c r="AB96" s="70">
        <v>0.25454545454545452</v>
      </c>
      <c r="AC96" s="70">
        <v>0.25806451612903225</v>
      </c>
      <c r="AD96" s="70">
        <v>0.25806451612903225</v>
      </c>
      <c r="AE96" s="70">
        <v>0.25842696629213485</v>
      </c>
      <c r="AF96" s="70">
        <v>0.25423728813559321</v>
      </c>
      <c r="AG96" s="70">
        <v>0.26160337552742619</v>
      </c>
      <c r="AH96" s="70">
        <v>0.26160337552742619</v>
      </c>
      <c r="AI96" s="70">
        <v>0.25</v>
      </c>
      <c r="AJ96" s="70">
        <v>0.26050420168067229</v>
      </c>
      <c r="AK96" s="70">
        <v>0.27272727272727271</v>
      </c>
      <c r="AL96" s="70">
        <v>0.26050420168067229</v>
      </c>
      <c r="AM96" s="150">
        <v>0.25925925925925924</v>
      </c>
      <c r="AN96" s="70">
        <v>0.25925925925925924</v>
      </c>
    </row>
    <row r="97" spans="1:40">
      <c r="A97" s="26" t="s">
        <v>38</v>
      </c>
      <c r="B97" s="27" t="s">
        <v>144</v>
      </c>
      <c r="C97" s="28" t="s">
        <v>145</v>
      </c>
      <c r="D97" s="29" t="s">
        <v>150</v>
      </c>
      <c r="E97" s="29" t="s">
        <v>151</v>
      </c>
      <c r="F97" s="21"/>
      <c r="G97" s="30"/>
      <c r="H97" s="70">
        <v>0.22147651006711411</v>
      </c>
      <c r="I97" s="70">
        <v>0.21787709497206703</v>
      </c>
      <c r="J97" s="70">
        <v>0.21787709497206703</v>
      </c>
      <c r="K97" s="70">
        <v>0.21052631578947367</v>
      </c>
      <c r="L97" s="70">
        <v>0.21787709497206703</v>
      </c>
      <c r="M97" s="70">
        <v>0.21666666666666667</v>
      </c>
      <c r="N97" s="70">
        <v>0.22147651006711411</v>
      </c>
      <c r="O97" s="70">
        <v>0.21787709497206703</v>
      </c>
      <c r="P97" s="70">
        <v>0.21518987341772153</v>
      </c>
      <c r="Q97" s="70">
        <v>0.21940928270042195</v>
      </c>
      <c r="R97" s="70">
        <v>0.22388059701492538</v>
      </c>
      <c r="S97" s="70">
        <v>0.21940928270042195</v>
      </c>
      <c r="T97" s="70">
        <v>0.21951219512195122</v>
      </c>
      <c r="U97" s="70">
        <v>0.22297297297297297</v>
      </c>
      <c r="V97" s="70">
        <v>0.22033898305084745</v>
      </c>
      <c r="W97" s="70">
        <v>0.22115384615384615</v>
      </c>
      <c r="X97" s="70">
        <v>0.19932432432432431</v>
      </c>
      <c r="Y97" s="70">
        <v>0.20408163265306123</v>
      </c>
      <c r="Z97" s="70">
        <v>0.19354838709677419</v>
      </c>
      <c r="AA97" s="70">
        <v>0.20408163265306123</v>
      </c>
      <c r="AB97" s="70">
        <v>0.2</v>
      </c>
      <c r="AC97" s="70">
        <v>0.19354838709677419</v>
      </c>
      <c r="AD97" s="70">
        <v>0.19354838709677419</v>
      </c>
      <c r="AE97" s="70">
        <v>0.2247191011235955</v>
      </c>
      <c r="AF97" s="70">
        <v>0.22033898305084745</v>
      </c>
      <c r="AG97" s="70">
        <v>0.21940928270042195</v>
      </c>
      <c r="AH97" s="70">
        <v>0.21940928270042195</v>
      </c>
      <c r="AI97" s="70">
        <v>0.2</v>
      </c>
      <c r="AJ97" s="70">
        <v>0.21848739495798319</v>
      </c>
      <c r="AK97" s="70">
        <v>0.22727272727272727</v>
      </c>
      <c r="AL97" s="70">
        <v>0.21848739495798319</v>
      </c>
      <c r="AM97" s="150">
        <v>0.22222222222222221</v>
      </c>
      <c r="AN97" s="70">
        <v>0.22222222222222221</v>
      </c>
    </row>
    <row r="98" spans="1:40">
      <c r="A98" s="26" t="s">
        <v>38</v>
      </c>
      <c r="B98" s="27" t="s">
        <v>144</v>
      </c>
      <c r="C98" s="28" t="s">
        <v>145</v>
      </c>
      <c r="D98" s="29" t="s">
        <v>152</v>
      </c>
      <c r="E98" s="29" t="s">
        <v>153</v>
      </c>
      <c r="F98" s="21"/>
      <c r="G98" s="30"/>
      <c r="H98" s="70">
        <v>0.24161073825503357</v>
      </c>
      <c r="I98" s="70">
        <v>0.24022346368715083</v>
      </c>
      <c r="J98" s="70">
        <v>0.24022346368715083</v>
      </c>
      <c r="K98" s="70">
        <v>0.23684210526315788</v>
      </c>
      <c r="L98" s="70">
        <v>0.24022346368715083</v>
      </c>
      <c r="M98" s="70">
        <v>0.24166666666666667</v>
      </c>
      <c r="N98" s="70">
        <v>0.24161073825503357</v>
      </c>
      <c r="O98" s="70">
        <v>0.24022346368715083</v>
      </c>
      <c r="P98" s="70">
        <v>0.24050632911392406</v>
      </c>
      <c r="Q98" s="70">
        <v>0.21940928270042195</v>
      </c>
      <c r="R98" s="70">
        <v>0.22388059701492538</v>
      </c>
      <c r="S98" s="70">
        <v>0.21940928270042195</v>
      </c>
      <c r="T98" s="70">
        <v>0.21951219512195122</v>
      </c>
      <c r="U98" s="70">
        <v>0.22297297297297297</v>
      </c>
      <c r="V98" s="70">
        <v>0.22033898305084745</v>
      </c>
      <c r="W98" s="70">
        <v>0.22115384615384615</v>
      </c>
      <c r="X98" s="70">
        <v>0.19932432432432431</v>
      </c>
      <c r="Y98" s="70">
        <v>0.20408163265306123</v>
      </c>
      <c r="Z98" s="70">
        <v>0.19354838709677419</v>
      </c>
      <c r="AA98" s="70">
        <v>0.20408163265306123</v>
      </c>
      <c r="AB98" s="70">
        <v>0.2</v>
      </c>
      <c r="AC98" s="70">
        <v>0.19354838709677419</v>
      </c>
      <c r="AD98" s="70">
        <v>0.19354838709677419</v>
      </c>
      <c r="AE98" s="70">
        <v>0.23595505617977527</v>
      </c>
      <c r="AF98" s="70">
        <v>0.23728813559322035</v>
      </c>
      <c r="AG98" s="70">
        <v>0.24050632911392406</v>
      </c>
      <c r="AH98" s="70">
        <v>0.24050632911392406</v>
      </c>
      <c r="AI98" s="70">
        <v>0.2</v>
      </c>
      <c r="AJ98" s="70">
        <v>0.24369747899159663</v>
      </c>
      <c r="AK98" s="70">
        <v>0.22727272727272727</v>
      </c>
      <c r="AL98" s="70">
        <v>0.24369747899159663</v>
      </c>
      <c r="AM98" s="150">
        <v>0.24074074074074073</v>
      </c>
      <c r="AN98" s="70">
        <v>0.24074074074074073</v>
      </c>
    </row>
    <row r="99" spans="1:40" s="50" customFormat="1">
      <c r="A99" s="68"/>
      <c r="B99" s="65"/>
      <c r="C99" s="66"/>
      <c r="D99" s="69"/>
      <c r="E99" s="69"/>
      <c r="F99" s="48"/>
      <c r="G99" s="56"/>
      <c r="H99" s="71">
        <f>SUM(H95:H98)</f>
        <v>1</v>
      </c>
      <c r="I99" s="71">
        <f t="shared" ref="I99:AM99" si="30">SUM(I95:I98)</f>
        <v>1</v>
      </c>
      <c r="J99" s="71">
        <f t="shared" si="30"/>
        <v>1</v>
      </c>
      <c r="K99" s="71">
        <f t="shared" si="30"/>
        <v>0.99999999999999989</v>
      </c>
      <c r="L99" s="71">
        <f t="shared" si="30"/>
        <v>1</v>
      </c>
      <c r="M99" s="71">
        <f t="shared" si="30"/>
        <v>1</v>
      </c>
      <c r="N99" s="71">
        <f t="shared" si="30"/>
        <v>1</v>
      </c>
      <c r="O99" s="71">
        <f t="shared" si="30"/>
        <v>1</v>
      </c>
      <c r="P99" s="71">
        <f t="shared" si="30"/>
        <v>1</v>
      </c>
      <c r="Q99" s="71">
        <f t="shared" si="30"/>
        <v>1</v>
      </c>
      <c r="R99" s="71">
        <f t="shared" si="30"/>
        <v>1</v>
      </c>
      <c r="S99" s="71">
        <f t="shared" si="30"/>
        <v>1</v>
      </c>
      <c r="T99" s="71">
        <f t="shared" si="30"/>
        <v>1</v>
      </c>
      <c r="U99" s="71">
        <f t="shared" si="30"/>
        <v>1</v>
      </c>
      <c r="V99" s="71">
        <f t="shared" si="30"/>
        <v>1</v>
      </c>
      <c r="W99" s="71">
        <f t="shared" si="30"/>
        <v>1</v>
      </c>
      <c r="X99" s="71">
        <f t="shared" si="30"/>
        <v>1</v>
      </c>
      <c r="Y99" s="71">
        <f t="shared" si="30"/>
        <v>1</v>
      </c>
      <c r="Z99" s="71">
        <f t="shared" si="30"/>
        <v>1</v>
      </c>
      <c r="AA99" s="71">
        <f t="shared" si="30"/>
        <v>1</v>
      </c>
      <c r="AB99" s="71">
        <f t="shared" si="30"/>
        <v>1</v>
      </c>
      <c r="AC99" s="71">
        <f t="shared" si="30"/>
        <v>1</v>
      </c>
      <c r="AD99" s="71">
        <f t="shared" si="30"/>
        <v>1</v>
      </c>
      <c r="AE99" s="71">
        <f t="shared" si="30"/>
        <v>1</v>
      </c>
      <c r="AF99" s="71">
        <f t="shared" si="30"/>
        <v>1</v>
      </c>
      <c r="AG99" s="71">
        <f t="shared" si="30"/>
        <v>1</v>
      </c>
      <c r="AH99" s="71">
        <f t="shared" si="30"/>
        <v>1</v>
      </c>
      <c r="AI99" s="71">
        <f t="shared" si="30"/>
        <v>1</v>
      </c>
      <c r="AJ99" s="71">
        <f t="shared" si="30"/>
        <v>1</v>
      </c>
      <c r="AK99" s="71">
        <f t="shared" si="30"/>
        <v>1</v>
      </c>
      <c r="AL99" s="71">
        <f t="shared" si="30"/>
        <v>1</v>
      </c>
      <c r="AM99" s="151">
        <f t="shared" si="30"/>
        <v>0.99999999999999989</v>
      </c>
      <c r="AN99" s="71">
        <f t="shared" ref="AN99" si="31">SUM(AN95:AN98)</f>
        <v>0.99999999999999989</v>
      </c>
    </row>
    <row r="100" spans="1:40">
      <c r="A100" s="33" t="s">
        <v>39</v>
      </c>
      <c r="B100" s="27" t="s">
        <v>144</v>
      </c>
      <c r="C100" s="28" t="s">
        <v>145</v>
      </c>
      <c r="D100" s="32" t="s">
        <v>163</v>
      </c>
      <c r="E100" s="32" t="s">
        <v>164</v>
      </c>
      <c r="F100" s="21"/>
      <c r="G100" s="30"/>
      <c r="H100" s="70">
        <v>0.17073170731707318</v>
      </c>
      <c r="I100" s="70">
        <v>0.17005076142131981</v>
      </c>
      <c r="J100" s="70">
        <v>0.17005076142131981</v>
      </c>
      <c r="K100" s="70">
        <v>0.16867469879518071</v>
      </c>
      <c r="L100" s="70">
        <v>0.17005076142131981</v>
      </c>
      <c r="M100" s="70">
        <v>0.1717557251908397</v>
      </c>
      <c r="N100" s="70">
        <v>0.17073170731707318</v>
      </c>
      <c r="O100" s="70">
        <v>0.17005076142131981</v>
      </c>
      <c r="P100" s="70">
        <v>0.16860465116279069</v>
      </c>
      <c r="Q100" s="70">
        <v>0.16920152091254753</v>
      </c>
      <c r="R100" s="70">
        <v>0.17123287671232876</v>
      </c>
      <c r="S100" s="70">
        <v>0.17017208413001911</v>
      </c>
      <c r="T100" s="70">
        <v>0.16666666666666666</v>
      </c>
      <c r="U100" s="70">
        <v>0.16871165644171779</v>
      </c>
      <c r="V100" s="70">
        <v>0.16923076923076924</v>
      </c>
      <c r="W100" s="70">
        <v>0.16993464052287582</v>
      </c>
      <c r="X100" s="70">
        <v>0.17024539877300612</v>
      </c>
      <c r="Y100" s="70">
        <v>0.18095238095238095</v>
      </c>
      <c r="Z100" s="70">
        <v>0.18181818181818182</v>
      </c>
      <c r="AA100" s="70">
        <v>0.18095238095238095</v>
      </c>
      <c r="AB100" s="70">
        <v>0.17647058823529413</v>
      </c>
      <c r="AC100" s="70">
        <v>0.18181818181818182</v>
      </c>
      <c r="AD100" s="70">
        <v>0.18181818181818182</v>
      </c>
      <c r="AE100" s="70">
        <v>0.1683673469387755</v>
      </c>
      <c r="AF100" s="70">
        <v>0.17054263565891473</v>
      </c>
      <c r="AG100" s="70">
        <v>0.17049808429118773</v>
      </c>
      <c r="AH100" s="70">
        <v>0.17049808429118773</v>
      </c>
      <c r="AI100" s="70">
        <v>0.17110266159695817</v>
      </c>
      <c r="AJ100" s="70">
        <v>0.17110266159695817</v>
      </c>
      <c r="AK100" s="70">
        <v>0.17391304347826086</v>
      </c>
      <c r="AL100" s="70">
        <v>0.19083969465648856</v>
      </c>
      <c r="AM100" s="150">
        <v>0.18907563025210083</v>
      </c>
      <c r="AN100" s="70">
        <v>0.18907563025210083</v>
      </c>
    </row>
    <row r="101" spans="1:40">
      <c r="A101" s="33" t="s">
        <v>39</v>
      </c>
      <c r="B101" s="27" t="s">
        <v>144</v>
      </c>
      <c r="C101" s="28" t="s">
        <v>145</v>
      </c>
      <c r="D101" s="32" t="s">
        <v>165</v>
      </c>
      <c r="E101" s="32" t="s">
        <v>166</v>
      </c>
      <c r="F101" s="21"/>
      <c r="G101" s="30"/>
      <c r="H101" s="70">
        <v>0.17073170731707318</v>
      </c>
      <c r="I101" s="70">
        <v>0.17005076142131981</v>
      </c>
      <c r="J101" s="70">
        <v>0.17005076142131981</v>
      </c>
      <c r="K101" s="70">
        <v>0.16867469879518071</v>
      </c>
      <c r="L101" s="70">
        <v>0.17005076142131981</v>
      </c>
      <c r="M101" s="70">
        <v>0.1717557251908397</v>
      </c>
      <c r="N101" s="70">
        <v>0.17073170731707318</v>
      </c>
      <c r="O101" s="70">
        <v>0.17005076142131981</v>
      </c>
      <c r="P101" s="70">
        <v>0.16860465116279069</v>
      </c>
      <c r="Q101" s="70">
        <v>0.16920152091254753</v>
      </c>
      <c r="R101" s="70">
        <v>0.17123287671232876</v>
      </c>
      <c r="S101" s="70">
        <v>0.17017208413001911</v>
      </c>
      <c r="T101" s="70">
        <v>0.16666666666666666</v>
      </c>
      <c r="U101" s="70">
        <v>0.16871165644171779</v>
      </c>
      <c r="V101" s="70">
        <v>0.16923076923076924</v>
      </c>
      <c r="W101" s="70">
        <v>0.16993464052287582</v>
      </c>
      <c r="X101" s="70">
        <v>0.17024539877300612</v>
      </c>
      <c r="Y101" s="70">
        <v>0.17142857142857143</v>
      </c>
      <c r="Z101" s="70">
        <v>0.16666666666666666</v>
      </c>
      <c r="AA101" s="70">
        <v>0.17142857142857143</v>
      </c>
      <c r="AB101" s="70">
        <v>0.16806722689075632</v>
      </c>
      <c r="AC101" s="70">
        <v>0.16666666666666666</v>
      </c>
      <c r="AD101" s="70">
        <v>0.16666666666666666</v>
      </c>
      <c r="AE101" s="70">
        <v>0.1683673469387755</v>
      </c>
      <c r="AF101" s="70">
        <v>0.17054263565891473</v>
      </c>
      <c r="AG101" s="70">
        <v>0.17049808429118773</v>
      </c>
      <c r="AH101" s="70">
        <v>0.17049808429118773</v>
      </c>
      <c r="AI101" s="70">
        <v>0.17110266159695817</v>
      </c>
      <c r="AJ101" s="70">
        <v>0.17110266159695817</v>
      </c>
      <c r="AK101" s="70">
        <v>0.17391304347826086</v>
      </c>
      <c r="AL101" s="70">
        <v>0.1717557251908397</v>
      </c>
      <c r="AM101" s="150">
        <v>0.16806722689075632</v>
      </c>
      <c r="AN101" s="70">
        <v>0.16806722689075632</v>
      </c>
    </row>
    <row r="102" spans="1:40">
      <c r="A102" s="33" t="s">
        <v>39</v>
      </c>
      <c r="B102" s="27" t="s">
        <v>144</v>
      </c>
      <c r="C102" s="28" t="s">
        <v>145</v>
      </c>
      <c r="D102" s="32" t="s">
        <v>167</v>
      </c>
      <c r="E102" s="32" t="s">
        <v>168</v>
      </c>
      <c r="F102" s="21"/>
      <c r="G102" s="30"/>
      <c r="H102" s="70">
        <v>7.0121951219512202E-2</v>
      </c>
      <c r="I102" s="70">
        <v>7.1065989847715741E-2</v>
      </c>
      <c r="J102" s="70">
        <v>7.1065989847715741E-2</v>
      </c>
      <c r="K102" s="70">
        <v>7.2289156626506021E-2</v>
      </c>
      <c r="L102" s="70">
        <v>7.1065989847715741E-2</v>
      </c>
      <c r="M102" s="70">
        <v>6.8702290076335881E-2</v>
      </c>
      <c r="N102" s="70">
        <v>7.0121951219512202E-2</v>
      </c>
      <c r="O102" s="70">
        <v>7.1065989847715741E-2</v>
      </c>
      <c r="P102" s="70">
        <v>6.9767441860465115E-2</v>
      </c>
      <c r="Q102" s="70">
        <v>7.0342205323193921E-2</v>
      </c>
      <c r="R102" s="70">
        <v>6.8493150684931503E-2</v>
      </c>
      <c r="S102" s="70">
        <v>7.0745697896749518E-2</v>
      </c>
      <c r="T102" s="70">
        <v>6.6666666666666666E-2</v>
      </c>
      <c r="U102" s="70">
        <v>7.0552147239263799E-2</v>
      </c>
      <c r="V102" s="70">
        <v>6.9230769230769235E-2</v>
      </c>
      <c r="W102" s="70">
        <v>6.9716775599128547E-2</v>
      </c>
      <c r="X102" s="70">
        <v>7.0552147239263799E-2</v>
      </c>
      <c r="Y102" s="70">
        <v>7.6190476190476197E-2</v>
      </c>
      <c r="Z102" s="70">
        <v>8.3333333333333329E-2</v>
      </c>
      <c r="AA102" s="70">
        <v>7.6190476190476197E-2</v>
      </c>
      <c r="AB102" s="70">
        <v>8.4033613445378158E-2</v>
      </c>
      <c r="AC102" s="70">
        <v>8.3333333333333329E-2</v>
      </c>
      <c r="AD102" s="70">
        <v>8.3333333333333329E-2</v>
      </c>
      <c r="AE102" s="70">
        <v>7.1428571428571425E-2</v>
      </c>
      <c r="AF102" s="70">
        <v>6.9767441860465115E-2</v>
      </c>
      <c r="AG102" s="70">
        <v>7.0881226053639848E-2</v>
      </c>
      <c r="AH102" s="70">
        <v>7.0881226053639848E-2</v>
      </c>
      <c r="AI102" s="70">
        <v>6.8441064638783272E-2</v>
      </c>
      <c r="AJ102" s="70">
        <v>6.8441064638783272E-2</v>
      </c>
      <c r="AK102" s="70">
        <v>8.6956521739130432E-2</v>
      </c>
      <c r="AL102" s="70">
        <v>6.8702290076335881E-2</v>
      </c>
      <c r="AM102" s="150">
        <v>7.1428571428571425E-2</v>
      </c>
      <c r="AN102" s="70">
        <v>7.1428571428571425E-2</v>
      </c>
    </row>
    <row r="103" spans="1:40">
      <c r="A103" s="33" t="s">
        <v>39</v>
      </c>
      <c r="B103" s="27" t="s">
        <v>144</v>
      </c>
      <c r="C103" s="28" t="s">
        <v>145</v>
      </c>
      <c r="D103" s="32" t="s">
        <v>169</v>
      </c>
      <c r="E103" s="32" t="s">
        <v>170</v>
      </c>
      <c r="F103" s="21"/>
      <c r="G103" s="30"/>
      <c r="H103" s="70">
        <v>0.11890243902439024</v>
      </c>
      <c r="I103" s="70">
        <v>0.11928934010152284</v>
      </c>
      <c r="J103" s="70">
        <v>0.11928934010152284</v>
      </c>
      <c r="K103" s="70">
        <v>0.12048192771084337</v>
      </c>
      <c r="L103" s="70">
        <v>0.11928934010152284</v>
      </c>
      <c r="M103" s="70">
        <v>0.1183206106870229</v>
      </c>
      <c r="N103" s="70">
        <v>0.11890243902439024</v>
      </c>
      <c r="O103" s="70">
        <v>0.11928934010152284</v>
      </c>
      <c r="P103" s="70">
        <v>0.12209302325581395</v>
      </c>
      <c r="Q103" s="70">
        <v>0.11977186311787072</v>
      </c>
      <c r="R103" s="70">
        <v>0.11643835616438356</v>
      </c>
      <c r="S103" s="70">
        <v>0.12045889101338432</v>
      </c>
      <c r="T103" s="70">
        <v>0.12222222222222222</v>
      </c>
      <c r="U103" s="70">
        <v>0.1196319018404908</v>
      </c>
      <c r="V103" s="70">
        <v>0.11923076923076924</v>
      </c>
      <c r="W103" s="70">
        <v>0.11982570806100218</v>
      </c>
      <c r="X103" s="70">
        <v>0.1196319018404908</v>
      </c>
      <c r="Y103" s="70">
        <v>0.14285714285714285</v>
      </c>
      <c r="Z103" s="70">
        <v>0.13636363636363635</v>
      </c>
      <c r="AA103" s="70">
        <v>0.14285714285714285</v>
      </c>
      <c r="AB103" s="70">
        <v>0.14285714285714285</v>
      </c>
      <c r="AC103" s="70">
        <v>0.13636363636363635</v>
      </c>
      <c r="AD103" s="70">
        <v>0.13636363636363635</v>
      </c>
      <c r="AE103" s="70">
        <v>0.11224489795918367</v>
      </c>
      <c r="AF103" s="70">
        <v>0.10852713178294573</v>
      </c>
      <c r="AG103" s="70">
        <v>0.10919540229885058</v>
      </c>
      <c r="AH103" s="70">
        <v>0.10919540229885058</v>
      </c>
      <c r="AI103" s="70">
        <v>0.11026615969581749</v>
      </c>
      <c r="AJ103" s="70">
        <v>0.11026615969581749</v>
      </c>
      <c r="AK103" s="70">
        <v>0.13043478260869565</v>
      </c>
      <c r="AL103" s="70">
        <v>0.11068702290076336</v>
      </c>
      <c r="AM103" s="150">
        <v>0.1092436974789916</v>
      </c>
      <c r="AN103" s="70">
        <v>0.1092436974789916</v>
      </c>
    </row>
    <row r="104" spans="1:40">
      <c r="A104" s="33" t="s">
        <v>39</v>
      </c>
      <c r="B104" s="27" t="s">
        <v>144</v>
      </c>
      <c r="C104" s="28" t="s">
        <v>145</v>
      </c>
      <c r="D104" s="32" t="s">
        <v>171</v>
      </c>
      <c r="E104" s="32" t="s">
        <v>172</v>
      </c>
      <c r="F104" s="21"/>
      <c r="G104" s="30"/>
      <c r="H104" s="70">
        <v>7.926829268292683E-2</v>
      </c>
      <c r="I104" s="70">
        <v>8.1218274111675121E-2</v>
      </c>
      <c r="J104" s="70">
        <v>8.1218274111675121E-2</v>
      </c>
      <c r="K104" s="70">
        <v>8.4337349397590355E-2</v>
      </c>
      <c r="L104" s="70">
        <v>8.1218274111675121E-2</v>
      </c>
      <c r="M104" s="70">
        <v>8.0152671755725186E-2</v>
      </c>
      <c r="N104" s="70">
        <v>7.926829268292683E-2</v>
      </c>
      <c r="O104" s="70">
        <v>8.1218274111675121E-2</v>
      </c>
      <c r="P104" s="70">
        <v>8.1395348837209308E-2</v>
      </c>
      <c r="Q104" s="70">
        <v>7.9847908745247151E-2</v>
      </c>
      <c r="R104" s="70">
        <v>8.2191780821917804E-2</v>
      </c>
      <c r="S104" s="70">
        <v>8.0305927342256209E-2</v>
      </c>
      <c r="T104" s="70">
        <v>7.7777777777777779E-2</v>
      </c>
      <c r="U104" s="70">
        <v>7.9754601226993863E-2</v>
      </c>
      <c r="V104" s="70">
        <v>8.0769230769230774E-2</v>
      </c>
      <c r="W104" s="70">
        <v>8.0610021786492375E-2</v>
      </c>
      <c r="X104" s="70">
        <v>7.9754601226993863E-2</v>
      </c>
      <c r="Y104" s="70">
        <v>7.6190476190476197E-2</v>
      </c>
      <c r="Z104" s="70">
        <v>8.3333333333333329E-2</v>
      </c>
      <c r="AA104" s="70">
        <v>7.6190476190476197E-2</v>
      </c>
      <c r="AB104" s="70">
        <v>8.4033613445378158E-2</v>
      </c>
      <c r="AC104" s="70">
        <v>8.3333333333333329E-2</v>
      </c>
      <c r="AD104" s="70">
        <v>8.3333333333333329E-2</v>
      </c>
      <c r="AE104" s="70">
        <v>8.1632653061224483E-2</v>
      </c>
      <c r="AF104" s="70">
        <v>7.7519379844961239E-2</v>
      </c>
      <c r="AG104" s="70">
        <v>8.0459770114942528E-2</v>
      </c>
      <c r="AH104" s="70">
        <v>8.0459770114942528E-2</v>
      </c>
      <c r="AI104" s="70">
        <v>7.9847908745247151E-2</v>
      </c>
      <c r="AJ104" s="70">
        <v>7.9847908745247151E-2</v>
      </c>
      <c r="AK104" s="70">
        <v>8.6956521739130432E-2</v>
      </c>
      <c r="AL104" s="70">
        <v>8.0152671755725186E-2</v>
      </c>
      <c r="AM104" s="150">
        <v>7.9831932773109238E-2</v>
      </c>
      <c r="AN104" s="70">
        <v>7.9831932773109238E-2</v>
      </c>
    </row>
    <row r="105" spans="1:40">
      <c r="A105" s="33" t="s">
        <v>39</v>
      </c>
      <c r="B105" s="27" t="s">
        <v>144</v>
      </c>
      <c r="C105" s="28" t="s">
        <v>145</v>
      </c>
      <c r="D105" s="32" t="s">
        <v>173</v>
      </c>
      <c r="E105" s="34" t="s">
        <v>174</v>
      </c>
      <c r="F105" s="21"/>
      <c r="G105" s="30"/>
      <c r="H105" s="70">
        <v>0.1402439024390244</v>
      </c>
      <c r="I105" s="70">
        <v>0.13959390862944163</v>
      </c>
      <c r="J105" s="70">
        <v>0.13959390862944163</v>
      </c>
      <c r="K105" s="70">
        <v>0.14457831325301204</v>
      </c>
      <c r="L105" s="70">
        <v>0.13959390862944163</v>
      </c>
      <c r="M105" s="70">
        <v>0.14122137404580154</v>
      </c>
      <c r="N105" s="70">
        <v>0.1402439024390244</v>
      </c>
      <c r="O105" s="70">
        <v>0.13959390862944163</v>
      </c>
      <c r="P105" s="70">
        <v>0.13953488372093023</v>
      </c>
      <c r="Q105" s="70">
        <v>0.14068441064638784</v>
      </c>
      <c r="R105" s="70">
        <v>0.13698630136986301</v>
      </c>
      <c r="S105" s="70">
        <v>0.13957934990439771</v>
      </c>
      <c r="T105" s="70">
        <v>0.14444444444444443</v>
      </c>
      <c r="U105" s="70">
        <v>0.1411042944785276</v>
      </c>
      <c r="V105" s="70">
        <v>0.1423076923076923</v>
      </c>
      <c r="W105" s="70">
        <v>0.13943355119825709</v>
      </c>
      <c r="X105" s="70">
        <v>0.13957055214723926</v>
      </c>
      <c r="Y105" s="70">
        <v>0.13333333333333333</v>
      </c>
      <c r="Z105" s="70">
        <v>0.12878787878787878</v>
      </c>
      <c r="AA105" s="70">
        <v>0.13333333333333333</v>
      </c>
      <c r="AB105" s="70">
        <v>0.12605042016806722</v>
      </c>
      <c r="AC105" s="70">
        <v>0.12878787878787878</v>
      </c>
      <c r="AD105" s="70">
        <v>0.12878787878787878</v>
      </c>
      <c r="AE105" s="70">
        <v>0.13775510204081631</v>
      </c>
      <c r="AF105" s="70">
        <v>0.13953488372093023</v>
      </c>
      <c r="AG105" s="70">
        <v>0.13984674329501914</v>
      </c>
      <c r="AH105" s="70">
        <v>0.13984674329501914</v>
      </c>
      <c r="AI105" s="70">
        <v>0.14068441064638784</v>
      </c>
      <c r="AJ105" s="70">
        <v>0.14068441064638784</v>
      </c>
      <c r="AK105" s="70">
        <v>0.13043478260869565</v>
      </c>
      <c r="AL105" s="70">
        <v>0.14885496183206107</v>
      </c>
      <c r="AM105" s="150">
        <v>0.15126050420168066</v>
      </c>
      <c r="AN105" s="70">
        <v>0.15126050420168066</v>
      </c>
    </row>
    <row r="106" spans="1:40">
      <c r="A106" s="33" t="s">
        <v>39</v>
      </c>
      <c r="B106" s="27" t="s">
        <v>144</v>
      </c>
      <c r="C106" s="28" t="s">
        <v>145</v>
      </c>
      <c r="D106" s="32" t="s">
        <v>175</v>
      </c>
      <c r="E106" s="32" t="s">
        <v>176</v>
      </c>
      <c r="F106" s="21"/>
      <c r="G106" s="30"/>
      <c r="H106" s="70">
        <v>0.14939024390243902</v>
      </c>
      <c r="I106" s="70">
        <v>0.14974619289340102</v>
      </c>
      <c r="J106" s="70">
        <v>0.14974619289340102</v>
      </c>
      <c r="K106" s="70">
        <v>0.14457831325301204</v>
      </c>
      <c r="L106" s="70">
        <v>0.14974619289340102</v>
      </c>
      <c r="M106" s="70">
        <v>0.14885496183206107</v>
      </c>
      <c r="N106" s="70">
        <v>0.14939024390243902</v>
      </c>
      <c r="O106" s="70">
        <v>0.14974619289340102</v>
      </c>
      <c r="P106" s="70">
        <v>0.15116279069767441</v>
      </c>
      <c r="Q106" s="70">
        <v>0.15019011406844107</v>
      </c>
      <c r="R106" s="70">
        <v>0.15068493150684931</v>
      </c>
      <c r="S106" s="70">
        <v>0.14913957934990441</v>
      </c>
      <c r="T106" s="70">
        <v>0.15555555555555556</v>
      </c>
      <c r="U106" s="70">
        <v>0.15030674846625766</v>
      </c>
      <c r="V106" s="70">
        <v>0.15</v>
      </c>
      <c r="W106" s="70">
        <v>0.15032679738562091</v>
      </c>
      <c r="X106" s="70">
        <v>0.15030674846625766</v>
      </c>
      <c r="Y106" s="70">
        <v>0.15238095238095239</v>
      </c>
      <c r="Z106" s="70">
        <v>0.15151515151515152</v>
      </c>
      <c r="AA106" s="70">
        <v>0.15238095238095239</v>
      </c>
      <c r="AB106" s="70">
        <v>0.15126050420168066</v>
      </c>
      <c r="AC106" s="70">
        <v>0.15151515151515152</v>
      </c>
      <c r="AD106" s="70">
        <v>0.15151515151515152</v>
      </c>
      <c r="AE106" s="70">
        <v>0.14795918367346939</v>
      </c>
      <c r="AF106" s="70">
        <v>0.15503875968992248</v>
      </c>
      <c r="AG106" s="70">
        <v>0.14942528735632185</v>
      </c>
      <c r="AH106" s="70">
        <v>0.14942528735632185</v>
      </c>
      <c r="AI106" s="70">
        <v>0.14828897338403041</v>
      </c>
      <c r="AJ106" s="70">
        <v>0.14828897338403041</v>
      </c>
      <c r="AK106" s="70">
        <v>0.15217391304347827</v>
      </c>
      <c r="AL106" s="70">
        <v>0.11068702290076336</v>
      </c>
      <c r="AM106" s="150">
        <v>0.1092436974789916</v>
      </c>
      <c r="AN106" s="70">
        <v>0.1092436974789916</v>
      </c>
    </row>
    <row r="107" spans="1:40">
      <c r="A107" s="33" t="s">
        <v>39</v>
      </c>
      <c r="B107" s="27" t="s">
        <v>144</v>
      </c>
      <c r="C107" s="28" t="s">
        <v>145</v>
      </c>
      <c r="D107" s="32" t="s">
        <v>177</v>
      </c>
      <c r="E107" s="34" t="s">
        <v>178</v>
      </c>
      <c r="F107" s="21"/>
      <c r="G107" s="30"/>
      <c r="H107" s="70">
        <v>0.10060975609756098</v>
      </c>
      <c r="I107" s="70">
        <v>9.8984771573604066E-2</v>
      </c>
      <c r="J107" s="70">
        <v>9.8984771573604066E-2</v>
      </c>
      <c r="K107" s="70">
        <v>9.6385542168674704E-2</v>
      </c>
      <c r="L107" s="70">
        <v>9.8984771573604066E-2</v>
      </c>
      <c r="M107" s="70">
        <v>9.9236641221374045E-2</v>
      </c>
      <c r="N107" s="70">
        <v>0.10060975609756098</v>
      </c>
      <c r="O107" s="70">
        <v>9.8984771573604066E-2</v>
      </c>
      <c r="P107" s="70">
        <v>9.8837209302325577E-2</v>
      </c>
      <c r="Q107" s="70">
        <v>0.10076045627376426</v>
      </c>
      <c r="R107" s="70">
        <v>0.10273972602739725</v>
      </c>
      <c r="S107" s="70">
        <v>9.9426386233269604E-2</v>
      </c>
      <c r="T107" s="70">
        <v>0.1</v>
      </c>
      <c r="U107" s="70">
        <v>0.10122699386503067</v>
      </c>
      <c r="V107" s="70">
        <v>0.1</v>
      </c>
      <c r="W107" s="70">
        <v>0.10021786492374728</v>
      </c>
      <c r="X107" s="70">
        <v>9.9693251533742325E-2</v>
      </c>
      <c r="Y107" s="70">
        <v>6.6666666666666666E-2</v>
      </c>
      <c r="Z107" s="70">
        <v>6.8181818181818177E-2</v>
      </c>
      <c r="AA107" s="70">
        <v>6.6666666666666666E-2</v>
      </c>
      <c r="AB107" s="70">
        <v>6.7226890756302518E-2</v>
      </c>
      <c r="AC107" s="70">
        <v>6.8181818181818177E-2</v>
      </c>
      <c r="AD107" s="70">
        <v>6.8181818181818177E-2</v>
      </c>
      <c r="AE107" s="70">
        <v>0.11224489795918367</v>
      </c>
      <c r="AF107" s="70">
        <v>0.10852713178294573</v>
      </c>
      <c r="AG107" s="70">
        <v>0.10919540229885058</v>
      </c>
      <c r="AH107" s="70">
        <v>0.10919540229885058</v>
      </c>
      <c r="AI107" s="70">
        <v>0.11026615969581749</v>
      </c>
      <c r="AJ107" s="70">
        <v>0.11026615969581749</v>
      </c>
      <c r="AK107" s="70">
        <v>6.5217391304347824E-2</v>
      </c>
      <c r="AL107" s="70">
        <v>0.1183206106870229</v>
      </c>
      <c r="AM107" s="150">
        <v>0.12184873949579832</v>
      </c>
      <c r="AN107" s="70">
        <v>0.12184873949579832</v>
      </c>
    </row>
    <row r="108" spans="1:40" s="50" customFormat="1">
      <c r="H108" s="72">
        <f>SUM(H100:H107)</f>
        <v>1</v>
      </c>
      <c r="I108" s="72">
        <f t="shared" ref="I108:AM108" si="32">SUM(I100:I107)</f>
        <v>1</v>
      </c>
      <c r="J108" s="72">
        <f t="shared" si="32"/>
        <v>1</v>
      </c>
      <c r="K108" s="72">
        <f t="shared" si="32"/>
        <v>0.99999999999999989</v>
      </c>
      <c r="L108" s="72">
        <f t="shared" si="32"/>
        <v>1</v>
      </c>
      <c r="M108" s="72">
        <f t="shared" si="32"/>
        <v>1</v>
      </c>
      <c r="N108" s="72">
        <f t="shared" si="32"/>
        <v>1</v>
      </c>
      <c r="O108" s="72">
        <f t="shared" si="32"/>
        <v>1</v>
      </c>
      <c r="P108" s="72">
        <f t="shared" si="32"/>
        <v>1</v>
      </c>
      <c r="Q108" s="72">
        <f t="shared" si="32"/>
        <v>1</v>
      </c>
      <c r="R108" s="72">
        <f t="shared" si="32"/>
        <v>1</v>
      </c>
      <c r="S108" s="72">
        <f t="shared" si="32"/>
        <v>0.99999999999999989</v>
      </c>
      <c r="T108" s="72">
        <f t="shared" si="32"/>
        <v>0.99999999999999978</v>
      </c>
      <c r="U108" s="72">
        <f t="shared" si="32"/>
        <v>0.99999999999999989</v>
      </c>
      <c r="V108" s="72">
        <f t="shared" si="32"/>
        <v>1</v>
      </c>
      <c r="W108" s="72">
        <f t="shared" si="32"/>
        <v>1</v>
      </c>
      <c r="X108" s="72">
        <f t="shared" si="32"/>
        <v>0.99999999999999989</v>
      </c>
      <c r="Y108" s="72">
        <f t="shared" si="32"/>
        <v>0.99999999999999989</v>
      </c>
      <c r="Z108" s="72">
        <f t="shared" si="32"/>
        <v>1</v>
      </c>
      <c r="AA108" s="72">
        <f t="shared" si="32"/>
        <v>0.99999999999999989</v>
      </c>
      <c r="AB108" s="72">
        <f t="shared" si="32"/>
        <v>1</v>
      </c>
      <c r="AC108" s="72">
        <f t="shared" si="32"/>
        <v>1</v>
      </c>
      <c r="AD108" s="72">
        <f t="shared" si="32"/>
        <v>1</v>
      </c>
      <c r="AE108" s="72">
        <f t="shared" si="32"/>
        <v>1</v>
      </c>
      <c r="AF108" s="72">
        <f t="shared" si="32"/>
        <v>1</v>
      </c>
      <c r="AG108" s="72">
        <f t="shared" si="32"/>
        <v>1</v>
      </c>
      <c r="AH108" s="72">
        <f t="shared" si="32"/>
        <v>1</v>
      </c>
      <c r="AI108" s="72">
        <f t="shared" si="32"/>
        <v>0.99999999999999978</v>
      </c>
      <c r="AJ108" s="72">
        <f t="shared" si="32"/>
        <v>0.99999999999999978</v>
      </c>
      <c r="AK108" s="72">
        <f t="shared" si="32"/>
        <v>1</v>
      </c>
      <c r="AL108" s="72">
        <f t="shared" si="32"/>
        <v>1</v>
      </c>
      <c r="AM108" s="72">
        <f t="shared" si="32"/>
        <v>1</v>
      </c>
      <c r="AN108" s="153">
        <f t="shared" ref="AN108" si="33">SUM(AN100:AN107)</f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9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2020-10-05T06:07:36Z</dcterms:modified>
</cp:coreProperties>
</file>