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4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</commentList>
</comments>
</file>

<file path=xl/sharedStrings.xml><?xml version="1.0" encoding="utf-8"?>
<sst xmlns="http://schemas.openxmlformats.org/spreadsheetml/2006/main" count="420" uniqueCount="198">
  <si>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</si>
  <si>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</si>
  <si>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</si>
  <si>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</si>
  <si>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</si>
  <si>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</si>
  <si>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</si>
  <si>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</si>
  <si>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</si>
  <si>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</si>
  <si>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</si>
  <si>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</si>
  <si>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</si>
  <si>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</si>
  <si>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</si>
  <si>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</si>
  <si>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</si>
  <si>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</si>
  <si>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</si>
  <si>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</si>
  <si>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</si>
  <si>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</si>
  <si>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</si>
  <si>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</si>
  <si>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</si>
  <si>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</si>
  <si>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</si>
  <si>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</si>
  <si>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</si>
  <si>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</si>
  <si>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</si>
  <si>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</si>
  <si>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</si>
  <si>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</si>
  <si>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</si>
  <si>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</si>
  <si>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</si>
  <si>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</si>
  <si>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</si>
  <si>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</si>
  <si>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</si>
  <si>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</si>
  <si>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</si>
  <si>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</si>
  <si>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</si>
  <si>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</si>
  <si>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</si>
  <si>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</si>
  <si>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</si>
  <si>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</si>
  <si>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</si>
  <si>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</si>
  <si>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</si>
  <si>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</si>
  <si>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</si>
  <si>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</si>
  <si>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</si>
  <si>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</si>
  <si>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</si>
  <si>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</si>
  <si>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</si>
  <si>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</si>
  <si>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</si>
  <si>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</si>
  <si>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</si>
  <si>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</si>
  <si>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</si>
  <si>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</si>
  <si>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</si>
  <si>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</si>
  <si>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</si>
  <si>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</si>
  <si>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</si>
  <si>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</si>
  <si>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</si>
  <si>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</si>
  <si>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</si>
  <si>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</si>
  <si>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</si>
  <si>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</si>
  <si>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</si>
  <si>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</si>
  <si>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</si>
  <si>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</si>
  <si>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</si>
  <si>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</si>
  <si>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</si>
  <si>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</si>
  <si>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</si>
  <si>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</si>
  <si>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</si>
  <si>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</si>
  <si>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</si>
  <si>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</si>
  <si>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</si>
  <si>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</si>
  <si>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</si>
  <si>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</si>
  <si>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</si>
  <si>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</si>
  <si>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</si>
  <si>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</si>
  <si>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</si>
  <si>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</si>
  <si>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</si>
  <si>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</si>
  <si>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</si>
  <si>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</si>
  <si>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</si>
  <si>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</si>
  <si>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</si>
  <si>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</si>
  <si>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</si>
  <si>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</si>
  <si>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</si>
  <si>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</si>
  <si>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</si>
  <si>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</si>
  <si>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</si>
  <si>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</si>
  <si>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</si>
  <si>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</si>
  <si>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</si>
  <si>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</si>
  <si>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</si>
  <si>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</si>
  <si>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</si>
  <si>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</si>
  <si>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</si>
  <si>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</si>
  <si>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</si>
  <si>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</si>
  <si>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</si>
  <si>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</si>
  <si>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</si>
  <si>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</si>
  <si>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</si>
  <si>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</si>
  <si>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</si>
  <si>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</si>
  <si>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</si>
  <si>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</si>
  <si>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</si>
  <si>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</si>
  <si>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</si>
  <si>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</si>
  <si>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</si>
  <si>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</si>
  <si>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</si>
  <si>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</si>
  <si>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</si>
  <si>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</si>
  <si>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</si>
  <si>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</si>
  <si>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</si>
  <si>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</si>
  <si>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</si>
  <si>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</si>
  <si>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</si>
  <si>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</si>
  <si>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</si>
  <si>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</si>
  <si>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</si>
  <si>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</si>
  <si>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</si>
  <si>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</si>
  <si>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</si>
  <si>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</si>
  <si>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</si>
  <si>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</si>
  <si>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</si>
  <si>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</si>
  <si>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</si>
  <si>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</si>
  <si>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</si>
  <si>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</si>
  <si>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</si>
  <si>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</si>
  <si>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</si>
  <si>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</si>
  <si>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</si>
  <si>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</si>
  <si>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</si>
  <si>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</si>
  <si>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</si>
  <si>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</si>
  <si>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</si>
  <si>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</si>
  <si>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</si>
  <si>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</si>
  <si>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</si>
  <si>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</si>
  <si>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</si>
  <si>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 xml:space="preserve">Alomgir </t>
  </si>
  <si>
    <t>03.11.2020</t>
  </si>
  <si>
    <t>04.11.2020</t>
  </si>
  <si>
    <t>04.10.2020</t>
  </si>
  <si>
    <t>Date: 04.11.2020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</si>
</sst>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2" fontId="32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187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194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195</v>
      </c>
      <c r="C10" s="42">
        <v>480000</v>
      </c>
      <c r="D10" s="345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1676844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1676844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1676844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1676844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1676844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1676844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1676844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1676844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1676844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1676844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1676844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1676844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1676844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1676844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1676844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1676844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1676844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1676844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1676844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1676844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1676844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1676844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1676844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1676844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1676844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1676844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1676844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1676844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1676844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1676844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1676844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1676844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1676844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1676844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1676844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1676844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1676844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1676844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1676844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1676844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1676844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1676844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1676844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1676844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1676844</v>
      </c>
      <c r="F55" s="31"/>
      <c r="G55" s="2"/>
    </row>
    <row r="56" spans="2:8">
      <c r="B56" s="40"/>
      <c r="C56" s="39"/>
      <c r="D56" s="39"/>
      <c r="E56" s="41">
        <f t="shared" si="1"/>
        <v>1676844</v>
      </c>
      <c r="F56" s="31"/>
      <c r="G56" s="2"/>
    </row>
    <row r="57" spans="2:8">
      <c r="B57" s="40"/>
      <c r="C57" s="39"/>
      <c r="D57" s="39"/>
      <c r="E57" s="41">
        <f t="shared" si="1"/>
        <v>1676844</v>
      </c>
      <c r="F57" s="31"/>
      <c r="G57" s="2"/>
    </row>
    <row r="58" spans="2:8">
      <c r="B58" s="40"/>
      <c r="C58" s="39"/>
      <c r="D58" s="39"/>
      <c r="E58" s="41">
        <f t="shared" si="1"/>
        <v>1676844</v>
      </c>
      <c r="F58" s="31"/>
      <c r="G58" s="2"/>
    </row>
    <row r="59" spans="2:8">
      <c r="B59" s="40"/>
      <c r="C59" s="39"/>
      <c r="D59" s="39"/>
      <c r="E59" s="41">
        <f t="shared" si="1"/>
        <v>1676844</v>
      </c>
      <c r="F59" s="31"/>
      <c r="G59" s="2"/>
    </row>
    <row r="60" spans="2:8">
      <c r="B60" s="40"/>
      <c r="C60" s="39"/>
      <c r="D60" s="39"/>
      <c r="E60" s="41">
        <f t="shared" si="1"/>
        <v>1676844</v>
      </c>
      <c r="F60" s="31"/>
      <c r="G60" s="2"/>
    </row>
    <row r="61" spans="2:8">
      <c r="B61" s="40"/>
      <c r="C61" s="39"/>
      <c r="D61" s="39"/>
      <c r="E61" s="41">
        <f t="shared" si="1"/>
        <v>1676844</v>
      </c>
      <c r="F61" s="31"/>
      <c r="G61" s="2"/>
    </row>
    <row r="62" spans="2:8">
      <c r="B62" s="40"/>
      <c r="C62" s="39"/>
      <c r="D62" s="39"/>
      <c r="E62" s="41">
        <f t="shared" si="1"/>
        <v>1676844</v>
      </c>
      <c r="F62" s="31"/>
      <c r="G62" s="2"/>
    </row>
    <row r="63" spans="2:8">
      <c r="B63" s="40"/>
      <c r="C63" s="39"/>
      <c r="D63" s="39"/>
      <c r="E63" s="41">
        <f t="shared" si="1"/>
        <v>1676844</v>
      </c>
      <c r="F63" s="31"/>
      <c r="G63" s="2"/>
    </row>
    <row r="64" spans="2:8">
      <c r="B64" s="40"/>
      <c r="C64" s="39"/>
      <c r="D64" s="39"/>
      <c r="E64" s="41">
        <f t="shared" si="1"/>
        <v>1676844</v>
      </c>
      <c r="F64" s="31"/>
      <c r="G64" s="2"/>
    </row>
    <row r="65" spans="2:7">
      <c r="B65" s="40"/>
      <c r="C65" s="39"/>
      <c r="D65" s="39"/>
      <c r="E65" s="41">
        <f t="shared" si="1"/>
        <v>1676844</v>
      </c>
      <c r="F65" s="31"/>
      <c r="G65" s="2"/>
    </row>
    <row r="66" spans="2:7">
      <c r="B66" s="40"/>
      <c r="C66" s="39"/>
      <c r="D66" s="39"/>
      <c r="E66" s="41">
        <f t="shared" si="1"/>
        <v>1676844</v>
      </c>
      <c r="F66" s="31"/>
      <c r="G66" s="2"/>
    </row>
    <row r="67" spans="2:7">
      <c r="B67" s="40"/>
      <c r="C67" s="39"/>
      <c r="D67" s="39"/>
      <c r="E67" s="41">
        <f t="shared" si="1"/>
        <v>1676844</v>
      </c>
      <c r="F67" s="31"/>
      <c r="G67" s="2"/>
    </row>
    <row r="68" spans="2:7">
      <c r="B68" s="40"/>
      <c r="C68" s="39"/>
      <c r="D68" s="39"/>
      <c r="E68" s="41">
        <f t="shared" si="1"/>
        <v>1676844</v>
      </c>
      <c r="F68" s="31"/>
      <c r="G68" s="2"/>
    </row>
    <row r="69" spans="2:7">
      <c r="B69" s="40"/>
      <c r="C69" s="39"/>
      <c r="D69" s="39"/>
      <c r="E69" s="41">
        <f t="shared" si="1"/>
        <v>1676844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1676844</v>
      </c>
      <c r="F70" s="31"/>
      <c r="G70" s="2"/>
    </row>
    <row r="71" spans="2:7">
      <c r="B71" s="40"/>
      <c r="C71" s="39"/>
      <c r="D71" s="39"/>
      <c r="E71" s="41">
        <f t="shared" si="2"/>
        <v>1676844</v>
      </c>
      <c r="F71" s="31"/>
      <c r="G71" s="2"/>
    </row>
    <row r="72" spans="2:7">
      <c r="B72" s="40"/>
      <c r="C72" s="39"/>
      <c r="D72" s="39"/>
      <c r="E72" s="41">
        <f t="shared" si="2"/>
        <v>1676844</v>
      </c>
      <c r="F72" s="31"/>
      <c r="G72" s="2"/>
    </row>
    <row r="73" spans="2:7">
      <c r="B73" s="40"/>
      <c r="C73" s="39"/>
      <c r="D73" s="39"/>
      <c r="E73" s="41">
        <f t="shared" si="2"/>
        <v>1676844</v>
      </c>
      <c r="F73" s="31"/>
      <c r="G73" s="2"/>
    </row>
    <row r="74" spans="2:7">
      <c r="B74" s="40"/>
      <c r="C74" s="39"/>
      <c r="D74" s="39"/>
      <c r="E74" s="41">
        <f t="shared" si="2"/>
        <v>1676844</v>
      </c>
      <c r="F74" s="31"/>
      <c r="G74" s="2"/>
    </row>
    <row r="75" spans="2:7">
      <c r="B75" s="40"/>
      <c r="C75" s="39"/>
      <c r="D75" s="39"/>
      <c r="E75" s="41">
        <f t="shared" si="2"/>
        <v>1676844</v>
      </c>
      <c r="F75" s="33"/>
      <c r="G75" s="2"/>
    </row>
    <row r="76" spans="2:7">
      <c r="B76" s="40"/>
      <c r="C76" s="39"/>
      <c r="D76" s="39"/>
      <c r="E76" s="41">
        <f t="shared" si="2"/>
        <v>1676844</v>
      </c>
      <c r="F76" s="31"/>
      <c r="G76" s="2"/>
    </row>
    <row r="77" spans="2:7">
      <c r="B77" s="40"/>
      <c r="C77" s="39"/>
      <c r="D77" s="39"/>
      <c r="E77" s="41">
        <f t="shared" si="2"/>
        <v>1676844</v>
      </c>
      <c r="F77" s="31"/>
      <c r="G77" s="2"/>
    </row>
    <row r="78" spans="2:7">
      <c r="B78" s="40"/>
      <c r="C78" s="39"/>
      <c r="D78" s="39"/>
      <c r="E78" s="41">
        <f t="shared" si="2"/>
        <v>1676844</v>
      </c>
      <c r="F78" s="31"/>
      <c r="G78" s="2"/>
    </row>
    <row r="79" spans="2:7">
      <c r="B79" s="40"/>
      <c r="C79" s="39"/>
      <c r="D79" s="39"/>
      <c r="E79" s="41">
        <f t="shared" si="2"/>
        <v>1676844</v>
      </c>
      <c r="F79" s="31"/>
      <c r="G79" s="2"/>
    </row>
    <row r="80" spans="2:7">
      <c r="B80" s="40"/>
      <c r="C80" s="39"/>
      <c r="D80" s="39"/>
      <c r="E80" s="41">
        <f t="shared" si="2"/>
        <v>1676844</v>
      </c>
      <c r="F80" s="31"/>
      <c r="G80" s="2"/>
    </row>
    <row r="81" spans="2:7">
      <c r="B81" s="40"/>
      <c r="C81" s="39"/>
      <c r="D81" s="39"/>
      <c r="E81" s="41">
        <f t="shared" si="2"/>
        <v>1676844</v>
      </c>
      <c r="F81" s="31"/>
      <c r="G81" s="2"/>
    </row>
    <row r="82" spans="2:7">
      <c r="B82" s="40"/>
      <c r="C82" s="39"/>
      <c r="D82" s="39"/>
      <c r="E82" s="41">
        <f t="shared" si="2"/>
        <v>1676844</v>
      </c>
      <c r="F82" s="31"/>
      <c r="G82" s="2"/>
    </row>
    <row r="83" spans="2:7">
      <c r="B83" s="45"/>
      <c r="C83" s="41">
        <f>SUM(C5:C72)</f>
        <v>2876844</v>
      </c>
      <c r="D83" s="41">
        <f>SUM(D5:D77)</f>
        <v>1200000</v>
      </c>
      <c r="E83" s="66">
        <f>E71+C83-D83</f>
        <v>3353688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D26" sqref="D2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197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2989456.2740000002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49636.500000000029</v>
      </c>
      <c r="C5" s="71"/>
      <c r="D5" s="68" t="s">
        <v>23</v>
      </c>
      <c r="E5" s="72">
        <v>1676844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8550377.5</v>
      </c>
      <c r="C6" s="68"/>
      <c r="D6" s="68" t="s">
        <v>28</v>
      </c>
      <c r="E6" s="287">
        <v>426625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2444117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7860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41776.500000000029</v>
      </c>
      <c r="C10" s="70"/>
      <c r="D10" s="68" t="s">
        <v>29</v>
      </c>
      <c r="E10" s="73">
        <v>918016.22599999979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8542517.5</v>
      </c>
      <c r="C13" s="70"/>
      <c r="D13" s="70" t="s">
        <v>7</v>
      </c>
      <c r="E13" s="73">
        <f>E4+E5+E6+E7+E8+E9+E10</f>
        <v>8542517.5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467481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6" t="s">
        <v>17</v>
      </c>
      <c r="B1" s="316"/>
      <c r="C1" s="316"/>
      <c r="D1" s="316"/>
      <c r="E1" s="316"/>
      <c r="F1" s="316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7" t="s">
        <v>190</v>
      </c>
      <c r="B2" s="317"/>
      <c r="C2" s="317"/>
      <c r="D2" s="317"/>
      <c r="E2" s="317"/>
      <c r="F2" s="317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8" t="s">
        <v>40</v>
      </c>
      <c r="B3" s="318"/>
      <c r="C3" s="318"/>
      <c r="D3" s="318"/>
      <c r="E3" s="318"/>
      <c r="F3" s="318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195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/>
      <c r="B9" s="113"/>
      <c r="C9" s="113"/>
      <c r="D9" s="113"/>
      <c r="E9" s="113">
        <f t="shared" si="0"/>
        <v>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/>
      <c r="B10" s="113"/>
      <c r="C10" s="113"/>
      <c r="D10" s="113"/>
      <c r="E10" s="113">
        <f t="shared" si="0"/>
        <v>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/>
      <c r="B11" s="113"/>
      <c r="C11" s="113"/>
      <c r="D11" s="113"/>
      <c r="E11" s="113">
        <f t="shared" si="0"/>
        <v>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/>
      <c r="B12" s="113"/>
      <c r="C12" s="113"/>
      <c r="D12" s="113"/>
      <c r="E12" s="113">
        <f t="shared" si="0"/>
        <v>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/>
      <c r="B13" s="113"/>
      <c r="C13" s="113"/>
      <c r="D13" s="113"/>
      <c r="E13" s="113">
        <f t="shared" si="0"/>
        <v>0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2060995</v>
      </c>
      <c r="C33" s="113">
        <f>SUM(C5:C32)</f>
        <v>2206265</v>
      </c>
      <c r="D33" s="113">
        <f>SUM(D5:D32)</f>
        <v>9690</v>
      </c>
      <c r="E33" s="113">
        <f>SUM(E5:E32)</f>
        <v>2215955</v>
      </c>
      <c r="F33" s="121">
        <f>B33-E33</f>
        <v>-154960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19" t="s">
        <v>46</v>
      </c>
      <c r="B35" s="320"/>
      <c r="C35" s="320"/>
      <c r="D35" s="321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4300</v>
      </c>
      <c r="D39" s="153" t="s">
        <v>195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20000</v>
      </c>
      <c r="D41" s="106" t="s">
        <v>176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780</v>
      </c>
      <c r="D42" s="106" t="s">
        <v>188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20000</v>
      </c>
      <c r="D43" s="106" t="s">
        <v>182</v>
      </c>
      <c r="E43" s="119"/>
      <c r="F43" s="322" t="s">
        <v>61</v>
      </c>
      <c r="G43" s="322"/>
      <c r="H43" s="322"/>
      <c r="I43" s="322"/>
      <c r="J43" s="322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218875</v>
      </c>
      <c r="D48" s="180" t="s">
        <v>179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67000</v>
      </c>
      <c r="D50" s="178" t="s">
        <v>195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69990</v>
      </c>
      <c r="D51" s="186" t="s">
        <v>195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436661</v>
      </c>
      <c r="D53" s="189" t="s">
        <v>195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190720</v>
      </c>
      <c r="D54" s="178" t="s">
        <v>194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/>
      <c r="B55" s="183"/>
      <c r="C55" s="182"/>
      <c r="D55" s="189"/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43600</v>
      </c>
      <c r="D56" s="186" t="s">
        <v>182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/>
      <c r="B57" s="110"/>
      <c r="C57" s="182"/>
      <c r="D57" s="186"/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3" t="s">
        <v>33</v>
      </c>
      <c r="B59" s="324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9000</v>
      </c>
      <c r="D61" s="189" t="s">
        <v>188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10" t="s">
        <v>73</v>
      </c>
      <c r="G62" s="310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29000</v>
      </c>
      <c r="D73" s="186" t="s">
        <v>94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10000</v>
      </c>
      <c r="D74" s="186" t="s">
        <v>188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5705</v>
      </c>
      <c r="D78" s="183" t="s">
        <v>192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3770</v>
      </c>
      <c r="D80" s="186" t="s">
        <v>194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65000</v>
      </c>
      <c r="D82" s="186" t="s">
        <v>194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50755</v>
      </c>
      <c r="D84" s="186" t="s">
        <v>194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13000</v>
      </c>
      <c r="D85" s="186" t="s">
        <v>192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2160</v>
      </c>
      <c r="D89" s="189" t="s">
        <v>194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/>
      <c r="B90" s="183"/>
      <c r="C90" s="182"/>
      <c r="D90" s="183"/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/>
      <c r="B91" s="183"/>
      <c r="C91" s="182"/>
      <c r="D91" s="183"/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193</v>
      </c>
      <c r="B102" s="207"/>
      <c r="C102" s="182">
        <v>2000</v>
      </c>
      <c r="D102" s="183" t="s">
        <v>192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1" t="s">
        <v>115</v>
      </c>
      <c r="B113" s="312"/>
      <c r="C113" s="208">
        <f>SUM(C37:C112)</f>
        <v>2444117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3" t="s">
        <v>116</v>
      </c>
      <c r="B115" s="314"/>
      <c r="C115" s="213">
        <f>C113+L136</f>
        <v>2444117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5"/>
      <c r="G170" s="315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3" t="s">
        <v>17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</row>
    <row r="2" spans="1:26" s="235" customFormat="1" ht="18">
      <c r="A2" s="334" t="s">
        <v>117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</row>
    <row r="3" spans="1:26" s="235" customFormat="1">
      <c r="A3" s="335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</row>
    <row r="4" spans="1:26" s="236" customFormat="1" ht="16.5" thickBot="1">
      <c r="A4" s="336" t="s">
        <v>189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8"/>
      <c r="U4" s="119"/>
      <c r="V4" s="8"/>
      <c r="W4" s="8"/>
      <c r="X4" s="8"/>
      <c r="Y4" s="8"/>
      <c r="Z4" s="29"/>
    </row>
    <row r="5" spans="1:26" s="238" customFormat="1">
      <c r="A5" s="339" t="s">
        <v>118</v>
      </c>
      <c r="B5" s="341" t="s">
        <v>119</v>
      </c>
      <c r="C5" s="327" t="s">
        <v>120</v>
      </c>
      <c r="D5" s="327" t="s">
        <v>121</v>
      </c>
      <c r="E5" s="327" t="s">
        <v>122</v>
      </c>
      <c r="F5" s="327" t="s">
        <v>123</v>
      </c>
      <c r="G5" s="327" t="s">
        <v>124</v>
      </c>
      <c r="H5" s="327" t="s">
        <v>125</v>
      </c>
      <c r="I5" s="327" t="s">
        <v>166</v>
      </c>
      <c r="J5" s="327" t="s">
        <v>126</v>
      </c>
      <c r="K5" s="327" t="s">
        <v>127</v>
      </c>
      <c r="L5" s="327" t="s">
        <v>128</v>
      </c>
      <c r="M5" s="327" t="s">
        <v>129</v>
      </c>
      <c r="N5" s="327" t="s">
        <v>130</v>
      </c>
      <c r="O5" s="329" t="s">
        <v>131</v>
      </c>
      <c r="P5" s="331" t="s">
        <v>132</v>
      </c>
      <c r="Q5" s="325" t="s">
        <v>31</v>
      </c>
      <c r="R5" s="343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40"/>
      <c r="B6" s="342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30"/>
      <c r="P6" s="332"/>
      <c r="Q6" s="326"/>
      <c r="R6" s="344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194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196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/>
      <c r="B11" s="254"/>
      <c r="C11" s="247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91"/>
      <c r="O11" s="255"/>
      <c r="P11" s="255"/>
      <c r="Q11" s="255"/>
      <c r="R11" s="257"/>
      <c r="S11" s="251">
        <f t="shared" si="0"/>
        <v>0</v>
      </c>
      <c r="T11" s="252"/>
      <c r="U11" s="48"/>
      <c r="V11" s="48"/>
      <c r="W11" s="5"/>
      <c r="X11" s="48"/>
      <c r="Y11" s="5"/>
    </row>
    <row r="12" spans="1:26" s="22" customFormat="1">
      <c r="A12" s="246"/>
      <c r="B12" s="254"/>
      <c r="C12" s="247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91"/>
      <c r="O12" s="255"/>
      <c r="P12" s="255"/>
      <c r="Q12" s="255"/>
      <c r="R12" s="257"/>
      <c r="S12" s="251">
        <f t="shared" si="0"/>
        <v>0</v>
      </c>
      <c r="T12" s="252"/>
      <c r="U12" s="48"/>
      <c r="V12" s="48"/>
      <c r="W12" s="48"/>
      <c r="X12" s="48"/>
      <c r="Y12" s="48"/>
    </row>
    <row r="13" spans="1:26" s="22" customFormat="1">
      <c r="A13" s="246"/>
      <c r="B13" s="254"/>
      <c r="C13" s="247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91"/>
      <c r="O13" s="255"/>
      <c r="P13" s="255"/>
      <c r="Q13" s="255"/>
      <c r="R13" s="257"/>
      <c r="S13" s="251">
        <f t="shared" si="0"/>
        <v>0</v>
      </c>
      <c r="T13" s="252"/>
      <c r="U13" s="48"/>
      <c r="V13" s="48"/>
      <c r="W13" s="5"/>
      <c r="X13" s="48"/>
      <c r="Y13" s="5"/>
    </row>
    <row r="14" spans="1:26" s="22" customFormat="1">
      <c r="A14" s="246"/>
      <c r="B14" s="254"/>
      <c r="C14" s="247"/>
      <c r="D14" s="255"/>
      <c r="E14" s="255"/>
      <c r="F14" s="255"/>
      <c r="G14" s="255"/>
      <c r="H14" s="255"/>
      <c r="I14" s="255"/>
      <c r="J14" s="255"/>
      <c r="K14" s="255"/>
      <c r="L14" s="258"/>
      <c r="M14" s="255"/>
      <c r="N14" s="291"/>
      <c r="O14" s="255"/>
      <c r="P14" s="255"/>
      <c r="Q14" s="255"/>
      <c r="R14" s="257"/>
      <c r="S14" s="251">
        <f t="shared" si="0"/>
        <v>0</v>
      </c>
      <c r="T14" s="252"/>
      <c r="U14" s="253"/>
      <c r="V14" s="48"/>
      <c r="W14" s="48"/>
      <c r="X14" s="48"/>
      <c r="Y14" s="48"/>
    </row>
    <row r="15" spans="1:26" s="22" customFormat="1">
      <c r="A15" s="246"/>
      <c r="B15" s="254"/>
      <c r="C15" s="247"/>
      <c r="D15" s="255"/>
      <c r="E15" s="255"/>
      <c r="F15" s="255"/>
      <c r="G15" s="255"/>
      <c r="H15" s="255"/>
      <c r="I15" s="255"/>
      <c r="J15" s="255"/>
      <c r="K15" s="255"/>
      <c r="L15" s="259"/>
      <c r="M15" s="255"/>
      <c r="N15" s="291"/>
      <c r="O15" s="255"/>
      <c r="P15" s="255"/>
      <c r="Q15" s="255"/>
      <c r="R15" s="257"/>
      <c r="S15" s="251">
        <f t="shared" si="0"/>
        <v>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4100</v>
      </c>
      <c r="C38" s="273">
        <f t="shared" ref="C38:R38" si="1">SUM(C7:C37)</f>
        <v>1600</v>
      </c>
      <c r="D38" s="273">
        <f t="shared" si="1"/>
        <v>115</v>
      </c>
      <c r="E38" s="273">
        <f t="shared" si="1"/>
        <v>270</v>
      </c>
      <c r="F38" s="273">
        <f t="shared" si="1"/>
        <v>90</v>
      </c>
      <c r="G38" s="273">
        <f>SUM(G7:G37)</f>
        <v>1540</v>
      </c>
      <c r="H38" s="273">
        <f t="shared" si="1"/>
        <v>200</v>
      </c>
      <c r="I38" s="273">
        <f t="shared" si="1"/>
        <v>0</v>
      </c>
      <c r="J38" s="273">
        <f t="shared" si="1"/>
        <v>90</v>
      </c>
      <c r="K38" s="273">
        <f t="shared" si="1"/>
        <v>1920</v>
      </c>
      <c r="L38" s="273">
        <f t="shared" si="1"/>
        <v>0</v>
      </c>
      <c r="M38" s="273">
        <f t="shared" si="1"/>
        <v>0</v>
      </c>
      <c r="N38" s="294">
        <f t="shared" si="1"/>
        <v>80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10005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2020-11-04T16:11:39Z</dcterms:modified>
</cp:coreProperties>
</file>