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y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0"/>
  <c r="B10" l="1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<sst xmlns="http://schemas.openxmlformats.org/spreadsheetml/2006/main" count="79" uniqueCount="63">
  <si>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</si>
  <si>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</si>
  <si>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</si>
  <si>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</si>
  <si>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</si>
  <si>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</si>
  <si>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</si>
  <si>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</si>
  <si>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</si>
  <si>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</si>
  <si>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</si>
  <si>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</si>
  <si>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</si>
  <si>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</si>
  <si>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</si>
  <si>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</si>
  <si>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</si>
  <si>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</si>
  <si>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</si>
  <si>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</si>
  <si>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</si>
  <si>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</si>
  <si>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</si>
  <si>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</si>
  <si>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</si>
  <si>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</si>
  <si>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</si>
  <si>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</si>
  <si>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</si>
  <si>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</si>
  <si>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</si>
  <si>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J=Molla Enterprise</t>
  </si>
  <si>
    <t>Bank Statement May 2020</t>
  </si>
  <si>
    <t>04.05.2020</t>
  </si>
  <si>
    <t>Tulip-2 (-)</t>
  </si>
  <si>
    <t>05.05.2020</t>
  </si>
  <si>
    <t>06.05.2020</t>
  </si>
  <si>
    <t>07.05.2020</t>
  </si>
  <si>
    <t>09.05.2020</t>
  </si>
  <si>
    <t>10.05.2020</t>
  </si>
  <si>
    <t>Tulip-2 (+)</t>
  </si>
  <si>
    <t>Tulip-2(+)(-)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</si>
  <si>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</si>
  <si>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</si>
  <si>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</si>
  <si>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</si>
  <si>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</si>
  <si>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</si>
  <si>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</si>
  <si>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</si>
  <si>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</si>
  <si>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</si>
  <si>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</si>
  <si>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</si>
  <si>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Boss(-) Jafor+Babu bkash</t>
  </si>
  <si>
    <t>80%Salary+Bonus(-)</t>
  </si>
  <si>
    <t>Company Adjust: Due (+)</t>
  </si>
  <si>
    <t>25.05.2020</t>
  </si>
  <si>
    <t>30.05.2020</t>
  </si>
  <si>
    <t>Boss(+) Jafor+Babu bkash</t>
  </si>
  <si>
    <t>BOSS  (-)</t>
  </si>
  <si>
    <t>Date: 30.05.2020</t>
  </si>
  <si>
    <t>Symphony  Balance(-)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</si>
</sst>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6" fillId="39" borderId="0" xfId="0" applyNumberFormat="1" applyFon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2" fontId="36" fillId="37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31" workbookViewId="0">
      <selection activeCell="H36" sqref="H3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41"/>
      <c r="F1" s="2"/>
    </row>
    <row r="2" spans="1:9" ht="20.25">
      <c r="B2" s="141" t="s">
        <v>17</v>
      </c>
      <c r="C2" s="141"/>
      <c r="D2" s="141"/>
      <c r="E2" s="141"/>
    </row>
    <row r="3" spans="1:9" ht="16.5" customHeight="1">
      <c r="A3" s="42"/>
      <c r="B3" s="142" t="s">
        <v>32</v>
      </c>
      <c r="C3" s="142"/>
      <c r="D3" s="142"/>
      <c r="E3" s="142"/>
    </row>
    <row r="4" spans="1:9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1" t="s">
        <v>11</v>
      </c>
    </row>
    <row r="5" spans="1:9">
      <c r="B5" s="45" t="s">
        <v>3</v>
      </c>
      <c r="C5" s="46">
        <v>3654038</v>
      </c>
      <c r="D5" s="46">
        <v>0</v>
      </c>
      <c r="E5" s="99">
        <f>C5-D5</f>
        <v>3654038</v>
      </c>
      <c r="F5" s="38"/>
      <c r="G5" s="2"/>
    </row>
    <row r="6" spans="1:9">
      <c r="A6" s="42"/>
      <c r="B6" s="47"/>
      <c r="C6" s="46"/>
      <c r="D6" s="46"/>
      <c r="E6" s="48">
        <f t="shared" ref="E6:E37" si="0">E5+C6-D6</f>
        <v>3654038</v>
      </c>
      <c r="F6" s="38"/>
      <c r="G6" s="39"/>
    </row>
    <row r="7" spans="1:9">
      <c r="A7" s="42"/>
      <c r="B7" s="47"/>
      <c r="C7" s="46"/>
      <c r="D7" s="46"/>
      <c r="E7" s="48">
        <f t="shared" si="0"/>
        <v>3654038</v>
      </c>
      <c r="F7" s="38"/>
      <c r="G7" s="2"/>
      <c r="H7" s="2"/>
    </row>
    <row r="8" spans="1:9">
      <c r="A8" s="42"/>
      <c r="B8" s="47" t="s">
        <v>33</v>
      </c>
      <c r="C8" s="46">
        <v>59000</v>
      </c>
      <c r="D8" s="103">
        <v>2000000</v>
      </c>
      <c r="E8" s="48">
        <f t="shared" si="0"/>
        <v>1713038</v>
      </c>
      <c r="F8" s="38"/>
      <c r="G8" s="2"/>
      <c r="H8" s="2"/>
    </row>
    <row r="9" spans="1:9">
      <c r="A9" s="42"/>
      <c r="B9" s="47" t="s">
        <v>33</v>
      </c>
      <c r="C9" s="46">
        <v>0</v>
      </c>
      <c r="D9" s="102">
        <v>600000</v>
      </c>
      <c r="E9" s="48">
        <f t="shared" si="0"/>
        <v>1113038</v>
      </c>
      <c r="F9" s="101" t="s">
        <v>34</v>
      </c>
      <c r="G9" s="2"/>
      <c r="H9" s="2"/>
    </row>
    <row r="10" spans="1:9">
      <c r="A10" s="42"/>
      <c r="B10" s="47" t="s">
        <v>35</v>
      </c>
      <c r="C10" s="49">
        <v>0</v>
      </c>
      <c r="D10" s="49">
        <v>0</v>
      </c>
      <c r="E10" s="48">
        <f t="shared" si="0"/>
        <v>1113038</v>
      </c>
      <c r="F10" s="38"/>
      <c r="G10" s="2"/>
      <c r="H10" s="2"/>
    </row>
    <row r="11" spans="1:9">
      <c r="A11" s="42"/>
      <c r="B11" s="47" t="s">
        <v>36</v>
      </c>
      <c r="C11" s="46">
        <v>0</v>
      </c>
      <c r="D11" s="46">
        <v>0</v>
      </c>
      <c r="E11" s="48">
        <f t="shared" si="0"/>
        <v>1113038</v>
      </c>
      <c r="F11" s="38"/>
      <c r="G11" s="2"/>
      <c r="H11" s="2"/>
    </row>
    <row r="12" spans="1:9">
      <c r="A12" s="42"/>
      <c r="B12" s="47" t="s">
        <v>37</v>
      </c>
      <c r="C12" s="46">
        <v>1900000</v>
      </c>
      <c r="D12" s="103">
        <v>1000000</v>
      </c>
      <c r="E12" s="48">
        <f t="shared" si="0"/>
        <v>2013038</v>
      </c>
      <c r="F12" s="38"/>
      <c r="G12" s="50"/>
      <c r="H12" s="2"/>
    </row>
    <row r="13" spans="1:9">
      <c r="A13" s="42"/>
      <c r="B13" s="47" t="s">
        <v>37</v>
      </c>
      <c r="C13" s="46">
        <v>0</v>
      </c>
      <c r="D13" s="102">
        <v>500000</v>
      </c>
      <c r="E13" s="48">
        <f t="shared" si="0"/>
        <v>1513038</v>
      </c>
      <c r="F13" s="101" t="s">
        <v>34</v>
      </c>
      <c r="G13" s="2"/>
      <c r="H13" s="51"/>
    </row>
    <row r="14" spans="1:9">
      <c r="A14" s="42"/>
      <c r="B14" s="47" t="s">
        <v>38</v>
      </c>
      <c r="C14" s="46">
        <v>0</v>
      </c>
      <c r="D14" s="46">
        <v>0</v>
      </c>
      <c r="E14" s="48">
        <f t="shared" si="0"/>
        <v>1513038</v>
      </c>
      <c r="F14" s="38"/>
      <c r="G14" s="2"/>
      <c r="H14" s="2"/>
    </row>
    <row r="15" spans="1:9">
      <c r="A15" s="42"/>
      <c r="B15" s="47" t="s">
        <v>39</v>
      </c>
      <c r="C15" s="64">
        <v>500000</v>
      </c>
      <c r="D15" s="46">
        <v>0</v>
      </c>
      <c r="E15" s="48">
        <f t="shared" si="0"/>
        <v>2013038</v>
      </c>
      <c r="F15" s="104" t="s">
        <v>40</v>
      </c>
      <c r="G15" s="2"/>
      <c r="H15" s="15" t="s">
        <v>26</v>
      </c>
      <c r="I15" s="52"/>
    </row>
    <row r="16" spans="1:9">
      <c r="A16" s="42"/>
      <c r="B16" s="47" t="s">
        <v>39</v>
      </c>
      <c r="C16" s="46">
        <v>600000</v>
      </c>
      <c r="D16" s="103">
        <v>1500000</v>
      </c>
      <c r="E16" s="48">
        <f t="shared" si="0"/>
        <v>1113038</v>
      </c>
      <c r="F16" s="38"/>
      <c r="G16" s="40"/>
      <c r="H16" s="2"/>
    </row>
    <row r="17" spans="1:8">
      <c r="A17" s="42"/>
      <c r="B17" s="47" t="s">
        <v>39</v>
      </c>
      <c r="C17" s="46">
        <v>400000</v>
      </c>
      <c r="D17" s="46">
        <v>400000</v>
      </c>
      <c r="E17" s="48">
        <f t="shared" si="0"/>
        <v>1113038</v>
      </c>
      <c r="F17" s="105" t="s">
        <v>41</v>
      </c>
      <c r="G17" s="16"/>
      <c r="H17" s="2"/>
    </row>
    <row r="18" spans="1:8">
      <c r="A18" s="42"/>
      <c r="B18" s="47" t="s">
        <v>42</v>
      </c>
      <c r="C18" s="46">
        <v>450000</v>
      </c>
      <c r="D18" s="103">
        <v>250000</v>
      </c>
      <c r="E18" s="48">
        <f>E17+C18-D18</f>
        <v>1313038</v>
      </c>
      <c r="F18" s="38"/>
      <c r="G18" s="50"/>
      <c r="H18" s="2"/>
    </row>
    <row r="19" spans="1:8" ht="12.75" customHeight="1">
      <c r="A19" s="42"/>
      <c r="B19" s="47" t="s">
        <v>42</v>
      </c>
      <c r="C19" s="46">
        <v>0</v>
      </c>
      <c r="D19" s="102">
        <v>200000</v>
      </c>
      <c r="E19" s="48">
        <f t="shared" si="0"/>
        <v>1113038</v>
      </c>
      <c r="F19" s="101" t="s">
        <v>34</v>
      </c>
      <c r="G19" s="50"/>
      <c r="H19" s="2"/>
    </row>
    <row r="20" spans="1:8">
      <c r="A20" s="42"/>
      <c r="B20" s="47" t="s">
        <v>43</v>
      </c>
      <c r="C20" s="46">
        <v>900000</v>
      </c>
      <c r="D20" s="103">
        <v>2000000</v>
      </c>
      <c r="E20" s="48">
        <f t="shared" si="0"/>
        <v>13038</v>
      </c>
      <c r="F20" s="40"/>
      <c r="G20" s="50"/>
      <c r="H20" s="2"/>
    </row>
    <row r="21" spans="1:8">
      <c r="A21" s="42"/>
      <c r="B21" s="47" t="s">
        <v>44</v>
      </c>
      <c r="C21" s="46">
        <v>800000</v>
      </c>
      <c r="D21" s="103">
        <v>500000</v>
      </c>
      <c r="E21" s="48">
        <f>E20+C21-D21</f>
        <v>313038</v>
      </c>
      <c r="F21" s="38"/>
      <c r="G21" s="2"/>
      <c r="H21" s="2"/>
    </row>
    <row r="22" spans="1:8">
      <c r="A22" s="42"/>
      <c r="B22" s="47" t="s">
        <v>45</v>
      </c>
      <c r="C22" s="46">
        <v>400000</v>
      </c>
      <c r="D22" s="46">
        <v>0</v>
      </c>
      <c r="E22" s="48">
        <f t="shared" si="0"/>
        <v>713038</v>
      </c>
      <c r="F22" s="40"/>
      <c r="G22" s="2"/>
      <c r="H22" s="2"/>
    </row>
    <row r="23" spans="1:8">
      <c r="A23" s="42"/>
      <c r="B23" s="47" t="s">
        <v>45</v>
      </c>
      <c r="C23" s="64">
        <v>650000</v>
      </c>
      <c r="D23" s="103">
        <v>300000</v>
      </c>
      <c r="E23" s="48">
        <f>E22+C23-D23</f>
        <v>1063038</v>
      </c>
      <c r="F23" s="104" t="s">
        <v>40</v>
      </c>
      <c r="G23" s="2"/>
      <c r="H23" s="2"/>
    </row>
    <row r="24" spans="1:8">
      <c r="A24" s="42"/>
      <c r="B24" s="47" t="s">
        <v>46</v>
      </c>
      <c r="C24" s="46">
        <v>0</v>
      </c>
      <c r="D24" s="46">
        <v>0</v>
      </c>
      <c r="E24" s="48">
        <f t="shared" si="0"/>
        <v>1063038</v>
      </c>
      <c r="F24" s="38"/>
      <c r="G24" s="2"/>
      <c r="H24" s="2"/>
    </row>
    <row r="25" spans="1:8">
      <c r="A25" s="42"/>
      <c r="B25" s="47" t="s">
        <v>47</v>
      </c>
      <c r="C25" s="46">
        <v>0</v>
      </c>
      <c r="D25" s="46">
        <v>0</v>
      </c>
      <c r="E25" s="48">
        <f t="shared" si="0"/>
        <v>1063038</v>
      </c>
      <c r="F25" s="38"/>
      <c r="G25" s="2"/>
      <c r="H25" s="2"/>
    </row>
    <row r="26" spans="1:8">
      <c r="A26" s="42"/>
      <c r="B26" s="47" t="s">
        <v>48</v>
      </c>
      <c r="C26" s="64">
        <v>150000</v>
      </c>
      <c r="D26" s="46">
        <v>0</v>
      </c>
      <c r="E26" s="48">
        <f t="shared" si="0"/>
        <v>1213038</v>
      </c>
      <c r="F26" s="104" t="s">
        <v>40</v>
      </c>
      <c r="G26" s="2"/>
      <c r="H26" s="2"/>
    </row>
    <row r="27" spans="1:8">
      <c r="A27" s="42"/>
      <c r="B27" s="47" t="s">
        <v>48</v>
      </c>
      <c r="C27" s="46">
        <v>1950000</v>
      </c>
      <c r="D27" s="103">
        <v>800000</v>
      </c>
      <c r="E27" s="48">
        <f t="shared" si="0"/>
        <v>2363038</v>
      </c>
      <c r="F27" s="38"/>
      <c r="G27" s="2"/>
      <c r="H27" s="42"/>
    </row>
    <row r="28" spans="1:8">
      <c r="A28" s="42"/>
      <c r="B28" s="47" t="s">
        <v>49</v>
      </c>
      <c r="C28" s="46">
        <v>550000</v>
      </c>
      <c r="D28" s="103">
        <v>1100000</v>
      </c>
      <c r="E28" s="48">
        <f t="shared" si="0"/>
        <v>1813038</v>
      </c>
      <c r="F28" s="38"/>
      <c r="G28" s="2"/>
      <c r="H28" s="42"/>
    </row>
    <row r="29" spans="1:8">
      <c r="A29" s="42"/>
      <c r="B29" s="47" t="s">
        <v>50</v>
      </c>
      <c r="C29" s="46">
        <v>400000</v>
      </c>
      <c r="D29" s="46">
        <v>0</v>
      </c>
      <c r="E29" s="48">
        <f t="shared" si="0"/>
        <v>2213038</v>
      </c>
      <c r="F29" s="38"/>
      <c r="G29" s="2"/>
      <c r="H29" s="42"/>
    </row>
    <row r="30" spans="1:8">
      <c r="A30" s="42"/>
      <c r="B30" s="47" t="s">
        <v>51</v>
      </c>
      <c r="C30" s="46">
        <v>1000000</v>
      </c>
      <c r="D30" s="46">
        <v>0</v>
      </c>
      <c r="E30" s="48">
        <f t="shared" si="0"/>
        <v>3213038</v>
      </c>
      <c r="F30" s="38"/>
      <c r="G30" s="2"/>
      <c r="H30" s="42"/>
    </row>
    <row r="31" spans="1:8">
      <c r="A31" s="42"/>
      <c r="B31" s="47" t="s">
        <v>52</v>
      </c>
      <c r="C31" s="46">
        <v>0</v>
      </c>
      <c r="D31" s="46">
        <v>0</v>
      </c>
      <c r="E31" s="48">
        <f t="shared" si="0"/>
        <v>3213038</v>
      </c>
      <c r="F31" s="38"/>
      <c r="G31" s="2"/>
      <c r="H31" s="42"/>
    </row>
    <row r="32" spans="1:8">
      <c r="A32" s="42"/>
      <c r="B32" s="47" t="s">
        <v>53</v>
      </c>
      <c r="C32" s="46">
        <v>700000</v>
      </c>
      <c r="D32" s="102">
        <v>700000</v>
      </c>
      <c r="E32" s="48">
        <f t="shared" si="0"/>
        <v>3213038</v>
      </c>
      <c r="F32" s="101" t="s">
        <v>54</v>
      </c>
      <c r="G32" s="2"/>
      <c r="H32" s="42"/>
    </row>
    <row r="33" spans="1:8">
      <c r="A33" s="42"/>
      <c r="B33" s="47" t="s">
        <v>57</v>
      </c>
      <c r="C33" s="46">
        <v>400000</v>
      </c>
      <c r="D33" s="132">
        <v>400000</v>
      </c>
      <c r="E33" s="48">
        <f t="shared" si="0"/>
        <v>3213038</v>
      </c>
      <c r="F33" s="101" t="s">
        <v>54</v>
      </c>
      <c r="G33" s="2"/>
      <c r="H33" s="42"/>
    </row>
    <row r="34" spans="1:8">
      <c r="A34" s="42"/>
      <c r="B34" s="47" t="s">
        <v>58</v>
      </c>
      <c r="C34" s="64">
        <v>1100000</v>
      </c>
      <c r="D34" s="103">
        <v>1100000</v>
      </c>
      <c r="E34" s="48">
        <f t="shared" si="0"/>
        <v>3213038</v>
      </c>
      <c r="F34" s="104" t="s">
        <v>59</v>
      </c>
      <c r="G34" s="2"/>
      <c r="H34" s="42"/>
    </row>
    <row r="35" spans="1:8">
      <c r="A35" s="42"/>
      <c r="B35" s="47"/>
      <c r="C35" s="46"/>
      <c r="D35" s="46"/>
      <c r="E35" s="48">
        <f t="shared" si="0"/>
        <v>3213038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3213038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3213038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3213038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3213038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3213038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3213038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3213038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3213038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3213038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3213038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3213038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3213038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3213038</v>
      </c>
      <c r="F48" s="38"/>
      <c r="G48" s="2"/>
      <c r="H48" s="42"/>
    </row>
    <row r="49" spans="2:8">
      <c r="B49" s="47"/>
      <c r="C49" s="46"/>
      <c r="D49" s="46"/>
      <c r="E49" s="48">
        <f t="shared" si="1"/>
        <v>3213038</v>
      </c>
      <c r="F49" s="38"/>
      <c r="G49" s="2"/>
      <c r="H49" s="42"/>
    </row>
    <row r="50" spans="2:8">
      <c r="B50" s="47"/>
      <c r="C50" s="46"/>
      <c r="D50" s="46"/>
      <c r="E50" s="48">
        <f t="shared" si="1"/>
        <v>3213038</v>
      </c>
      <c r="F50" s="38"/>
      <c r="G50" s="2"/>
      <c r="H50" s="42"/>
    </row>
    <row r="51" spans="2:8">
      <c r="B51" s="47"/>
      <c r="C51" s="46"/>
      <c r="D51" s="46"/>
      <c r="E51" s="48">
        <f t="shared" si="1"/>
        <v>3213038</v>
      </c>
      <c r="F51" s="38"/>
      <c r="G51" s="2"/>
      <c r="H51" s="42"/>
    </row>
    <row r="52" spans="2:8">
      <c r="B52" s="47"/>
      <c r="C52" s="46"/>
      <c r="D52" s="46"/>
      <c r="E52" s="48">
        <f t="shared" si="1"/>
        <v>3213038</v>
      </c>
      <c r="F52" s="38"/>
      <c r="G52" s="2"/>
      <c r="H52" s="42"/>
    </row>
    <row r="53" spans="2:8">
      <c r="B53" s="47"/>
      <c r="C53" s="46"/>
      <c r="D53" s="46"/>
      <c r="E53" s="48">
        <f t="shared" si="1"/>
        <v>3213038</v>
      </c>
      <c r="F53" s="38"/>
      <c r="G53" s="2"/>
      <c r="H53" s="42"/>
    </row>
    <row r="54" spans="2:8">
      <c r="B54" s="47"/>
      <c r="C54" s="46"/>
      <c r="D54" s="46"/>
      <c r="E54" s="48">
        <f t="shared" si="1"/>
        <v>3213038</v>
      </c>
      <c r="F54" s="38"/>
      <c r="G54" s="2"/>
      <c r="H54" s="42"/>
    </row>
    <row r="55" spans="2:8">
      <c r="B55" s="47"/>
      <c r="C55" s="46"/>
      <c r="D55" s="46"/>
      <c r="E55" s="48">
        <f t="shared" si="1"/>
        <v>3213038</v>
      </c>
      <c r="F55" s="38"/>
      <c r="G55" s="2"/>
    </row>
    <row r="56" spans="2:8">
      <c r="B56" s="47"/>
      <c r="C56" s="46"/>
      <c r="D56" s="46"/>
      <c r="E56" s="48">
        <f t="shared" si="1"/>
        <v>3213038</v>
      </c>
      <c r="F56" s="38"/>
      <c r="G56" s="2"/>
    </row>
    <row r="57" spans="2:8">
      <c r="B57" s="47"/>
      <c r="C57" s="46"/>
      <c r="D57" s="46"/>
      <c r="E57" s="48">
        <f t="shared" si="1"/>
        <v>3213038</v>
      </c>
      <c r="F57" s="38"/>
      <c r="G57" s="2"/>
    </row>
    <row r="58" spans="2:8">
      <c r="B58" s="47"/>
      <c r="C58" s="46"/>
      <c r="D58" s="46"/>
      <c r="E58" s="48">
        <f t="shared" si="1"/>
        <v>3213038</v>
      </c>
      <c r="F58" s="38"/>
      <c r="G58" s="2"/>
    </row>
    <row r="59" spans="2:8">
      <c r="B59" s="47"/>
      <c r="C59" s="46"/>
      <c r="D59" s="46"/>
      <c r="E59" s="48">
        <f t="shared" si="1"/>
        <v>3213038</v>
      </c>
      <c r="F59" s="38"/>
      <c r="G59" s="2"/>
    </row>
    <row r="60" spans="2:8">
      <c r="B60" s="47"/>
      <c r="C60" s="46"/>
      <c r="D60" s="46"/>
      <c r="E60" s="48">
        <f t="shared" si="1"/>
        <v>3213038</v>
      </c>
      <c r="F60" s="38"/>
      <c r="G60" s="2"/>
    </row>
    <row r="61" spans="2:8">
      <c r="B61" s="47"/>
      <c r="C61" s="46"/>
      <c r="D61" s="46"/>
      <c r="E61" s="48">
        <f t="shared" si="1"/>
        <v>3213038</v>
      </c>
      <c r="F61" s="38"/>
      <c r="G61" s="2"/>
    </row>
    <row r="62" spans="2:8">
      <c r="B62" s="47"/>
      <c r="C62" s="46"/>
      <c r="D62" s="46"/>
      <c r="E62" s="48">
        <f t="shared" si="1"/>
        <v>3213038</v>
      </c>
      <c r="F62" s="38"/>
      <c r="G62" s="2"/>
    </row>
    <row r="63" spans="2:8">
      <c r="B63" s="47"/>
      <c r="C63" s="46"/>
      <c r="D63" s="46"/>
      <c r="E63" s="48">
        <f t="shared" si="1"/>
        <v>3213038</v>
      </c>
      <c r="F63" s="38"/>
      <c r="G63" s="2"/>
    </row>
    <row r="64" spans="2:8">
      <c r="B64" s="47"/>
      <c r="C64" s="46"/>
      <c r="D64" s="46"/>
      <c r="E64" s="48">
        <f t="shared" si="1"/>
        <v>3213038</v>
      </c>
      <c r="F64" s="38"/>
      <c r="G64" s="2"/>
    </row>
    <row r="65" spans="2:7">
      <c r="B65" s="47"/>
      <c r="C65" s="46"/>
      <c r="D65" s="46"/>
      <c r="E65" s="48">
        <f t="shared" si="1"/>
        <v>3213038</v>
      </c>
      <c r="F65" s="38"/>
      <c r="G65" s="2"/>
    </row>
    <row r="66" spans="2:7">
      <c r="B66" s="47"/>
      <c r="C66" s="46"/>
      <c r="D66" s="46"/>
      <c r="E66" s="48">
        <f t="shared" si="1"/>
        <v>3213038</v>
      </c>
      <c r="F66" s="38"/>
      <c r="G66" s="2"/>
    </row>
    <row r="67" spans="2:7">
      <c r="B67" s="47"/>
      <c r="C67" s="46"/>
      <c r="D67" s="46"/>
      <c r="E67" s="48">
        <f t="shared" si="1"/>
        <v>3213038</v>
      </c>
      <c r="F67" s="38"/>
      <c r="G67" s="2"/>
    </row>
    <row r="68" spans="2:7">
      <c r="B68" s="47"/>
      <c r="C68" s="46"/>
      <c r="D68" s="46"/>
      <c r="E68" s="48">
        <f t="shared" si="1"/>
        <v>3213038</v>
      </c>
      <c r="F68" s="38"/>
      <c r="G68" s="2"/>
    </row>
    <row r="69" spans="2:7">
      <c r="B69" s="47"/>
      <c r="C69" s="46"/>
      <c r="D69" s="46"/>
      <c r="E69" s="48">
        <f t="shared" si="1"/>
        <v>3213038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3213038</v>
      </c>
      <c r="F70" s="38"/>
      <c r="G70" s="2"/>
    </row>
    <row r="71" spans="2:7">
      <c r="B71" s="47"/>
      <c r="C71" s="46"/>
      <c r="D71" s="46"/>
      <c r="E71" s="48">
        <f t="shared" si="2"/>
        <v>3213038</v>
      </c>
      <c r="F71" s="38"/>
      <c r="G71" s="2"/>
    </row>
    <row r="72" spans="2:7">
      <c r="B72" s="47"/>
      <c r="C72" s="46"/>
      <c r="D72" s="46"/>
      <c r="E72" s="48">
        <f t="shared" si="2"/>
        <v>3213038</v>
      </c>
      <c r="F72" s="38"/>
      <c r="G72" s="2"/>
    </row>
    <row r="73" spans="2:7">
      <c r="B73" s="47"/>
      <c r="C73" s="46"/>
      <c r="D73" s="46"/>
      <c r="E73" s="48">
        <f t="shared" si="2"/>
        <v>3213038</v>
      </c>
      <c r="F73" s="38"/>
      <c r="G73" s="2"/>
    </row>
    <row r="74" spans="2:7">
      <c r="B74" s="47"/>
      <c r="C74" s="46"/>
      <c r="D74" s="46"/>
      <c r="E74" s="48">
        <f t="shared" si="2"/>
        <v>3213038</v>
      </c>
      <c r="F74" s="38"/>
      <c r="G74" s="2"/>
    </row>
    <row r="75" spans="2:7">
      <c r="B75" s="47"/>
      <c r="C75" s="46"/>
      <c r="D75" s="46"/>
      <c r="E75" s="48">
        <f t="shared" si="2"/>
        <v>3213038</v>
      </c>
      <c r="F75" s="40"/>
      <c r="G75" s="2"/>
    </row>
    <row r="76" spans="2:7">
      <c r="B76" s="47"/>
      <c r="C76" s="46"/>
      <c r="D76" s="46"/>
      <c r="E76" s="48">
        <f t="shared" si="2"/>
        <v>3213038</v>
      </c>
      <c r="F76" s="38"/>
      <c r="G76" s="2"/>
    </row>
    <row r="77" spans="2:7">
      <c r="B77" s="47"/>
      <c r="C77" s="46"/>
      <c r="D77" s="46"/>
      <c r="E77" s="48">
        <f t="shared" si="2"/>
        <v>3213038</v>
      </c>
      <c r="F77" s="38"/>
      <c r="G77" s="2"/>
    </row>
    <row r="78" spans="2:7">
      <c r="B78" s="47"/>
      <c r="C78" s="46"/>
      <c r="D78" s="46"/>
      <c r="E78" s="48">
        <f t="shared" si="2"/>
        <v>3213038</v>
      </c>
      <c r="F78" s="38"/>
      <c r="G78" s="2"/>
    </row>
    <row r="79" spans="2:7">
      <c r="B79" s="47"/>
      <c r="C79" s="46"/>
      <c r="D79" s="46"/>
      <c r="E79" s="48">
        <f t="shared" si="2"/>
        <v>3213038</v>
      </c>
      <c r="F79" s="38"/>
      <c r="G79" s="2"/>
    </row>
    <row r="80" spans="2:7">
      <c r="B80" s="47"/>
      <c r="C80" s="46"/>
      <c r="D80" s="46"/>
      <c r="E80" s="48">
        <f t="shared" si="2"/>
        <v>3213038</v>
      </c>
      <c r="F80" s="38"/>
      <c r="G80" s="2"/>
    </row>
    <row r="81" spans="2:7">
      <c r="B81" s="47"/>
      <c r="C81" s="46"/>
      <c r="D81" s="46"/>
      <c r="E81" s="48">
        <f t="shared" si="2"/>
        <v>3213038</v>
      </c>
      <c r="F81" s="38"/>
      <c r="G81" s="2"/>
    </row>
    <row r="82" spans="2:7">
      <c r="B82" s="47"/>
      <c r="C82" s="46"/>
      <c r="D82" s="46"/>
      <c r="E82" s="48">
        <f t="shared" si="2"/>
        <v>3213038</v>
      </c>
      <c r="F82" s="38"/>
      <c r="G82" s="2"/>
    </row>
    <row r="83" spans="2:7">
      <c r="B83" s="53"/>
      <c r="C83" s="48">
        <f>SUM(C5:C72)</f>
        <v>16563038</v>
      </c>
      <c r="D83" s="48">
        <f>SUM(D5:D77)</f>
        <v>13350000</v>
      </c>
      <c r="E83" s="100">
        <f>E71+C83-D83</f>
        <v>6426076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0" sqref="H10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3" t="s">
        <v>17</v>
      </c>
      <c r="B1" s="144"/>
      <c r="C1" s="144"/>
      <c r="D1" s="144"/>
      <c r="E1" s="145"/>
      <c r="F1" s="5"/>
      <c r="G1" s="5"/>
    </row>
    <row r="2" spans="1:38" ht="21.75" customHeight="1">
      <c r="A2" s="146" t="s">
        <v>61</v>
      </c>
      <c r="B2" s="147"/>
      <c r="C2" s="147"/>
      <c r="D2" s="147"/>
      <c r="E2" s="148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1"/>
      <c r="B3" s="58"/>
      <c r="C3" s="58"/>
      <c r="D3" s="58"/>
      <c r="E3" s="72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6" t="s">
        <v>9</v>
      </c>
      <c r="B4" s="113">
        <v>6500000</v>
      </c>
      <c r="C4" s="107"/>
      <c r="D4" s="107" t="s">
        <v>12</v>
      </c>
      <c r="E4" s="114">
        <v>1114155.7475000001</v>
      </c>
      <c r="F4" s="90"/>
      <c r="G4" s="67"/>
      <c r="H4" s="50"/>
      <c r="I4" s="57"/>
      <c r="J4" s="57"/>
      <c r="K4" s="2"/>
      <c r="L4" s="61"/>
      <c r="M4" s="61"/>
      <c r="N4" s="61"/>
      <c r="O4" s="61"/>
      <c r="P4" s="6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6" t="s">
        <v>6</v>
      </c>
      <c r="B5" s="113">
        <v>293945.27</v>
      </c>
      <c r="C5" s="113"/>
      <c r="D5" s="107" t="s">
        <v>23</v>
      </c>
      <c r="E5" s="114">
        <v>3213038</v>
      </c>
      <c r="F5" s="5"/>
      <c r="G5" s="67"/>
      <c r="H5" s="98"/>
      <c r="I5" s="95"/>
      <c r="J5" s="95"/>
      <c r="K5" s="96"/>
      <c r="L5" s="97"/>
      <c r="M5" s="97"/>
      <c r="N5" s="61"/>
      <c r="O5" s="61"/>
      <c r="P5" s="61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6" t="s">
        <v>4</v>
      </c>
      <c r="B6" s="113">
        <f>B4+B5</f>
        <v>6793945.2699999996</v>
      </c>
      <c r="C6" s="107"/>
      <c r="D6" s="107" t="s">
        <v>28</v>
      </c>
      <c r="E6" s="115">
        <v>1224200</v>
      </c>
      <c r="F6" s="5"/>
      <c r="G6" s="67"/>
      <c r="H6" s="98"/>
      <c r="I6" s="93"/>
      <c r="J6" s="93"/>
      <c r="K6" s="93"/>
      <c r="L6" s="94"/>
      <c r="M6" s="93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6" t="s">
        <v>14</v>
      </c>
      <c r="B7" s="113"/>
      <c r="C7" s="109"/>
      <c r="D7" s="107" t="s">
        <v>13</v>
      </c>
      <c r="E7" s="116">
        <v>1725650</v>
      </c>
      <c r="F7" s="5"/>
      <c r="G7" s="67"/>
      <c r="H7" s="92"/>
      <c r="I7" s="93"/>
      <c r="J7" s="93"/>
      <c r="K7" s="93"/>
      <c r="L7" s="94"/>
      <c r="M7" s="93"/>
      <c r="N7" s="32"/>
      <c r="O7" s="60"/>
      <c r="P7" s="6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6" t="s">
        <v>15</v>
      </c>
      <c r="B8" s="113">
        <v>102180</v>
      </c>
      <c r="C8" s="109"/>
      <c r="D8" s="107" t="s">
        <v>56</v>
      </c>
      <c r="E8" s="114">
        <v>58233</v>
      </c>
      <c r="F8" s="5"/>
      <c r="G8" s="67"/>
      <c r="H8" s="59"/>
      <c r="I8" s="93"/>
      <c r="J8" s="93"/>
      <c r="K8" s="93"/>
      <c r="L8" s="94"/>
      <c r="M8" s="93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8" t="s">
        <v>55</v>
      </c>
      <c r="B9" s="117">
        <v>62800</v>
      </c>
      <c r="C9" s="109"/>
      <c r="D9" s="109" t="s">
        <v>62</v>
      </c>
      <c r="E9" s="114">
        <v>-706311.47750000097</v>
      </c>
      <c r="F9" s="5"/>
      <c r="G9" s="67" t="s">
        <v>14</v>
      </c>
      <c r="H9" s="9"/>
      <c r="I9" s="93"/>
      <c r="J9" s="93"/>
      <c r="K9" s="93"/>
      <c r="L9" s="94"/>
      <c r="M9" s="93"/>
      <c r="N9" s="32"/>
      <c r="O9" s="60"/>
      <c r="P9" s="6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6" t="s">
        <v>8</v>
      </c>
      <c r="B10" s="118">
        <f>B5-B8-B9</f>
        <v>128965.27000000002</v>
      </c>
      <c r="C10" s="109"/>
      <c r="D10" s="107"/>
      <c r="E10" s="116"/>
      <c r="F10" s="5"/>
      <c r="G10" s="59"/>
      <c r="H10" s="36"/>
      <c r="I10" s="93"/>
      <c r="J10" s="93"/>
      <c r="K10" s="93"/>
      <c r="L10" s="94"/>
      <c r="M10" s="93"/>
      <c r="N10" s="32"/>
      <c r="O10" s="60"/>
      <c r="P10" s="6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6" t="s">
        <v>60</v>
      </c>
      <c r="B11" s="118"/>
      <c r="C11" s="109"/>
      <c r="D11" s="109"/>
      <c r="E11" s="116"/>
      <c r="F11" s="5"/>
      <c r="G11" s="65"/>
      <c r="H11" s="65"/>
      <c r="I11" s="65"/>
      <c r="J11" s="65"/>
      <c r="K11" s="8"/>
      <c r="L11" s="60"/>
      <c r="M11" s="60"/>
      <c r="N11" s="32"/>
      <c r="O11" s="60"/>
      <c r="P11" s="60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6" t="s">
        <v>27</v>
      </c>
      <c r="B12" s="117"/>
      <c r="C12" s="109"/>
      <c r="D12" s="109"/>
      <c r="E12" s="116"/>
      <c r="F12" s="5"/>
      <c r="G12" s="16"/>
      <c r="H12" s="15"/>
      <c r="I12" s="66"/>
      <c r="J12" s="66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10" t="s">
        <v>5</v>
      </c>
      <c r="B13" s="119">
        <f>B6-B8-B11+B12-B9</f>
        <v>6628965.2699999996</v>
      </c>
      <c r="C13" s="111"/>
      <c r="D13" s="111" t="s">
        <v>7</v>
      </c>
      <c r="E13" s="120">
        <f>E4+E5+E6+E7+E8-E11+E9-E10</f>
        <v>6628965.2699999996</v>
      </c>
      <c r="F13" s="5"/>
      <c r="G13" s="64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12"/>
      <c r="B14" s="121" t="s">
        <v>14</v>
      </c>
      <c r="C14" s="122"/>
      <c r="D14" s="122"/>
      <c r="E14" s="123"/>
      <c r="F14" s="5"/>
      <c r="G14" s="11"/>
      <c r="H14" s="15"/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9" t="s">
        <v>16</v>
      </c>
      <c r="B15" s="150"/>
      <c r="C15" s="150"/>
      <c r="D15" s="150"/>
      <c r="E15" s="151"/>
      <c r="F15" s="5"/>
      <c r="G15" s="9"/>
      <c r="H15" s="9"/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7" t="s">
        <v>22</v>
      </c>
      <c r="B16" s="124">
        <v>165350</v>
      </c>
      <c r="C16" s="107"/>
      <c r="D16" s="133" t="s">
        <v>21</v>
      </c>
      <c r="E16" s="125">
        <v>194200</v>
      </c>
      <c r="F16" s="5"/>
      <c r="G16" s="69"/>
      <c r="H16" s="6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8" t="s">
        <v>30</v>
      </c>
      <c r="B17" s="126">
        <v>30000</v>
      </c>
      <c r="C17" s="107"/>
      <c r="D17" s="134" t="s">
        <v>19</v>
      </c>
      <c r="E17" s="127">
        <v>338491</v>
      </c>
      <c r="G17" s="69"/>
      <c r="H17" s="6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8" t="s">
        <v>31</v>
      </c>
      <c r="B18" s="126">
        <v>15325</v>
      </c>
      <c r="C18" s="107"/>
      <c r="D18" s="135" t="s">
        <v>20</v>
      </c>
      <c r="E18" s="125">
        <v>294808</v>
      </c>
      <c r="G18" s="69"/>
      <c r="H18" s="6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9" t="s">
        <v>29</v>
      </c>
      <c r="B19" s="128">
        <v>54450</v>
      </c>
      <c r="C19" s="107"/>
      <c r="D19" s="135" t="s">
        <v>25</v>
      </c>
      <c r="E19" s="125">
        <v>232501</v>
      </c>
      <c r="G19" s="69"/>
      <c r="H19" s="68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40" t="s">
        <v>24</v>
      </c>
      <c r="B20" s="129">
        <v>62000</v>
      </c>
      <c r="C20" s="130"/>
      <c r="D20" s="136" t="s">
        <v>18</v>
      </c>
      <c r="E20" s="131">
        <v>100000</v>
      </c>
      <c r="G20" s="69"/>
      <c r="H20" s="70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5"/>
      <c r="B21" s="86"/>
      <c r="C21" s="87"/>
      <c r="D21" s="88"/>
      <c r="E21" s="89"/>
      <c r="G21" s="3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7"/>
      <c r="B22" s="63"/>
      <c r="C22" s="20"/>
      <c r="D22" s="23"/>
      <c r="E22" s="76"/>
      <c r="G22" s="3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3"/>
      <c r="B23" s="63"/>
      <c r="C23" s="20"/>
      <c r="D23" s="23"/>
      <c r="E23" s="78"/>
      <c r="G23" s="36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7"/>
      <c r="B24" s="63"/>
      <c r="C24" s="20"/>
      <c r="D24" s="23"/>
      <c r="E24" s="76"/>
      <c r="G24" s="3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5"/>
      <c r="B25" s="62"/>
      <c r="C25" s="20"/>
      <c r="D25" s="22"/>
      <c r="E25" s="74"/>
      <c r="G25" s="3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9"/>
      <c r="B26" s="63"/>
      <c r="C26" s="20"/>
      <c r="D26" s="21"/>
      <c r="E26" s="76"/>
      <c r="F26" s="7"/>
      <c r="G26" s="37"/>
      <c r="H26" s="31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80"/>
      <c r="B27" s="81"/>
      <c r="C27" s="82"/>
      <c r="D27" s="83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4"/>
      <c r="C30" s="5"/>
      <c r="D30" s="5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4"/>
      <c r="C31" s="5"/>
      <c r="D31" s="5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4"/>
      <c r="C32" s="5"/>
      <c r="D32" s="5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4"/>
      <c r="C33" s="5"/>
      <c r="D33" s="5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4"/>
      <c r="C34" s="5"/>
      <c r="D34" s="5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6"/>
      <c r="C35" s="5"/>
      <c r="D35" s="5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6"/>
      <c r="C36" s="5"/>
      <c r="D36" s="5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2020-05-30T15:05:48Z</dcterms:modified>
</cp:coreProperties>
</file>