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Oc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1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Tonar+A4 Paper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helmed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saban+Odnil+Handwase
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Office To Gurudaspur Safiul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B12+ Office stock Folt</t>
        </r>
      </text>
    </comment>
  </commentList>
</comments>
</file>

<file path=xl/sharedStrings.xml><?xml version="1.0" encoding="utf-8"?>
<sst xmlns="http://schemas.openxmlformats.org/spreadsheetml/2006/main" count="452" uniqueCount="220">
  <si>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</si>
  <si>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</si>
  <si>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</si>
  <si>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</si>
  <si>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</si>
  <si>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</si>
  <si>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</si>
  <si>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</si>
  <si>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</si>
  <si>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</si>
  <si>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</si>
  <si>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</si>
  <si>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</si>
  <si>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</si>
  <si>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</si>
  <si>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</si>
  <si>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</si>
  <si>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</si>
  <si>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</si>
  <si>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</si>
  <si>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</si>
  <si>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</si>
  <si>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</si>
  <si>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</si>
  <si>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</si>
  <si>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</si>
  <si>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</si>
  <si>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</si>
  <si>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</si>
  <si>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</si>
  <si>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</si>
  <si>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</si>
  <si>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</si>
  <si>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</si>
  <si>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02.09.2020</t>
  </si>
  <si>
    <t>Symphony Adjust: Due (+)</t>
  </si>
  <si>
    <t>B=Hossain Telecom</t>
  </si>
  <si>
    <t>B=Ratri Enterprise</t>
  </si>
  <si>
    <t>B=Hiron Mobile</t>
  </si>
  <si>
    <t>P=Amir Mobile</t>
  </si>
  <si>
    <t>P=A.R Telecom</t>
  </si>
  <si>
    <t>B=Apple Computer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</si>
  <si>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</si>
  <si>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</si>
  <si>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</si>
  <si>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</si>
  <si>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</si>
  <si>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</si>
  <si>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</si>
  <si>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</si>
  <si>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</si>
  <si>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</si>
  <si>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</si>
  <si>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</si>
  <si>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</si>
  <si>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</si>
  <si>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</si>
  <si>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</si>
  <si>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</si>
  <si>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</si>
  <si>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</si>
  <si>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</si>
  <si>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</si>
  <si>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</si>
  <si>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</si>
  <si>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</si>
  <si>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</si>
  <si>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30.07.2020</t>
  </si>
  <si>
    <t>15.08.2020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</si>
  <si>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</si>
  <si>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</si>
  <si>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</si>
  <si>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</si>
  <si>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</si>
  <si>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</si>
  <si>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</si>
  <si>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</si>
  <si>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</si>
  <si>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</si>
  <si>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</si>
  <si>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</si>
  <si>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</si>
  <si>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</si>
  <si>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</si>
  <si>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</si>
  <si>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</si>
  <si>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</si>
  <si>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</si>
  <si>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</si>
  <si>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</si>
  <si>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</si>
  <si>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</si>
  <si>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</si>
  <si>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</si>
  <si>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</si>
  <si>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</si>
  <si>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</si>
  <si>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</si>
  <si>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</si>
  <si>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</si>
  <si>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</si>
  <si>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</si>
  <si>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Jony Coto</t>
  </si>
  <si>
    <t>Coto Bhai</t>
  </si>
  <si>
    <t>Bismillah</t>
  </si>
  <si>
    <t>30.01.2020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</si>
  <si>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</si>
  <si>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</si>
  <si>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</si>
  <si>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</si>
  <si>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</si>
  <si>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</si>
  <si>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</si>
  <si>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Fela Mondol</t>
  </si>
  <si>
    <t>10.11.19</t>
  </si>
  <si>
    <t>L=Rasel</t>
  </si>
  <si>
    <t>Mahim Telecom</t>
  </si>
  <si>
    <t>11.08.2020</t>
  </si>
  <si>
    <t>P=Amir Mob</t>
  </si>
  <si>
    <t>21.07.2020</t>
  </si>
  <si>
    <t>Najim Mama(Z50)</t>
  </si>
  <si>
    <t>06.08.2020</t>
  </si>
  <si>
    <t>Sanwar Telecom</t>
  </si>
  <si>
    <t>Teleview Mobile</t>
  </si>
  <si>
    <t>Sujon F</t>
  </si>
  <si>
    <t>19.08.2020</t>
  </si>
  <si>
    <t>Imran</t>
  </si>
  <si>
    <t>DSR</t>
  </si>
  <si>
    <t>Sumon ss+Anis SM=Z25</t>
  </si>
  <si>
    <t>Robiul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</si>
  <si>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</si>
  <si>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</si>
  <si>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</si>
  <si>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</si>
  <si>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</si>
  <si>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</si>
  <si>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</si>
  <si>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</si>
  <si>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</si>
  <si>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</si>
  <si>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</si>
  <si>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</si>
  <si>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</si>
  <si>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</si>
  <si>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</si>
  <si>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</si>
  <si>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</si>
  <si>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</si>
  <si>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</si>
  <si>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</si>
  <si>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</si>
  <si>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</si>
  <si>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</si>
  <si>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Mobile bill DSR</t>
  </si>
  <si>
    <t>07.09.2020</t>
  </si>
  <si>
    <t>Naimul ZSM</t>
  </si>
  <si>
    <t>09.09.2020</t>
  </si>
  <si>
    <t xml:space="preserve">Aliul </t>
  </si>
  <si>
    <t>10.09.2020</t>
  </si>
  <si>
    <t>bKash Jafor</t>
  </si>
  <si>
    <t>BL120</t>
  </si>
  <si>
    <t>Mimi Elec Lalpur</t>
  </si>
  <si>
    <t>13.09.2020</t>
  </si>
  <si>
    <t>14.09.2020</t>
  </si>
  <si>
    <t>15.09.2020</t>
  </si>
  <si>
    <t>ss</t>
  </si>
  <si>
    <t>Multi  Tecnology</t>
  </si>
  <si>
    <t>20.09.2020</t>
  </si>
  <si>
    <t>21.09.2020</t>
  </si>
  <si>
    <t>N.K Tel</t>
  </si>
  <si>
    <t>22.09.2020</t>
  </si>
  <si>
    <t>23.09.2020</t>
  </si>
  <si>
    <t>24.09.2020</t>
  </si>
  <si>
    <t>26.09.2020</t>
  </si>
  <si>
    <t>27.09.2020</t>
  </si>
  <si>
    <t>28.09.2020</t>
  </si>
  <si>
    <t>29.09.2020</t>
  </si>
  <si>
    <t>Dighi Tel</t>
  </si>
  <si>
    <t>Mamun tel New</t>
  </si>
  <si>
    <t>Momtaj Tel</t>
  </si>
  <si>
    <t>30.09.2020</t>
  </si>
  <si>
    <t>Sohan Tel</t>
  </si>
  <si>
    <t>Sohan Electro</t>
  </si>
  <si>
    <t xml:space="preserve">Masud </t>
  </si>
  <si>
    <t>Dsr</t>
  </si>
  <si>
    <t>Sohel Store</t>
  </si>
  <si>
    <t>A=Sweet Telecom</t>
  </si>
  <si>
    <t>01.10.2020</t>
  </si>
  <si>
    <t>Bank Statement October 2020</t>
  </si>
  <si>
    <t>Month : October  2020</t>
  </si>
  <si>
    <t>03.10.2020</t>
  </si>
  <si>
    <t>Tulip-2 Symphony  Due(+)</t>
  </si>
  <si>
    <t>DSR Mobile Bill Oct'20</t>
  </si>
  <si>
    <t>04.10.2020</t>
  </si>
  <si>
    <t>05.10.2020</t>
  </si>
  <si>
    <t>05.10.20200</t>
  </si>
  <si>
    <t>06.10.2020</t>
  </si>
  <si>
    <t>Masud</t>
  </si>
  <si>
    <t>07.10.2020</t>
  </si>
  <si>
    <t>Saiful Care</t>
  </si>
  <si>
    <t>Mohsin Bhai</t>
  </si>
  <si>
    <t>08.10.2020</t>
  </si>
  <si>
    <t>Noyon Telecom</t>
  </si>
  <si>
    <t>10.10.2020</t>
  </si>
  <si>
    <t>Hirok</t>
  </si>
  <si>
    <t>11.10.2020</t>
  </si>
  <si>
    <t>SS</t>
  </si>
  <si>
    <t>12.10.2020</t>
  </si>
  <si>
    <t>22.10.2020</t>
  </si>
  <si>
    <t>13.10.2020</t>
  </si>
  <si>
    <t>Mobile Care</t>
  </si>
  <si>
    <t>`</t>
  </si>
  <si>
    <t xml:space="preserve">Hirok </t>
  </si>
  <si>
    <t>Galaxy</t>
  </si>
  <si>
    <t>Mamun Tel</t>
  </si>
  <si>
    <t>14.10.2020</t>
  </si>
  <si>
    <t>Date: 14.10.2020</t>
  </si>
  <si>
    <t>Bhai Bhai Bagha</t>
  </si>
  <si>
    <t xml:space="preserve">Rimi Tel </t>
  </si>
  <si>
    <t>B=Molla Enterprise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</si>
</sst>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left"/>
    </xf>
    <xf numFmtId="1" fontId="39" fillId="35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8" sqref="E1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6" t="s">
        <v>17</v>
      </c>
      <c r="C2" s="296"/>
      <c r="D2" s="296"/>
      <c r="E2" s="296"/>
    </row>
    <row r="3" spans="1:8" ht="16.5" customHeight="1">
      <c r="A3" s="35"/>
      <c r="B3" s="297" t="s">
        <v>188</v>
      </c>
      <c r="C3" s="297"/>
      <c r="D3" s="297"/>
      <c r="E3" s="29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2851844</v>
      </c>
      <c r="D5" s="39">
        <v>0</v>
      </c>
      <c r="E5" s="65">
        <f>C5-D5</f>
        <v>2851844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2851844</v>
      </c>
      <c r="F6" s="31"/>
      <c r="G6" s="32"/>
    </row>
    <row r="7" spans="1:8">
      <c r="A7" s="35"/>
      <c r="B7" s="40" t="s">
        <v>187</v>
      </c>
      <c r="C7" s="39">
        <v>430000</v>
      </c>
      <c r="D7" s="39">
        <v>0</v>
      </c>
      <c r="E7" s="41">
        <f t="shared" si="0"/>
        <v>3281844</v>
      </c>
      <c r="F7" s="31"/>
      <c r="G7" s="2"/>
      <c r="H7" s="2"/>
    </row>
    <row r="8" spans="1:8">
      <c r="A8" s="35"/>
      <c r="B8" s="40" t="s">
        <v>190</v>
      </c>
      <c r="C8" s="39">
        <v>0</v>
      </c>
      <c r="D8" s="39">
        <v>0</v>
      </c>
      <c r="E8" s="41">
        <f t="shared" si="0"/>
        <v>3281844</v>
      </c>
      <c r="F8" s="31"/>
      <c r="G8" s="2"/>
      <c r="H8" s="2"/>
    </row>
    <row r="9" spans="1:8">
      <c r="A9" s="35"/>
      <c r="B9" s="40" t="s">
        <v>193</v>
      </c>
      <c r="C9" s="39">
        <v>930000</v>
      </c>
      <c r="D9" s="290">
        <v>500000</v>
      </c>
      <c r="E9" s="41">
        <f t="shared" si="0"/>
        <v>3711844</v>
      </c>
      <c r="F9" s="31"/>
      <c r="G9" s="2"/>
      <c r="H9" s="2"/>
    </row>
    <row r="10" spans="1:8">
      <c r="A10" s="35"/>
      <c r="B10" s="40" t="s">
        <v>194</v>
      </c>
      <c r="C10" s="42">
        <v>280000</v>
      </c>
      <c r="D10" s="291">
        <v>500000</v>
      </c>
      <c r="E10" s="41">
        <f t="shared" si="0"/>
        <v>3491844</v>
      </c>
      <c r="F10" s="31"/>
      <c r="G10" s="2"/>
      <c r="H10" s="2"/>
    </row>
    <row r="11" spans="1:8">
      <c r="A11" s="35"/>
      <c r="B11" s="40" t="s">
        <v>196</v>
      </c>
      <c r="C11" s="39">
        <v>560000</v>
      </c>
      <c r="D11" s="290">
        <v>1000000</v>
      </c>
      <c r="E11" s="41">
        <f t="shared" si="0"/>
        <v>3051844</v>
      </c>
      <c r="F11" s="31"/>
      <c r="G11" s="2"/>
      <c r="H11" s="2"/>
    </row>
    <row r="12" spans="1:8">
      <c r="A12" s="35"/>
      <c r="B12" s="40" t="s">
        <v>198</v>
      </c>
      <c r="C12" s="39">
        <v>610000</v>
      </c>
      <c r="D12" s="290">
        <v>500000</v>
      </c>
      <c r="E12" s="41">
        <f t="shared" si="0"/>
        <v>3161844</v>
      </c>
      <c r="F12" s="31"/>
      <c r="G12" s="43"/>
      <c r="H12" s="2"/>
    </row>
    <row r="13" spans="1:8">
      <c r="A13" s="35"/>
      <c r="B13" s="40" t="s">
        <v>201</v>
      </c>
      <c r="C13" s="39">
        <v>520000</v>
      </c>
      <c r="D13" s="290">
        <v>500000</v>
      </c>
      <c r="E13" s="41">
        <f t="shared" si="0"/>
        <v>3181844</v>
      </c>
      <c r="F13" s="31"/>
      <c r="G13" s="2"/>
      <c r="H13" s="44"/>
    </row>
    <row r="14" spans="1:8">
      <c r="A14" s="35"/>
      <c r="B14" s="40" t="s">
        <v>203</v>
      </c>
      <c r="C14" s="39">
        <v>0</v>
      </c>
      <c r="D14" s="39">
        <v>0</v>
      </c>
      <c r="E14" s="41">
        <f t="shared" si="0"/>
        <v>3181844</v>
      </c>
      <c r="F14" s="31"/>
      <c r="G14" s="2"/>
      <c r="H14" s="2"/>
    </row>
    <row r="15" spans="1:8">
      <c r="A15" s="35"/>
      <c r="B15" s="40" t="s">
        <v>205</v>
      </c>
      <c r="C15" s="39">
        <v>1150000</v>
      </c>
      <c r="D15" s="290">
        <v>500000</v>
      </c>
      <c r="E15" s="41">
        <f t="shared" si="0"/>
        <v>3831844</v>
      </c>
      <c r="F15" s="31"/>
      <c r="G15" s="2"/>
      <c r="H15" s="12"/>
    </row>
    <row r="16" spans="1:8">
      <c r="A16" s="35"/>
      <c r="B16" s="40" t="s">
        <v>207</v>
      </c>
      <c r="C16" s="39">
        <v>485000</v>
      </c>
      <c r="D16" s="290">
        <v>2000000</v>
      </c>
      <c r="E16" s="41">
        <f t="shared" si="0"/>
        <v>2316844</v>
      </c>
      <c r="F16" s="31"/>
      <c r="G16" s="33"/>
      <c r="H16" s="2"/>
    </row>
    <row r="17" spans="1:8">
      <c r="A17" s="35"/>
      <c r="B17" s="40" t="s">
        <v>209</v>
      </c>
      <c r="C17" s="39">
        <v>530000</v>
      </c>
      <c r="D17" s="290">
        <v>1200000</v>
      </c>
      <c r="E17" s="41">
        <f t="shared" si="0"/>
        <v>1646844</v>
      </c>
      <c r="F17" s="33"/>
      <c r="G17" s="13"/>
      <c r="H17" s="2"/>
    </row>
    <row r="18" spans="1:8">
      <c r="A18" s="35"/>
      <c r="B18" s="40" t="s">
        <v>215</v>
      </c>
      <c r="C18" s="39">
        <v>850000</v>
      </c>
      <c r="D18" s="290">
        <v>800000</v>
      </c>
      <c r="E18" s="41">
        <f>E17+C18-D18</f>
        <v>1696844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1696844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1696844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1696844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1696844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1696844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1696844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1696844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1696844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1696844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1696844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1696844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1696844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1696844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1696844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1696844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1696844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1696844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1696844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1696844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1696844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1696844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1696844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1696844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1696844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1696844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1696844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1696844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1696844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1696844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1696844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1696844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1696844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1696844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1696844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1696844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1696844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1696844</v>
      </c>
      <c r="F55" s="31"/>
      <c r="G55" s="2"/>
    </row>
    <row r="56" spans="2:8">
      <c r="B56" s="40"/>
      <c r="C56" s="39"/>
      <c r="D56" s="39"/>
      <c r="E56" s="41">
        <f t="shared" si="1"/>
        <v>1696844</v>
      </c>
      <c r="F56" s="31"/>
      <c r="G56" s="2"/>
    </row>
    <row r="57" spans="2:8">
      <c r="B57" s="40"/>
      <c r="C57" s="39"/>
      <c r="D57" s="39"/>
      <c r="E57" s="41">
        <f t="shared" si="1"/>
        <v>1696844</v>
      </c>
      <c r="F57" s="31"/>
      <c r="G57" s="2"/>
    </row>
    <row r="58" spans="2:8">
      <c r="B58" s="40"/>
      <c r="C58" s="39"/>
      <c r="D58" s="39"/>
      <c r="E58" s="41">
        <f t="shared" si="1"/>
        <v>1696844</v>
      </c>
      <c r="F58" s="31"/>
      <c r="G58" s="2"/>
    </row>
    <row r="59" spans="2:8">
      <c r="B59" s="40"/>
      <c r="C59" s="39"/>
      <c r="D59" s="39"/>
      <c r="E59" s="41">
        <f t="shared" si="1"/>
        <v>1696844</v>
      </c>
      <c r="F59" s="31"/>
      <c r="G59" s="2"/>
    </row>
    <row r="60" spans="2:8">
      <c r="B60" s="40"/>
      <c r="C60" s="39"/>
      <c r="D60" s="39"/>
      <c r="E60" s="41">
        <f t="shared" si="1"/>
        <v>1696844</v>
      </c>
      <c r="F60" s="31"/>
      <c r="G60" s="2"/>
    </row>
    <row r="61" spans="2:8">
      <c r="B61" s="40"/>
      <c r="C61" s="39"/>
      <c r="D61" s="39"/>
      <c r="E61" s="41">
        <f t="shared" si="1"/>
        <v>1696844</v>
      </c>
      <c r="F61" s="31"/>
      <c r="G61" s="2"/>
    </row>
    <row r="62" spans="2:8">
      <c r="B62" s="40"/>
      <c r="C62" s="39"/>
      <c r="D62" s="39"/>
      <c r="E62" s="41">
        <f t="shared" si="1"/>
        <v>1696844</v>
      </c>
      <c r="F62" s="31"/>
      <c r="G62" s="2"/>
    </row>
    <row r="63" spans="2:8">
      <c r="B63" s="40"/>
      <c r="C63" s="39"/>
      <c r="D63" s="39"/>
      <c r="E63" s="41">
        <f t="shared" si="1"/>
        <v>1696844</v>
      </c>
      <c r="F63" s="31"/>
      <c r="G63" s="2"/>
    </row>
    <row r="64" spans="2:8">
      <c r="B64" s="40"/>
      <c r="C64" s="39"/>
      <c r="D64" s="39"/>
      <c r="E64" s="41">
        <f t="shared" si="1"/>
        <v>1696844</v>
      </c>
      <c r="F64" s="31"/>
      <c r="G64" s="2"/>
    </row>
    <row r="65" spans="2:7">
      <c r="B65" s="40"/>
      <c r="C65" s="39"/>
      <c r="D65" s="39"/>
      <c r="E65" s="41">
        <f t="shared" si="1"/>
        <v>1696844</v>
      </c>
      <c r="F65" s="31"/>
      <c r="G65" s="2"/>
    </row>
    <row r="66" spans="2:7">
      <c r="B66" s="40"/>
      <c r="C66" s="39"/>
      <c r="D66" s="39"/>
      <c r="E66" s="41">
        <f t="shared" si="1"/>
        <v>1696844</v>
      </c>
      <c r="F66" s="31"/>
      <c r="G66" s="2"/>
    </row>
    <row r="67" spans="2:7">
      <c r="B67" s="40"/>
      <c r="C67" s="39"/>
      <c r="D67" s="39"/>
      <c r="E67" s="41">
        <f t="shared" si="1"/>
        <v>1696844</v>
      </c>
      <c r="F67" s="31"/>
      <c r="G67" s="2"/>
    </row>
    <row r="68" spans="2:7">
      <c r="B68" s="40"/>
      <c r="C68" s="39"/>
      <c r="D68" s="39"/>
      <c r="E68" s="41">
        <f t="shared" si="1"/>
        <v>1696844</v>
      </c>
      <c r="F68" s="31"/>
      <c r="G68" s="2"/>
    </row>
    <row r="69" spans="2:7">
      <c r="B69" s="40"/>
      <c r="C69" s="39"/>
      <c r="D69" s="39"/>
      <c r="E69" s="41">
        <f t="shared" si="1"/>
        <v>1696844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1696844</v>
      </c>
      <c r="F70" s="31"/>
      <c r="G70" s="2"/>
    </row>
    <row r="71" spans="2:7">
      <c r="B71" s="40"/>
      <c r="C71" s="39"/>
      <c r="D71" s="39"/>
      <c r="E71" s="41">
        <f t="shared" si="2"/>
        <v>1696844</v>
      </c>
      <c r="F71" s="31"/>
      <c r="G71" s="2"/>
    </row>
    <row r="72" spans="2:7">
      <c r="B72" s="40"/>
      <c r="C72" s="39"/>
      <c r="D72" s="39"/>
      <c r="E72" s="41">
        <f t="shared" si="2"/>
        <v>1696844</v>
      </c>
      <c r="F72" s="31"/>
      <c r="G72" s="2"/>
    </row>
    <row r="73" spans="2:7">
      <c r="B73" s="40"/>
      <c r="C73" s="39"/>
      <c r="D73" s="39"/>
      <c r="E73" s="41">
        <f t="shared" si="2"/>
        <v>1696844</v>
      </c>
      <c r="F73" s="31"/>
      <c r="G73" s="2"/>
    </row>
    <row r="74" spans="2:7">
      <c r="B74" s="40"/>
      <c r="C74" s="39"/>
      <c r="D74" s="39"/>
      <c r="E74" s="41">
        <f t="shared" si="2"/>
        <v>1696844</v>
      </c>
      <c r="F74" s="31"/>
      <c r="G74" s="2"/>
    </row>
    <row r="75" spans="2:7">
      <c r="B75" s="40"/>
      <c r="C75" s="39"/>
      <c r="D75" s="39"/>
      <c r="E75" s="41">
        <f t="shared" si="2"/>
        <v>1696844</v>
      </c>
      <c r="F75" s="33"/>
      <c r="G75" s="2"/>
    </row>
    <row r="76" spans="2:7">
      <c r="B76" s="40"/>
      <c r="C76" s="39"/>
      <c r="D76" s="39"/>
      <c r="E76" s="41">
        <f t="shared" si="2"/>
        <v>1696844</v>
      </c>
      <c r="F76" s="31"/>
      <c r="G76" s="2"/>
    </row>
    <row r="77" spans="2:7">
      <c r="B77" s="40"/>
      <c r="C77" s="39"/>
      <c r="D77" s="39"/>
      <c r="E77" s="41">
        <f t="shared" si="2"/>
        <v>1696844</v>
      </c>
      <c r="F77" s="31"/>
      <c r="G77" s="2"/>
    </row>
    <row r="78" spans="2:7">
      <c r="B78" s="40"/>
      <c r="C78" s="39"/>
      <c r="D78" s="39"/>
      <c r="E78" s="41">
        <f t="shared" si="2"/>
        <v>1696844</v>
      </c>
      <c r="F78" s="31"/>
      <c r="G78" s="2"/>
    </row>
    <row r="79" spans="2:7">
      <c r="B79" s="40"/>
      <c r="C79" s="39"/>
      <c r="D79" s="39"/>
      <c r="E79" s="41">
        <f t="shared" si="2"/>
        <v>1696844</v>
      </c>
      <c r="F79" s="31"/>
      <c r="G79" s="2"/>
    </row>
    <row r="80" spans="2:7">
      <c r="B80" s="40"/>
      <c r="C80" s="39"/>
      <c r="D80" s="39"/>
      <c r="E80" s="41">
        <f t="shared" si="2"/>
        <v>1696844</v>
      </c>
      <c r="F80" s="31"/>
      <c r="G80" s="2"/>
    </row>
    <row r="81" spans="2:7">
      <c r="B81" s="40"/>
      <c r="C81" s="39"/>
      <c r="D81" s="39"/>
      <c r="E81" s="41">
        <f t="shared" si="2"/>
        <v>1696844</v>
      </c>
      <c r="F81" s="31"/>
      <c r="G81" s="2"/>
    </row>
    <row r="82" spans="2:7">
      <c r="B82" s="40"/>
      <c r="C82" s="39"/>
      <c r="D82" s="39"/>
      <c r="E82" s="41">
        <f t="shared" si="2"/>
        <v>1696844</v>
      </c>
      <c r="F82" s="31"/>
      <c r="G82" s="2"/>
    </row>
    <row r="83" spans="2:7">
      <c r="B83" s="45"/>
      <c r="C83" s="41">
        <f>SUM(C5:C72)</f>
        <v>9196844</v>
      </c>
      <c r="D83" s="41">
        <f>SUM(D5:D77)</f>
        <v>7500000</v>
      </c>
      <c r="E83" s="66">
        <f>E71+C83-D83</f>
        <v>3393688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9" workbookViewId="0">
      <selection activeCell="H21" sqref="H21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4.85546875" style="1" customWidth="1"/>
    <col min="8" max="16384" width="9.140625" style="1"/>
  </cols>
  <sheetData>
    <row r="1" spans="1:29" ht="26.25">
      <c r="A1" s="298" t="s">
        <v>17</v>
      </c>
      <c r="B1" s="299"/>
      <c r="C1" s="299"/>
      <c r="D1" s="299"/>
      <c r="E1" s="300"/>
      <c r="F1" s="5"/>
      <c r="G1" s="5"/>
    </row>
    <row r="2" spans="1:29" ht="23.25">
      <c r="A2" s="301" t="s">
        <v>216</v>
      </c>
      <c r="B2" s="302"/>
      <c r="C2" s="302"/>
      <c r="D2" s="302"/>
      <c r="E2" s="30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2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5">
        <v>8500741</v>
      </c>
      <c r="C4" s="68"/>
      <c r="D4" s="68" t="s">
        <v>12</v>
      </c>
      <c r="E4" s="72">
        <v>2472573.4180000005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163017.95999999996</v>
      </c>
      <c r="C5" s="71"/>
      <c r="D5" s="68" t="s">
        <v>23</v>
      </c>
      <c r="E5" s="72">
        <v>1696844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8663758.9600000009</v>
      </c>
      <c r="C6" s="68"/>
      <c r="D6" s="68" t="s">
        <v>28</v>
      </c>
      <c r="E6" s="289">
        <v>718410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2398647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28416</v>
      </c>
      <c r="C8" s="70"/>
      <c r="D8" s="68" t="s">
        <v>35</v>
      </c>
      <c r="E8" s="72">
        <v>24840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191</v>
      </c>
      <c r="E9" s="72">
        <v>62119</v>
      </c>
      <c r="F9" s="5"/>
      <c r="G9" s="55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134601.95999999996</v>
      </c>
      <c r="C10" s="70"/>
      <c r="D10" s="68" t="s">
        <v>29</v>
      </c>
      <c r="E10" s="73">
        <v>1211909.5420000004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5">
        <v>50000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8585342.9600000009</v>
      </c>
      <c r="C13" s="70"/>
      <c r="D13" s="70" t="s">
        <v>7</v>
      </c>
      <c r="E13" s="73">
        <f>E4+E5+E6+E7+E8+E9+E10</f>
        <v>8585342.9600000009</v>
      </c>
      <c r="F13" s="5"/>
      <c r="G13" s="290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4" t="s">
        <v>16</v>
      </c>
      <c r="B15" s="305"/>
      <c r="C15" s="305"/>
      <c r="D15" s="305"/>
      <c r="E15" s="30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186</v>
      </c>
      <c r="B16" s="95">
        <v>41435</v>
      </c>
      <c r="C16" s="68"/>
      <c r="D16" s="76" t="s">
        <v>25</v>
      </c>
      <c r="E16" s="98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41</v>
      </c>
      <c r="B17" s="96">
        <v>53388</v>
      </c>
      <c r="C17" s="68"/>
      <c r="D17" s="77" t="s">
        <v>21</v>
      </c>
      <c r="E17" s="99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38</v>
      </c>
      <c r="B18" s="95">
        <v>36458</v>
      </c>
      <c r="C18" s="68"/>
      <c r="D18" s="78" t="s">
        <v>18</v>
      </c>
      <c r="E18" s="98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36</v>
      </c>
      <c r="B19" s="96">
        <v>43710</v>
      </c>
      <c r="C19" s="68"/>
      <c r="D19" s="78" t="s">
        <v>24</v>
      </c>
      <c r="E19" s="98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1" t="s">
        <v>37</v>
      </c>
      <c r="B20" s="97">
        <v>32111</v>
      </c>
      <c r="C20" s="68"/>
      <c r="D20" s="78" t="s">
        <v>26</v>
      </c>
      <c r="E20" s="98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59" t="s">
        <v>219</v>
      </c>
      <c r="B21" s="53">
        <v>48895</v>
      </c>
      <c r="C21" s="16"/>
      <c r="D21" s="19" t="s">
        <v>22</v>
      </c>
      <c r="E21" s="100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412890</v>
      </c>
      <c r="C22" s="16"/>
      <c r="D22" s="19" t="s">
        <v>39</v>
      </c>
      <c r="E22" s="100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1" t="s">
        <v>20</v>
      </c>
      <c r="B23" s="92">
        <v>267296</v>
      </c>
      <c r="C23" s="93"/>
      <c r="D23" s="94" t="s">
        <v>40</v>
      </c>
      <c r="E23" s="101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9"/>
      <c r="B24" s="60"/>
      <c r="C24" s="61"/>
      <c r="D24" s="62"/>
      <c r="E24" s="90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5"/>
      <c r="B25" s="52"/>
      <c r="C25" s="16"/>
      <c r="D25" s="18"/>
      <c r="E25" s="86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7"/>
      <c r="B26" s="53"/>
      <c r="C26" s="16"/>
      <c r="D26" s="17"/>
      <c r="E26" s="84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5"/>
      <c r="B27" s="52"/>
      <c r="C27" s="88"/>
      <c r="D27" s="18"/>
      <c r="E27" s="8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61" zoomScale="120" zoomScaleNormal="120" workbookViewId="0">
      <selection activeCell="C67" sqref="C67"/>
    </sheetView>
  </sheetViews>
  <sheetFormatPr defaultColWidth="9.140625" defaultRowHeight="12.75"/>
  <cols>
    <col min="1" max="1" width="21.28515625" style="221" bestFit="1" customWidth="1"/>
    <col min="2" max="2" width="11" style="102" bestFit="1" customWidth="1"/>
    <col min="3" max="3" width="14" style="102" customWidth="1"/>
    <col min="4" max="4" width="9.85546875" style="102" bestFit="1" customWidth="1"/>
    <col min="5" max="5" width="16.85546875" style="102" bestFit="1" customWidth="1"/>
    <col min="6" max="6" width="19.85546875" style="102" hidden="1" customWidth="1"/>
    <col min="7" max="8" width="23.7109375" style="102" customWidth="1"/>
    <col min="9" max="9" width="18.7109375" style="103" customWidth="1"/>
    <col min="10" max="10" width="12.42578125" style="103" customWidth="1"/>
    <col min="11" max="11" width="12.42578125" style="102" customWidth="1"/>
    <col min="12" max="12" width="12.28515625" style="103" customWidth="1"/>
    <col min="13" max="30" width="9.140625" style="102" customWidth="1"/>
    <col min="31" max="36" width="9.140625" style="102"/>
    <col min="37" max="37" width="18.5703125" style="102" customWidth="1"/>
    <col min="38" max="38" width="17.28515625" style="102" customWidth="1"/>
    <col min="39" max="39" width="16.140625" style="102" customWidth="1"/>
    <col min="40" max="16384" width="9.140625" style="102"/>
  </cols>
  <sheetData>
    <row r="1" spans="1:61" ht="19.5">
      <c r="A1" s="313" t="s">
        <v>17</v>
      </c>
      <c r="B1" s="313"/>
      <c r="C1" s="313"/>
      <c r="D1" s="313"/>
      <c r="E1" s="313"/>
      <c r="F1" s="313"/>
      <c r="L1" s="104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</row>
    <row r="2" spans="1:61" ht="15">
      <c r="A2" s="314" t="s">
        <v>42</v>
      </c>
      <c r="B2" s="314"/>
      <c r="C2" s="314"/>
      <c r="D2" s="314"/>
      <c r="E2" s="314"/>
      <c r="F2" s="314"/>
      <c r="L2" s="104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</row>
    <row r="3" spans="1:61">
      <c r="A3" s="315" t="s">
        <v>43</v>
      </c>
      <c r="B3" s="315"/>
      <c r="C3" s="315"/>
      <c r="D3" s="315"/>
      <c r="E3" s="315"/>
      <c r="F3" s="315"/>
      <c r="K3" s="105"/>
      <c r="L3" s="104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</row>
    <row r="4" spans="1:61" ht="12.6" customHeight="1">
      <c r="A4" s="106" t="s">
        <v>0</v>
      </c>
      <c r="B4" s="107" t="s">
        <v>44</v>
      </c>
      <c r="C4" s="107" t="s">
        <v>45</v>
      </c>
      <c r="D4" s="107" t="s">
        <v>46</v>
      </c>
      <c r="E4" s="107" t="s">
        <v>47</v>
      </c>
      <c r="F4" s="108" t="s">
        <v>1</v>
      </c>
      <c r="G4" s="105"/>
      <c r="H4" s="105"/>
      <c r="I4" s="104"/>
      <c r="J4" s="104"/>
      <c r="K4" s="105"/>
      <c r="L4" s="104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</row>
    <row r="5" spans="1:61" ht="12.6" customHeight="1">
      <c r="A5" s="109" t="s">
        <v>187</v>
      </c>
      <c r="B5" s="110">
        <v>550220</v>
      </c>
      <c r="C5" s="110">
        <v>565870</v>
      </c>
      <c r="D5" s="110">
        <v>1630</v>
      </c>
      <c r="E5" s="110">
        <f>C5+D5</f>
        <v>567500</v>
      </c>
      <c r="F5" s="111"/>
      <c r="G5" s="104"/>
      <c r="H5" s="112" t="s">
        <v>48</v>
      </c>
      <c r="I5" s="113"/>
      <c r="J5" s="112"/>
      <c r="K5" s="105"/>
      <c r="L5" s="104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</row>
    <row r="6" spans="1:61" ht="12.6" customHeight="1">
      <c r="A6" s="114" t="s">
        <v>190</v>
      </c>
      <c r="B6" s="115">
        <v>279860</v>
      </c>
      <c r="C6" s="115">
        <v>379640</v>
      </c>
      <c r="D6" s="115">
        <v>1580</v>
      </c>
      <c r="E6" s="115">
        <f t="shared" ref="E6:E32" si="0">C6+D6</f>
        <v>381220</v>
      </c>
      <c r="F6" s="116"/>
      <c r="G6" s="117"/>
      <c r="H6" s="118" t="s">
        <v>48</v>
      </c>
      <c r="I6" s="113"/>
      <c r="J6" s="112"/>
      <c r="K6" s="119"/>
      <c r="L6" s="104"/>
      <c r="M6" s="120"/>
      <c r="N6" s="121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</row>
    <row r="7" spans="1:61" ht="12.6" customHeight="1">
      <c r="A7" s="114" t="s">
        <v>193</v>
      </c>
      <c r="B7" s="115">
        <v>255700</v>
      </c>
      <c r="C7" s="115">
        <v>289810</v>
      </c>
      <c r="D7" s="115">
        <v>2130</v>
      </c>
      <c r="E7" s="115">
        <f t="shared" si="0"/>
        <v>291940</v>
      </c>
      <c r="F7" s="116"/>
      <c r="G7" s="117"/>
      <c r="H7" s="118" t="s">
        <v>48</v>
      </c>
      <c r="I7" s="113"/>
      <c r="J7" s="112"/>
      <c r="K7" s="119"/>
      <c r="L7" s="104"/>
      <c r="M7" s="120"/>
      <c r="N7" s="121"/>
      <c r="O7" s="122"/>
      <c r="P7" s="121"/>
      <c r="Q7" s="120"/>
      <c r="R7" s="121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</row>
    <row r="8" spans="1:61" ht="12.6" customHeight="1">
      <c r="A8" s="114" t="s">
        <v>195</v>
      </c>
      <c r="B8" s="115">
        <v>678220</v>
      </c>
      <c r="C8" s="115">
        <v>630120</v>
      </c>
      <c r="D8" s="115">
        <v>1590</v>
      </c>
      <c r="E8" s="115">
        <f t="shared" si="0"/>
        <v>631710</v>
      </c>
      <c r="F8" s="123"/>
      <c r="G8" s="104"/>
      <c r="H8" s="112" t="s">
        <v>48</v>
      </c>
      <c r="I8" s="113"/>
      <c r="J8" s="113"/>
      <c r="K8" s="105"/>
      <c r="L8" s="104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</row>
    <row r="9" spans="1:61" ht="12" customHeight="1">
      <c r="A9" s="114" t="s">
        <v>196</v>
      </c>
      <c r="B9" s="115">
        <v>623545</v>
      </c>
      <c r="C9" s="115">
        <v>611992</v>
      </c>
      <c r="D9" s="115">
        <v>2250</v>
      </c>
      <c r="E9" s="115">
        <f t="shared" si="0"/>
        <v>614242</v>
      </c>
      <c r="F9" s="124"/>
      <c r="G9" s="104"/>
      <c r="H9" s="112" t="s">
        <v>48</v>
      </c>
      <c r="I9" s="113"/>
      <c r="J9" s="113"/>
      <c r="K9" s="105"/>
      <c r="L9" s="125"/>
      <c r="M9" s="125"/>
      <c r="N9" s="12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</row>
    <row r="10" spans="1:61" ht="12.6" customHeight="1">
      <c r="A10" s="114" t="s">
        <v>198</v>
      </c>
      <c r="B10" s="115">
        <v>565995</v>
      </c>
      <c r="C10" s="115">
        <v>528708</v>
      </c>
      <c r="D10" s="115">
        <v>1680</v>
      </c>
      <c r="E10" s="115">
        <f t="shared" si="0"/>
        <v>530388</v>
      </c>
      <c r="F10" s="126"/>
      <c r="G10" s="104"/>
      <c r="H10" s="112" t="s">
        <v>48</v>
      </c>
      <c r="I10" s="113"/>
      <c r="J10" s="113"/>
      <c r="K10" s="105"/>
      <c r="L10" s="125"/>
      <c r="M10" s="125"/>
      <c r="N10" s="12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</row>
    <row r="11" spans="1:61" ht="12.6" customHeight="1">
      <c r="A11" s="114" t="s">
        <v>201</v>
      </c>
      <c r="B11" s="115">
        <v>692345</v>
      </c>
      <c r="C11" s="115">
        <v>717965</v>
      </c>
      <c r="D11" s="115">
        <v>1750</v>
      </c>
      <c r="E11" s="115">
        <f t="shared" si="0"/>
        <v>719715</v>
      </c>
      <c r="F11" s="123"/>
      <c r="G11" s="127"/>
      <c r="H11" s="113" t="s">
        <v>48</v>
      </c>
      <c r="I11" s="113"/>
      <c r="J11" s="113"/>
      <c r="K11" s="105"/>
      <c r="L11" s="127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</row>
    <row r="12" spans="1:61" ht="12.6" customHeight="1">
      <c r="A12" s="114" t="s">
        <v>203</v>
      </c>
      <c r="B12" s="115">
        <v>526840</v>
      </c>
      <c r="C12" s="115">
        <v>516210</v>
      </c>
      <c r="D12" s="115">
        <v>1390</v>
      </c>
      <c r="E12" s="115">
        <f t="shared" si="0"/>
        <v>517600</v>
      </c>
      <c r="F12" s="123"/>
      <c r="G12" s="127"/>
      <c r="H12" s="113" t="s">
        <v>48</v>
      </c>
      <c r="I12" s="113"/>
      <c r="J12" s="113"/>
      <c r="K12" s="105"/>
      <c r="L12" s="104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  <c r="BB12" s="105"/>
      <c r="BC12" s="105"/>
      <c r="BD12" s="105"/>
      <c r="BE12" s="105"/>
      <c r="BF12" s="105"/>
      <c r="BG12" s="105"/>
      <c r="BH12" s="105"/>
      <c r="BI12" s="105"/>
    </row>
    <row r="13" spans="1:61" ht="12.6" customHeight="1">
      <c r="A13" s="114" t="s">
        <v>205</v>
      </c>
      <c r="B13" s="115">
        <v>522950</v>
      </c>
      <c r="C13" s="115">
        <v>460425</v>
      </c>
      <c r="D13" s="115">
        <v>4645</v>
      </c>
      <c r="E13" s="115">
        <f t="shared" si="0"/>
        <v>465070</v>
      </c>
      <c r="F13" s="126"/>
      <c r="G13" s="104"/>
      <c r="H13" s="112" t="s">
        <v>48</v>
      </c>
      <c r="I13" s="113"/>
      <c r="J13" s="113"/>
      <c r="K13" s="105"/>
      <c r="L13" s="104"/>
      <c r="M13" s="120"/>
      <c r="N13" s="128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</row>
    <row r="14" spans="1:61" ht="12.6" customHeight="1">
      <c r="A14" s="114" t="s">
        <v>207</v>
      </c>
      <c r="B14" s="115">
        <v>600130</v>
      </c>
      <c r="C14" s="115">
        <v>581909</v>
      </c>
      <c r="D14" s="115">
        <v>3711</v>
      </c>
      <c r="E14" s="115">
        <f t="shared" si="0"/>
        <v>585620</v>
      </c>
      <c r="F14" s="124"/>
      <c r="G14" s="104"/>
      <c r="H14" s="112" t="s">
        <v>48</v>
      </c>
      <c r="I14" s="113"/>
      <c r="J14" s="113"/>
      <c r="K14" s="105"/>
      <c r="L14" s="104"/>
      <c r="M14" s="120"/>
      <c r="N14" s="105"/>
      <c r="O14" s="129"/>
      <c r="P14" s="129"/>
      <c r="Q14" s="120"/>
      <c r="R14" s="128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  <c r="BB14" s="105"/>
      <c r="BC14" s="105"/>
      <c r="BD14" s="105"/>
      <c r="BE14" s="105"/>
      <c r="BF14" s="105"/>
      <c r="BG14" s="105"/>
      <c r="BH14" s="105"/>
      <c r="BI14" s="105"/>
    </row>
    <row r="15" spans="1:61" ht="12.6" customHeight="1">
      <c r="A15" s="114" t="s">
        <v>209</v>
      </c>
      <c r="B15" s="115">
        <v>1015530</v>
      </c>
      <c r="C15" s="115">
        <v>856290</v>
      </c>
      <c r="D15" s="115">
        <v>1800</v>
      </c>
      <c r="E15" s="115">
        <f t="shared" si="0"/>
        <v>858090</v>
      </c>
      <c r="F15" s="123"/>
      <c r="G15" s="127"/>
      <c r="H15" s="113" t="s">
        <v>48</v>
      </c>
      <c r="I15" s="113"/>
      <c r="J15" s="113"/>
      <c r="K15" s="50"/>
      <c r="L15" s="104"/>
      <c r="M15" s="120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  <c r="BB15" s="105"/>
      <c r="BC15" s="105"/>
      <c r="BD15" s="105"/>
      <c r="BE15" s="105"/>
      <c r="BF15" s="105"/>
      <c r="BG15" s="105"/>
      <c r="BH15" s="105"/>
      <c r="BI15" s="105"/>
    </row>
    <row r="16" spans="1:61" ht="12.6" customHeight="1">
      <c r="A16" s="114" t="s">
        <v>215</v>
      </c>
      <c r="B16" s="115">
        <v>656580</v>
      </c>
      <c r="C16" s="115">
        <v>709240</v>
      </c>
      <c r="D16" s="115">
        <v>3780</v>
      </c>
      <c r="E16" s="115">
        <f t="shared" si="0"/>
        <v>713020</v>
      </c>
      <c r="F16" s="123"/>
      <c r="G16" s="127"/>
      <c r="H16" s="113" t="s">
        <v>48</v>
      </c>
      <c r="I16" s="113"/>
      <c r="J16" s="113"/>
      <c r="K16" s="105"/>
      <c r="L16" s="104"/>
      <c r="M16" s="120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</row>
    <row r="17" spans="1:61" ht="12.6" customHeight="1">
      <c r="A17" s="114"/>
      <c r="B17" s="115"/>
      <c r="C17" s="115"/>
      <c r="D17" s="115"/>
      <c r="E17" s="115">
        <f t="shared" si="0"/>
        <v>0</v>
      </c>
      <c r="F17" s="116"/>
      <c r="G17" s="117"/>
      <c r="H17" s="118" t="s">
        <v>48</v>
      </c>
      <c r="I17" s="113"/>
      <c r="J17" s="113"/>
      <c r="K17" s="130"/>
      <c r="L17" s="104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  <c r="BG17" s="105"/>
      <c r="BH17" s="105"/>
      <c r="BI17" s="105"/>
    </row>
    <row r="18" spans="1:61" ht="12.6" customHeight="1">
      <c r="A18" s="114"/>
      <c r="B18" s="115"/>
      <c r="C18" s="115"/>
      <c r="D18" s="115"/>
      <c r="E18" s="115">
        <f t="shared" si="0"/>
        <v>0</v>
      </c>
      <c r="F18" s="126"/>
      <c r="G18" s="104"/>
      <c r="H18" s="112" t="s">
        <v>48</v>
      </c>
      <c r="I18" s="113"/>
      <c r="J18" s="113"/>
      <c r="K18" s="105"/>
      <c r="L18" s="104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05"/>
      <c r="AZ18" s="105"/>
      <c r="BA18" s="105"/>
      <c r="BB18" s="105"/>
      <c r="BC18" s="105"/>
      <c r="BD18" s="105"/>
      <c r="BE18" s="105"/>
      <c r="BF18" s="105"/>
      <c r="BG18" s="105"/>
      <c r="BH18" s="105"/>
      <c r="BI18" s="105"/>
    </row>
    <row r="19" spans="1:61" ht="12.6" customHeight="1">
      <c r="A19" s="114"/>
      <c r="B19" s="115"/>
      <c r="C19" s="115"/>
      <c r="D19" s="115"/>
      <c r="E19" s="115">
        <f t="shared" si="0"/>
        <v>0</v>
      </c>
      <c r="F19" s="124"/>
      <c r="G19" s="104"/>
      <c r="H19" s="112" t="s">
        <v>48</v>
      </c>
      <c r="I19" s="113"/>
      <c r="J19" s="113"/>
      <c r="K19" s="105"/>
      <c r="L19" s="104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</row>
    <row r="20" spans="1:61" ht="12.6" customHeight="1">
      <c r="A20" s="114"/>
      <c r="B20" s="115"/>
      <c r="C20" s="115"/>
      <c r="D20" s="115"/>
      <c r="E20" s="115">
        <f t="shared" si="0"/>
        <v>0</v>
      </c>
      <c r="F20" s="116"/>
      <c r="G20" s="104"/>
      <c r="H20" s="112" t="s">
        <v>48</v>
      </c>
      <c r="I20" s="113"/>
      <c r="J20" s="113"/>
      <c r="K20" s="105"/>
      <c r="L20" s="104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</row>
    <row r="21" spans="1:61" ht="12.6" customHeight="1">
      <c r="A21" s="114"/>
      <c r="B21" s="115"/>
      <c r="C21" s="115"/>
      <c r="D21" s="115"/>
      <c r="E21" s="115">
        <f t="shared" si="0"/>
        <v>0</v>
      </c>
      <c r="F21" s="116"/>
      <c r="G21" s="104"/>
      <c r="H21" s="112" t="s">
        <v>48</v>
      </c>
      <c r="I21" s="113"/>
      <c r="J21" s="113"/>
      <c r="K21" s="131"/>
      <c r="L21" s="127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</row>
    <row r="22" spans="1:61" ht="12.6" customHeight="1">
      <c r="A22" s="114"/>
      <c r="B22" s="115"/>
      <c r="C22" s="115"/>
      <c r="D22" s="115"/>
      <c r="E22" s="115">
        <f>C22+D22</f>
        <v>0</v>
      </c>
      <c r="F22" s="116"/>
      <c r="G22" s="104"/>
      <c r="H22" s="112" t="s">
        <v>48</v>
      </c>
      <c r="I22" s="113"/>
      <c r="J22" s="113"/>
      <c r="K22" s="105"/>
      <c r="L22" s="104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</row>
    <row r="23" spans="1:61" ht="12.6" customHeight="1">
      <c r="A23" s="114"/>
      <c r="B23" s="115"/>
      <c r="C23" s="115"/>
      <c r="D23" s="115"/>
      <c r="E23" s="115">
        <f t="shared" si="0"/>
        <v>0</v>
      </c>
      <c r="F23" s="116"/>
      <c r="G23" s="117"/>
      <c r="H23" s="118" t="s">
        <v>48</v>
      </c>
      <c r="I23" s="113"/>
      <c r="J23" s="113"/>
      <c r="K23" s="50"/>
      <c r="L23" s="127"/>
      <c r="M23" s="128"/>
      <c r="N23" s="129"/>
      <c r="O23" s="121"/>
      <c r="P23" s="120"/>
      <c r="Q23" s="128"/>
      <c r="R23" s="129"/>
      <c r="S23" s="129"/>
      <c r="T23" s="120"/>
      <c r="U23" s="128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  <c r="BG23" s="105"/>
      <c r="BH23" s="105"/>
      <c r="BI23" s="105"/>
    </row>
    <row r="24" spans="1:61" ht="12.6" customHeight="1">
      <c r="A24" s="114"/>
      <c r="B24" s="115"/>
      <c r="C24" s="115"/>
      <c r="D24" s="115"/>
      <c r="E24" s="115">
        <f t="shared" si="0"/>
        <v>0</v>
      </c>
      <c r="F24" s="116"/>
      <c r="G24" s="117"/>
      <c r="H24" s="118" t="s">
        <v>48</v>
      </c>
      <c r="I24" s="113"/>
      <c r="J24" s="113"/>
      <c r="K24" s="105"/>
      <c r="L24" s="104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  <c r="BG24" s="105"/>
      <c r="BH24" s="105"/>
      <c r="BI24" s="105"/>
    </row>
    <row r="25" spans="1:61" ht="12.6" customHeight="1">
      <c r="A25" s="114"/>
      <c r="B25" s="115"/>
      <c r="C25" s="115"/>
      <c r="D25" s="115"/>
      <c r="E25" s="115">
        <f t="shared" si="0"/>
        <v>0</v>
      </c>
      <c r="F25" s="124"/>
      <c r="G25" s="104"/>
      <c r="H25" s="112" t="s">
        <v>48</v>
      </c>
      <c r="I25" s="113"/>
      <c r="J25" s="113"/>
      <c r="K25" s="105"/>
      <c r="L25" s="104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  <c r="BG25" s="105"/>
      <c r="BH25" s="105"/>
      <c r="BI25" s="105"/>
    </row>
    <row r="26" spans="1:61" ht="12.6" customHeight="1">
      <c r="A26" s="114"/>
      <c r="B26" s="115"/>
      <c r="C26" s="115"/>
      <c r="D26" s="115"/>
      <c r="E26" s="115">
        <f t="shared" si="0"/>
        <v>0</v>
      </c>
      <c r="F26" s="132"/>
      <c r="G26" s="104"/>
      <c r="H26" s="112" t="s">
        <v>48</v>
      </c>
      <c r="I26" s="113"/>
      <c r="J26" s="113"/>
      <c r="K26" s="105"/>
      <c r="L26" s="104"/>
      <c r="M26" s="120"/>
      <c r="N26" s="121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</row>
    <row r="27" spans="1:61" ht="12.6" customHeight="1">
      <c r="A27" s="114"/>
      <c r="B27" s="115"/>
      <c r="C27" s="115"/>
      <c r="D27" s="115"/>
      <c r="E27" s="115">
        <f t="shared" si="0"/>
        <v>0</v>
      </c>
      <c r="F27" s="124"/>
      <c r="G27" s="104"/>
      <c r="H27" s="112" t="s">
        <v>48</v>
      </c>
      <c r="I27" s="113"/>
      <c r="J27" s="113"/>
      <c r="K27" s="133"/>
      <c r="L27" s="104"/>
      <c r="M27" s="120"/>
      <c r="N27" s="128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  <c r="AS27" s="105"/>
      <c r="AT27" s="105"/>
      <c r="AU27" s="105"/>
      <c r="AV27" s="105"/>
      <c r="AW27" s="105"/>
      <c r="AX27" s="105"/>
      <c r="AY27" s="105"/>
      <c r="AZ27" s="105"/>
      <c r="BA27" s="105"/>
      <c r="BB27" s="105"/>
      <c r="BC27" s="105"/>
      <c r="BD27" s="105"/>
      <c r="BE27" s="105"/>
      <c r="BF27" s="105"/>
      <c r="BG27" s="105"/>
      <c r="BH27" s="105"/>
      <c r="BI27" s="105"/>
    </row>
    <row r="28" spans="1:61" ht="12.6" customHeight="1">
      <c r="A28" s="114"/>
      <c r="B28" s="115"/>
      <c r="C28" s="115"/>
      <c r="D28" s="115"/>
      <c r="E28" s="115">
        <f t="shared" si="0"/>
        <v>0</v>
      </c>
      <c r="F28" s="124"/>
      <c r="G28" s="104"/>
      <c r="H28" s="112" t="s">
        <v>48</v>
      </c>
      <c r="I28" s="113"/>
      <c r="J28" s="113"/>
      <c r="K28" s="105"/>
      <c r="L28" s="104"/>
      <c r="M28" s="120"/>
      <c r="N28" s="128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105"/>
      <c r="AV28" s="105"/>
      <c r="AW28" s="105"/>
      <c r="AX28" s="105"/>
      <c r="AY28" s="105"/>
      <c r="AZ28" s="105"/>
      <c r="BA28" s="105"/>
      <c r="BB28" s="105"/>
      <c r="BC28" s="105"/>
      <c r="BD28" s="105"/>
      <c r="BE28" s="105"/>
      <c r="BF28" s="105"/>
      <c r="BG28" s="105"/>
      <c r="BH28" s="105"/>
      <c r="BI28" s="105"/>
    </row>
    <row r="29" spans="1:61" ht="12.6" customHeight="1">
      <c r="A29" s="114"/>
      <c r="B29" s="115"/>
      <c r="C29" s="115"/>
      <c r="D29" s="115"/>
      <c r="E29" s="115">
        <f t="shared" si="0"/>
        <v>0</v>
      </c>
      <c r="F29" s="124"/>
      <c r="G29" s="104"/>
      <c r="H29" s="112" t="s">
        <v>48</v>
      </c>
      <c r="I29" s="113"/>
      <c r="J29" s="113"/>
      <c r="K29" s="105"/>
      <c r="L29" s="104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</row>
    <row r="30" spans="1:61" ht="12.6" customHeight="1">
      <c r="A30" s="114"/>
      <c r="B30" s="115"/>
      <c r="C30" s="115"/>
      <c r="D30" s="115"/>
      <c r="E30" s="115">
        <f t="shared" si="0"/>
        <v>0</v>
      </c>
      <c r="F30" s="123"/>
      <c r="G30" s="134"/>
      <c r="H30" s="135" t="s">
        <v>48</v>
      </c>
      <c r="I30" s="136"/>
      <c r="J30" s="135"/>
      <c r="K30" s="105"/>
      <c r="L30" s="104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</row>
    <row r="31" spans="1:61" ht="12.6" customHeight="1">
      <c r="A31" s="114"/>
      <c r="B31" s="115"/>
      <c r="C31" s="115"/>
      <c r="D31" s="115"/>
      <c r="E31" s="115">
        <f t="shared" si="0"/>
        <v>0</v>
      </c>
      <c r="F31" s="123"/>
      <c r="G31" s="137"/>
      <c r="H31" s="135" t="s">
        <v>48</v>
      </c>
      <c r="I31" s="136"/>
      <c r="J31" s="138"/>
      <c r="K31" s="139"/>
      <c r="L31" s="104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</row>
    <row r="32" spans="1:61" ht="12.6" customHeight="1">
      <c r="A32" s="114"/>
      <c r="B32" s="115"/>
      <c r="C32" s="115"/>
      <c r="D32" s="115"/>
      <c r="E32" s="115">
        <f t="shared" si="0"/>
        <v>0</v>
      </c>
      <c r="F32" s="123"/>
      <c r="G32" s="140"/>
      <c r="H32" s="141"/>
      <c r="I32" s="142"/>
      <c r="J32" s="143"/>
      <c r="K32" s="139"/>
      <c r="L32" s="104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  <c r="AX32" s="105"/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</row>
    <row r="33" spans="1:61">
      <c r="A33" s="144" t="s">
        <v>4</v>
      </c>
      <c r="B33" s="115">
        <f>SUM(B5:B32)</f>
        <v>6967915</v>
      </c>
      <c r="C33" s="115">
        <f>SUM(C5:C32)</f>
        <v>6848179</v>
      </c>
      <c r="D33" s="115">
        <f>SUM(D5:D32)</f>
        <v>27936</v>
      </c>
      <c r="E33" s="115">
        <f>SUM(E5:E32)</f>
        <v>6876115</v>
      </c>
      <c r="F33" s="123">
        <f>B33-E33</f>
        <v>91800</v>
      </c>
      <c r="G33" s="137"/>
      <c r="H33" s="145"/>
      <c r="I33" s="142"/>
      <c r="J33" s="146"/>
      <c r="K33" s="139"/>
      <c r="L33" s="104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  <c r="AS33" s="105"/>
      <c r="AT33" s="105"/>
      <c r="AU33" s="105"/>
      <c r="AV33" s="105"/>
      <c r="AW33" s="105"/>
      <c r="AX33" s="105"/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</row>
    <row r="34" spans="1:61" ht="12.6" customHeight="1">
      <c r="A34" s="129"/>
      <c r="B34" s="120"/>
      <c r="C34" s="120"/>
      <c r="D34" s="120"/>
      <c r="E34" s="120"/>
      <c r="F34" s="123"/>
      <c r="G34" s="137"/>
      <c r="H34" s="145"/>
      <c r="I34" s="142"/>
      <c r="J34" s="146"/>
      <c r="K34" s="139"/>
      <c r="L34" s="104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5"/>
      <c r="AT34" s="105"/>
      <c r="AU34" s="105"/>
      <c r="AV34" s="105"/>
      <c r="AW34" s="105"/>
      <c r="AX34" s="105"/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</row>
    <row r="35" spans="1:61" ht="12.6" customHeight="1" thickBot="1">
      <c r="A35" s="316" t="s">
        <v>49</v>
      </c>
      <c r="B35" s="317"/>
      <c r="C35" s="317"/>
      <c r="D35" s="318"/>
      <c r="E35" s="121"/>
      <c r="F35" s="123"/>
      <c r="G35" s="137"/>
      <c r="H35" s="145"/>
      <c r="I35" s="142"/>
      <c r="J35" s="146"/>
      <c r="K35" s="139"/>
      <c r="L35" s="104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5"/>
      <c r="AT35" s="105"/>
      <c r="AU35" s="105"/>
      <c r="AV35" s="105"/>
      <c r="AW35" s="105"/>
      <c r="AX35" s="105"/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</row>
    <row r="36" spans="1:61" ht="12.6" customHeight="1">
      <c r="A36" s="147" t="s">
        <v>50</v>
      </c>
      <c r="B36" s="148" t="s">
        <v>51</v>
      </c>
      <c r="C36" s="148" t="s">
        <v>52</v>
      </c>
      <c r="D36" s="149" t="s">
        <v>0</v>
      </c>
      <c r="E36" s="150">
        <f>F33-C113+K136</f>
        <v>0</v>
      </c>
      <c r="F36" s="151">
        <f>F33-C113-I43-I42+K136-C118</f>
        <v>0</v>
      </c>
      <c r="G36" s="137"/>
      <c r="H36" s="145"/>
      <c r="I36" s="152"/>
      <c r="J36" s="153"/>
      <c r="K36" s="139"/>
      <c r="L36" s="104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5"/>
      <c r="AT36" s="105"/>
      <c r="AU36" s="105"/>
      <c r="AV36" s="105"/>
      <c r="AW36" s="105"/>
      <c r="AX36" s="105"/>
      <c r="AY36" s="105"/>
      <c r="AZ36" s="105"/>
      <c r="BA36" s="105"/>
      <c r="BB36" s="105"/>
      <c r="BC36" s="105"/>
      <c r="BD36" s="105"/>
      <c r="BE36" s="105"/>
      <c r="BF36" s="105"/>
      <c r="BG36" s="105"/>
      <c r="BH36" s="105"/>
      <c r="BI36" s="105"/>
    </row>
    <row r="37" spans="1:61" ht="12.6" customHeight="1">
      <c r="A37" s="144" t="s">
        <v>53</v>
      </c>
      <c r="B37" s="154" t="s">
        <v>54</v>
      </c>
      <c r="C37" s="115">
        <v>9930</v>
      </c>
      <c r="D37" s="108" t="s">
        <v>209</v>
      </c>
      <c r="E37" s="121"/>
      <c r="F37" s="116"/>
      <c r="G37" s="137"/>
      <c r="H37" s="145"/>
      <c r="I37" s="152"/>
      <c r="J37" s="153"/>
      <c r="K37" s="139"/>
      <c r="L37" s="104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5"/>
      <c r="AT37" s="105"/>
      <c r="AU37" s="105"/>
      <c r="AV37" s="105"/>
      <c r="AW37" s="105"/>
      <c r="AX37" s="105"/>
      <c r="AY37" s="105"/>
      <c r="AZ37" s="105"/>
      <c r="BA37" s="105"/>
      <c r="BB37" s="105"/>
      <c r="BC37" s="105"/>
      <c r="BD37" s="105"/>
      <c r="BE37" s="105"/>
      <c r="BF37" s="105"/>
      <c r="BG37" s="105"/>
      <c r="BH37" s="105"/>
      <c r="BI37" s="105"/>
    </row>
    <row r="38" spans="1:61" ht="12.6" customHeight="1">
      <c r="A38" s="144" t="s">
        <v>55</v>
      </c>
      <c r="B38" s="108" t="s">
        <v>54</v>
      </c>
      <c r="C38" s="115">
        <v>2000</v>
      </c>
      <c r="D38" s="108" t="s">
        <v>187</v>
      </c>
      <c r="E38" s="120"/>
      <c r="F38" s="123"/>
      <c r="G38" s="137"/>
      <c r="H38" s="145"/>
      <c r="I38" s="152"/>
      <c r="J38" s="153"/>
      <c r="K38" s="139"/>
      <c r="L38" s="104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</row>
    <row r="39" spans="1:61" ht="12.6" customHeight="1">
      <c r="A39" s="144" t="s">
        <v>56</v>
      </c>
      <c r="B39" s="292" t="s">
        <v>54</v>
      </c>
      <c r="C39" s="115">
        <v>4000</v>
      </c>
      <c r="D39" s="155" t="s">
        <v>193</v>
      </c>
      <c r="E39" s="120"/>
      <c r="F39" s="116"/>
      <c r="G39" s="137"/>
      <c r="H39" s="145"/>
      <c r="I39" s="152"/>
      <c r="J39" s="153"/>
      <c r="K39" s="139"/>
      <c r="L39" s="104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  <c r="AS39" s="105"/>
      <c r="AT39" s="105"/>
      <c r="AU39" s="105"/>
      <c r="AV39" s="105"/>
      <c r="AW39" s="105"/>
      <c r="AX39" s="105"/>
      <c r="AY39" s="105"/>
      <c r="AZ39" s="105"/>
      <c r="BA39" s="105"/>
      <c r="BB39" s="105"/>
      <c r="BC39" s="105"/>
      <c r="BD39" s="105"/>
      <c r="BE39" s="105"/>
      <c r="BF39" s="105"/>
      <c r="BG39" s="105"/>
      <c r="BH39" s="105"/>
      <c r="BI39" s="105"/>
    </row>
    <row r="40" spans="1:61" ht="12.6" customHeight="1">
      <c r="A40" s="144" t="s">
        <v>57</v>
      </c>
      <c r="B40" s="108" t="s">
        <v>54</v>
      </c>
      <c r="C40" s="115">
        <v>4300</v>
      </c>
      <c r="D40" s="155" t="s">
        <v>201</v>
      </c>
      <c r="E40" s="120"/>
      <c r="F40" s="116"/>
      <c r="G40" s="156"/>
      <c r="H40" s="157"/>
      <c r="I40" s="152"/>
      <c r="J40" s="153"/>
      <c r="K40" s="139"/>
      <c r="L40" s="104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</row>
    <row r="41" spans="1:61" ht="12.6" customHeight="1">
      <c r="A41" s="158" t="s">
        <v>59</v>
      </c>
      <c r="B41" s="108" t="s">
        <v>60</v>
      </c>
      <c r="C41" s="115">
        <v>9750</v>
      </c>
      <c r="D41" s="108" t="s">
        <v>209</v>
      </c>
      <c r="E41" s="159"/>
      <c r="F41" s="116"/>
      <c r="G41" s="160"/>
      <c r="H41" s="161"/>
      <c r="I41" s="152"/>
      <c r="J41" s="153"/>
      <c r="K41" s="139"/>
      <c r="L41" s="104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</row>
    <row r="42" spans="1:61" ht="12.6" customHeight="1">
      <c r="A42" s="158" t="s">
        <v>197</v>
      </c>
      <c r="B42" s="108" t="s">
        <v>127</v>
      </c>
      <c r="C42" s="115">
        <v>500</v>
      </c>
      <c r="D42" s="108" t="s">
        <v>207</v>
      </c>
      <c r="F42" s="162"/>
      <c r="G42" s="163"/>
      <c r="H42" s="164"/>
      <c r="I42" s="165"/>
      <c r="J42" s="166"/>
      <c r="K42" s="167"/>
      <c r="L42" s="104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</row>
    <row r="43" spans="1:61" ht="12.6" customHeight="1">
      <c r="A43" s="286" t="s">
        <v>157</v>
      </c>
      <c r="B43" s="108" t="s">
        <v>206</v>
      </c>
      <c r="C43" s="115">
        <v>23000</v>
      </c>
      <c r="D43" s="108" t="s">
        <v>187</v>
      </c>
      <c r="E43" s="121"/>
      <c r="F43" s="319" t="s">
        <v>64</v>
      </c>
      <c r="G43" s="319"/>
      <c r="H43" s="319"/>
      <c r="I43" s="319"/>
      <c r="J43" s="319"/>
      <c r="K43" s="168"/>
      <c r="L43" s="112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</row>
    <row r="44" spans="1:61" ht="12.6" customHeight="1" thickBot="1">
      <c r="A44" s="169"/>
      <c r="B44" s="170"/>
      <c r="C44" s="171"/>
      <c r="D44" s="172"/>
      <c r="E44" s="120"/>
      <c r="F44" s="173"/>
      <c r="G44" s="173"/>
      <c r="H44" s="173"/>
      <c r="I44" s="113"/>
      <c r="J44" s="113"/>
      <c r="K44" s="168"/>
      <c r="L44" s="112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</row>
    <row r="45" spans="1:61" ht="12" customHeight="1" thickTop="1" thickBot="1">
      <c r="A45" s="174"/>
      <c r="B45" s="175"/>
      <c r="C45" s="176"/>
      <c r="D45" s="177"/>
      <c r="E45" s="120"/>
      <c r="F45" s="173"/>
      <c r="G45" s="173"/>
      <c r="H45" s="173"/>
      <c r="I45" s="178"/>
      <c r="J45" s="113"/>
      <c r="K45" s="168"/>
      <c r="L45" s="112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</row>
    <row r="46" spans="1:61" ht="12" customHeight="1" thickTop="1">
      <c r="A46" s="179" t="s">
        <v>27</v>
      </c>
      <c r="B46" s="180"/>
      <c r="C46" s="181">
        <v>15000</v>
      </c>
      <c r="D46" s="182" t="s">
        <v>65</v>
      </c>
      <c r="E46" s="120"/>
      <c r="F46" s="144"/>
      <c r="G46" s="144"/>
      <c r="H46" s="144"/>
      <c r="I46" s="113"/>
      <c r="J46" s="112"/>
      <c r="K46" s="168"/>
      <c r="L46" s="112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</row>
    <row r="47" spans="1:61" ht="12.75" customHeight="1">
      <c r="A47" s="183" t="s">
        <v>18</v>
      </c>
      <c r="B47" s="112"/>
      <c r="C47" s="184">
        <v>93000</v>
      </c>
      <c r="D47" s="185" t="s">
        <v>66</v>
      </c>
      <c r="E47" s="120"/>
      <c r="F47" s="144"/>
      <c r="G47" s="144"/>
      <c r="H47" s="144"/>
      <c r="I47" s="113"/>
      <c r="J47" s="186"/>
      <c r="K47" s="168"/>
      <c r="L47" s="112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30"/>
      <c r="AL47" s="130"/>
      <c r="AM47" s="130"/>
      <c r="AN47" s="130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</row>
    <row r="48" spans="1:61" ht="12" customHeight="1">
      <c r="A48" s="183" t="s">
        <v>25</v>
      </c>
      <c r="B48" s="112"/>
      <c r="C48" s="184">
        <v>218875</v>
      </c>
      <c r="D48" s="182" t="s">
        <v>215</v>
      </c>
      <c r="E48" s="120"/>
      <c r="F48" s="144"/>
      <c r="G48" s="168"/>
      <c r="H48" s="144"/>
      <c r="I48" s="113"/>
      <c r="J48" s="186"/>
      <c r="K48" s="168"/>
      <c r="L48" s="112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</row>
    <row r="49" spans="1:61">
      <c r="A49" s="183" t="s">
        <v>20</v>
      </c>
      <c r="B49" s="185"/>
      <c r="C49" s="184">
        <v>267297</v>
      </c>
      <c r="D49" s="185" t="s">
        <v>67</v>
      </c>
      <c r="E49" s="120"/>
      <c r="F49" s="144"/>
      <c r="G49" s="144"/>
      <c r="H49" s="144"/>
      <c r="I49" s="113"/>
      <c r="J49" s="186"/>
      <c r="K49" s="168"/>
      <c r="L49" s="112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</row>
    <row r="50" spans="1:61" ht="11.25" customHeight="1">
      <c r="A50" s="187" t="s">
        <v>24</v>
      </c>
      <c r="B50" s="118"/>
      <c r="C50" s="184">
        <v>62000</v>
      </c>
      <c r="D50" s="180" t="s">
        <v>68</v>
      </c>
      <c r="E50" s="120"/>
      <c r="F50" s="144"/>
      <c r="G50" s="144"/>
      <c r="H50" s="144"/>
      <c r="I50" s="113"/>
      <c r="J50" s="186"/>
      <c r="K50" s="168"/>
      <c r="L50" s="112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</row>
    <row r="51" spans="1:61" ht="12" customHeight="1">
      <c r="A51" s="187" t="s">
        <v>69</v>
      </c>
      <c r="B51" s="112"/>
      <c r="C51" s="184">
        <v>75530</v>
      </c>
      <c r="D51" s="188" t="s">
        <v>215</v>
      </c>
      <c r="E51" s="120"/>
      <c r="F51" s="112"/>
      <c r="G51" s="144"/>
      <c r="H51" s="144"/>
      <c r="I51" s="113"/>
      <c r="J51" s="186"/>
      <c r="K51" s="168"/>
      <c r="L51" s="112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</row>
    <row r="52" spans="1:61" ht="12" customHeight="1">
      <c r="A52" s="189" t="s">
        <v>70</v>
      </c>
      <c r="B52" s="185"/>
      <c r="C52" s="190">
        <v>196300</v>
      </c>
      <c r="D52" s="180" t="s">
        <v>201</v>
      </c>
      <c r="E52" s="120"/>
      <c r="F52" s="144"/>
      <c r="G52" s="144"/>
      <c r="H52" s="144"/>
      <c r="I52" s="113"/>
      <c r="J52" s="186"/>
      <c r="K52" s="168"/>
      <c r="L52" s="112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</row>
    <row r="53" spans="1:61" ht="12" customHeight="1">
      <c r="A53" s="183" t="s">
        <v>71</v>
      </c>
      <c r="B53" s="112"/>
      <c r="C53" s="184">
        <v>412890</v>
      </c>
      <c r="D53" s="191" t="s">
        <v>215</v>
      </c>
      <c r="E53" s="120"/>
      <c r="F53" s="113"/>
      <c r="G53" s="144"/>
      <c r="H53" s="144"/>
      <c r="I53" s="113"/>
      <c r="J53" s="186"/>
      <c r="K53" s="168"/>
      <c r="L53" s="112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20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</row>
    <row r="54" spans="1:61" ht="12" customHeight="1">
      <c r="A54" s="183" t="s">
        <v>72</v>
      </c>
      <c r="B54" s="112"/>
      <c r="C54" s="184">
        <v>189705</v>
      </c>
      <c r="D54" s="180" t="s">
        <v>215</v>
      </c>
      <c r="E54" s="120"/>
      <c r="F54" s="144"/>
      <c r="G54" s="144"/>
      <c r="H54" s="144"/>
      <c r="I54" s="113"/>
      <c r="J54" s="186"/>
      <c r="K54" s="168"/>
      <c r="L54" s="112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</row>
    <row r="55" spans="1:61" ht="12" customHeight="1">
      <c r="A55" s="189" t="s">
        <v>185</v>
      </c>
      <c r="B55" s="185"/>
      <c r="C55" s="184">
        <v>10000</v>
      </c>
      <c r="D55" s="191" t="s">
        <v>215</v>
      </c>
      <c r="E55" s="120"/>
      <c r="F55" s="112"/>
      <c r="G55" s="144"/>
      <c r="H55" s="144"/>
      <c r="I55" s="113"/>
      <c r="J55" s="186"/>
      <c r="K55" s="168"/>
      <c r="L55" s="112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</row>
    <row r="56" spans="1:61" ht="12" customHeight="1">
      <c r="A56" s="187" t="s">
        <v>177</v>
      </c>
      <c r="B56" s="112"/>
      <c r="C56" s="184">
        <v>10000</v>
      </c>
      <c r="D56" s="188" t="s">
        <v>207</v>
      </c>
      <c r="E56" s="120"/>
      <c r="F56" s="112"/>
      <c r="G56" s="144"/>
      <c r="H56" s="144"/>
      <c r="I56" s="113"/>
      <c r="J56" s="186"/>
      <c r="K56" s="168"/>
      <c r="L56" s="112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</row>
    <row r="57" spans="1:61" ht="12" customHeight="1">
      <c r="A57" s="187" t="s">
        <v>199</v>
      </c>
      <c r="B57" s="112"/>
      <c r="C57" s="184">
        <v>9800</v>
      </c>
      <c r="D57" s="188" t="s">
        <v>198</v>
      </c>
      <c r="E57" s="120"/>
      <c r="F57" s="112"/>
      <c r="G57" s="144"/>
      <c r="H57" s="144"/>
      <c r="I57" s="113"/>
      <c r="J57" s="186"/>
      <c r="K57" s="168"/>
      <c r="L57" s="112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</row>
    <row r="58" spans="1:61" ht="12" customHeight="1">
      <c r="A58" s="187" t="s">
        <v>213</v>
      </c>
      <c r="B58" s="112"/>
      <c r="C58" s="184">
        <v>8000</v>
      </c>
      <c r="D58" s="188" t="s">
        <v>209</v>
      </c>
      <c r="E58" s="120"/>
      <c r="F58" s="113"/>
      <c r="G58" s="144"/>
      <c r="H58" s="144"/>
      <c r="I58" s="113"/>
      <c r="J58" s="186"/>
      <c r="K58" s="168"/>
      <c r="L58" s="112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</row>
    <row r="59" spans="1:61" ht="12" customHeight="1">
      <c r="A59" s="320" t="s">
        <v>33</v>
      </c>
      <c r="B59" s="321"/>
      <c r="C59" s="184"/>
      <c r="D59" s="188"/>
      <c r="E59" s="120"/>
      <c r="F59" s="112"/>
      <c r="G59" s="144"/>
      <c r="H59" s="144"/>
      <c r="I59" s="113"/>
      <c r="J59" s="186"/>
      <c r="K59" s="168"/>
      <c r="L59" s="112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  <c r="BE59" s="105"/>
      <c r="BF59" s="105"/>
      <c r="BG59" s="105"/>
      <c r="BH59" s="105"/>
      <c r="BI59" s="105"/>
    </row>
    <row r="60" spans="1:61" ht="12" customHeight="1">
      <c r="A60" s="183" t="s">
        <v>74</v>
      </c>
      <c r="B60" s="112"/>
      <c r="C60" s="184">
        <v>2000</v>
      </c>
      <c r="D60" s="191" t="s">
        <v>73</v>
      </c>
      <c r="E60" s="120"/>
      <c r="F60" s="112"/>
      <c r="G60" s="144"/>
      <c r="H60" s="144"/>
      <c r="I60" s="113"/>
      <c r="J60" s="186"/>
      <c r="K60" s="168"/>
      <c r="L60" s="112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  <c r="BE60" s="105"/>
      <c r="BF60" s="105"/>
      <c r="BG60" s="105"/>
      <c r="BH60" s="105"/>
      <c r="BI60" s="105"/>
    </row>
    <row r="61" spans="1:61" ht="12" customHeight="1">
      <c r="A61" s="187" t="s">
        <v>75</v>
      </c>
      <c r="B61" s="112"/>
      <c r="C61" s="184">
        <v>9500</v>
      </c>
      <c r="D61" s="191" t="s">
        <v>76</v>
      </c>
      <c r="E61" s="121"/>
      <c r="F61" s="112"/>
      <c r="G61" s="144"/>
      <c r="H61" s="144"/>
      <c r="I61" s="113"/>
      <c r="J61" s="186"/>
      <c r="K61" s="168"/>
      <c r="L61" s="112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  <c r="BE61" s="105"/>
      <c r="BF61" s="105"/>
      <c r="BG61" s="105"/>
      <c r="BH61" s="105"/>
      <c r="BI61" s="105"/>
    </row>
    <row r="62" spans="1:61" ht="12.75" customHeight="1">
      <c r="A62" s="187" t="s">
        <v>82</v>
      </c>
      <c r="B62" s="112"/>
      <c r="C62" s="184">
        <v>51388</v>
      </c>
      <c r="D62" s="191" t="s">
        <v>164</v>
      </c>
      <c r="E62" s="129"/>
      <c r="F62" s="307" t="s">
        <v>78</v>
      </c>
      <c r="G62" s="307"/>
      <c r="H62" s="192"/>
      <c r="I62" s="192"/>
      <c r="J62" s="193" t="s">
        <v>79</v>
      </c>
      <c r="K62" s="194" t="s">
        <v>80</v>
      </c>
      <c r="L62" s="195" t="s">
        <v>81</v>
      </c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  <c r="BE62" s="105"/>
      <c r="BF62" s="105"/>
      <c r="BG62" s="105"/>
      <c r="BH62" s="105"/>
      <c r="BI62" s="105"/>
    </row>
    <row r="63" spans="1:61" ht="12.75" customHeight="1">
      <c r="A63" s="187" t="s">
        <v>85</v>
      </c>
      <c r="B63" s="112"/>
      <c r="C63" s="184">
        <v>36458</v>
      </c>
      <c r="D63" s="191" t="s">
        <v>83</v>
      </c>
      <c r="E63" s="120"/>
      <c r="F63" s="196"/>
      <c r="G63" s="197" t="s">
        <v>27</v>
      </c>
      <c r="H63" s="197"/>
      <c r="I63" s="113">
        <v>15000</v>
      </c>
      <c r="J63" s="112" t="s">
        <v>65</v>
      </c>
      <c r="K63" s="198">
        <v>15000</v>
      </c>
      <c r="L63" s="199">
        <f>SUM(I63-K63)</f>
        <v>0</v>
      </c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  <c r="BE63" s="105"/>
      <c r="BF63" s="105"/>
      <c r="BG63" s="105"/>
      <c r="BH63" s="105"/>
      <c r="BI63" s="105"/>
    </row>
    <row r="64" spans="1:61" ht="12.75" customHeight="1">
      <c r="A64" s="187" t="s">
        <v>88</v>
      </c>
      <c r="B64" s="112"/>
      <c r="C64" s="184">
        <v>43710</v>
      </c>
      <c r="D64" s="191" t="s">
        <v>172</v>
      </c>
      <c r="E64" s="120"/>
      <c r="F64" s="200"/>
      <c r="G64" s="197" t="s">
        <v>18</v>
      </c>
      <c r="H64" s="197"/>
      <c r="I64" s="113">
        <v>93000</v>
      </c>
      <c r="J64" s="186" t="s">
        <v>66</v>
      </c>
      <c r="K64" s="198">
        <v>93000</v>
      </c>
      <c r="L64" s="199">
        <f t="shared" ref="L64:L135" si="1">SUM(I64-K64)</f>
        <v>0</v>
      </c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  <c r="BE64" s="105"/>
      <c r="BF64" s="105"/>
      <c r="BG64" s="105"/>
      <c r="BH64" s="105"/>
      <c r="BI64" s="105"/>
    </row>
    <row r="65" spans="1:61" ht="12.75" customHeight="1">
      <c r="A65" s="187" t="s">
        <v>89</v>
      </c>
      <c r="B65" s="185"/>
      <c r="C65" s="184">
        <v>26372</v>
      </c>
      <c r="D65" s="191" t="s">
        <v>164</v>
      </c>
      <c r="E65" s="120"/>
      <c r="F65" s="196"/>
      <c r="G65" s="201" t="s">
        <v>25</v>
      </c>
      <c r="H65" s="201"/>
      <c r="I65" s="202">
        <v>238485</v>
      </c>
      <c r="J65" s="202" t="s">
        <v>180</v>
      </c>
      <c r="K65" s="198">
        <v>238485</v>
      </c>
      <c r="L65" s="199">
        <f t="shared" si="1"/>
        <v>0</v>
      </c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  <c r="BE65" s="105"/>
      <c r="BF65" s="105"/>
      <c r="BG65" s="105"/>
      <c r="BH65" s="105"/>
      <c r="BI65" s="105"/>
    </row>
    <row r="66" spans="1:61" ht="12.75" customHeight="1">
      <c r="A66" s="187" t="s">
        <v>90</v>
      </c>
      <c r="B66" s="112"/>
      <c r="C66" s="184">
        <v>4260</v>
      </c>
      <c r="D66" s="185" t="s">
        <v>91</v>
      </c>
      <c r="E66" s="120"/>
      <c r="F66" s="203"/>
      <c r="G66" s="197" t="s">
        <v>20</v>
      </c>
      <c r="H66" s="197"/>
      <c r="I66" s="113">
        <v>267297</v>
      </c>
      <c r="J66" s="113" t="s">
        <v>67</v>
      </c>
      <c r="K66" s="198">
        <v>267297</v>
      </c>
      <c r="L66" s="199">
        <f t="shared" si="1"/>
        <v>0</v>
      </c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  <c r="BE66" s="105"/>
      <c r="BF66" s="105"/>
      <c r="BG66" s="105"/>
      <c r="BH66" s="105"/>
      <c r="BI66" s="105"/>
    </row>
    <row r="67" spans="1:61" ht="12.75" customHeight="1">
      <c r="A67" s="187" t="s">
        <v>94</v>
      </c>
      <c r="B67" s="185"/>
      <c r="C67" s="184">
        <v>48895</v>
      </c>
      <c r="D67" s="191" t="s">
        <v>215</v>
      </c>
      <c r="E67" s="120"/>
      <c r="F67" s="196"/>
      <c r="G67" s="197" t="s">
        <v>24</v>
      </c>
      <c r="H67" s="197"/>
      <c r="I67" s="113">
        <v>62000</v>
      </c>
      <c r="J67" s="186" t="s">
        <v>68</v>
      </c>
      <c r="K67" s="198">
        <v>62000</v>
      </c>
      <c r="L67" s="199">
        <f t="shared" si="1"/>
        <v>0</v>
      </c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  <c r="BE67" s="105"/>
      <c r="BF67" s="105"/>
      <c r="BG67" s="105"/>
      <c r="BH67" s="105"/>
      <c r="BI67" s="105"/>
    </row>
    <row r="68" spans="1:61" ht="12.75" customHeight="1">
      <c r="A68" s="187" t="s">
        <v>95</v>
      </c>
      <c r="B68" s="112"/>
      <c r="C68" s="184">
        <v>32111</v>
      </c>
      <c r="D68" s="191" t="s">
        <v>83</v>
      </c>
      <c r="E68" s="120"/>
      <c r="F68" s="196"/>
      <c r="G68" s="197" t="s">
        <v>69</v>
      </c>
      <c r="H68" s="197"/>
      <c r="I68" s="113">
        <v>58450</v>
      </c>
      <c r="J68" s="186" t="s">
        <v>176</v>
      </c>
      <c r="K68" s="198">
        <v>58450</v>
      </c>
      <c r="L68" s="199">
        <f t="shared" si="1"/>
        <v>0</v>
      </c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  <c r="BE68" s="105"/>
      <c r="BF68" s="105"/>
      <c r="BG68" s="105"/>
      <c r="BH68" s="105"/>
      <c r="BI68" s="105"/>
    </row>
    <row r="69" spans="1:61" ht="12.75" customHeight="1">
      <c r="A69" s="183" t="s">
        <v>99</v>
      </c>
      <c r="B69" s="112"/>
      <c r="C69" s="184">
        <v>24006</v>
      </c>
      <c r="D69" s="191" t="s">
        <v>164</v>
      </c>
      <c r="E69" s="105"/>
      <c r="F69" s="196"/>
      <c r="G69" s="201" t="s">
        <v>70</v>
      </c>
      <c r="H69" s="201"/>
      <c r="I69" s="202">
        <v>187000</v>
      </c>
      <c r="J69" s="204" t="s">
        <v>173</v>
      </c>
      <c r="K69" s="198">
        <v>187000</v>
      </c>
      <c r="L69" s="199">
        <f t="shared" si="1"/>
        <v>0</v>
      </c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  <c r="BE69" s="105"/>
      <c r="BF69" s="105"/>
      <c r="BG69" s="105"/>
      <c r="BH69" s="105"/>
      <c r="BI69" s="105"/>
    </row>
    <row r="70" spans="1:61" ht="12.75" customHeight="1">
      <c r="A70" s="187" t="s">
        <v>101</v>
      </c>
      <c r="B70" s="112"/>
      <c r="C70" s="184">
        <v>13000</v>
      </c>
      <c r="D70" s="191" t="s">
        <v>73</v>
      </c>
      <c r="E70" s="120"/>
      <c r="F70" s="203"/>
      <c r="G70" s="201" t="s">
        <v>71</v>
      </c>
      <c r="H70" s="201"/>
      <c r="I70" s="202">
        <v>381715</v>
      </c>
      <c r="J70" s="204" t="s">
        <v>180</v>
      </c>
      <c r="K70" s="198">
        <v>381715</v>
      </c>
      <c r="L70" s="199">
        <f t="shared" si="1"/>
        <v>0</v>
      </c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  <c r="BE70" s="105"/>
      <c r="BF70" s="105"/>
      <c r="BG70" s="105"/>
      <c r="BH70" s="105"/>
      <c r="BI70" s="105"/>
    </row>
    <row r="71" spans="1:61" ht="12.75" customHeight="1">
      <c r="A71" s="183" t="s">
        <v>104</v>
      </c>
      <c r="B71" s="112"/>
      <c r="C71" s="184">
        <v>3500</v>
      </c>
      <c r="D71" s="191" t="s">
        <v>105</v>
      </c>
      <c r="E71" s="121"/>
      <c r="F71" s="203"/>
      <c r="G71" s="197" t="s">
        <v>72</v>
      </c>
      <c r="H71" s="197"/>
      <c r="I71" s="113">
        <v>190615</v>
      </c>
      <c r="J71" s="112" t="s">
        <v>180</v>
      </c>
      <c r="K71" s="198">
        <v>190615</v>
      </c>
      <c r="L71" s="199">
        <f t="shared" si="1"/>
        <v>0</v>
      </c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  <c r="BE71" s="105"/>
      <c r="BF71" s="105"/>
      <c r="BG71" s="105"/>
      <c r="BH71" s="105"/>
      <c r="BI71" s="105"/>
    </row>
    <row r="72" spans="1:61" ht="12.75" customHeight="1">
      <c r="A72" s="187" t="s">
        <v>106</v>
      </c>
      <c r="B72" s="112"/>
      <c r="C72" s="184">
        <v>14560</v>
      </c>
      <c r="D72" s="185" t="s">
        <v>76</v>
      </c>
      <c r="E72" s="121"/>
      <c r="F72" s="203"/>
      <c r="G72" s="197" t="s">
        <v>177</v>
      </c>
      <c r="H72" s="197"/>
      <c r="I72" s="113">
        <v>14000</v>
      </c>
      <c r="J72" s="186" t="s">
        <v>176</v>
      </c>
      <c r="K72" s="198">
        <v>14000</v>
      </c>
      <c r="L72" s="199">
        <f t="shared" si="1"/>
        <v>0</v>
      </c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  <c r="BE72" s="105"/>
      <c r="BF72" s="105"/>
      <c r="BG72" s="105"/>
      <c r="BH72" s="105"/>
      <c r="BI72" s="105"/>
    </row>
    <row r="73" spans="1:61" ht="12.75" customHeight="1">
      <c r="A73" s="187" t="s">
        <v>109</v>
      </c>
      <c r="B73" s="112"/>
      <c r="C73" s="184">
        <v>29000</v>
      </c>
      <c r="D73" s="188" t="s">
        <v>100</v>
      </c>
      <c r="E73" s="121"/>
      <c r="F73" s="203"/>
      <c r="G73" s="197" t="s">
        <v>179</v>
      </c>
      <c r="H73" s="197"/>
      <c r="I73" s="113">
        <v>4600</v>
      </c>
      <c r="J73" s="186" t="s">
        <v>176</v>
      </c>
      <c r="K73" s="198">
        <v>4600</v>
      </c>
      <c r="L73" s="199">
        <f t="shared" si="1"/>
        <v>0</v>
      </c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  <c r="BE73" s="105"/>
      <c r="BF73" s="105"/>
      <c r="BG73" s="105"/>
      <c r="BH73" s="105"/>
      <c r="BI73" s="105"/>
    </row>
    <row r="74" spans="1:61" ht="12.75" customHeight="1">
      <c r="A74" s="187" t="s">
        <v>110</v>
      </c>
      <c r="B74" s="112"/>
      <c r="C74" s="184">
        <v>14000</v>
      </c>
      <c r="D74" s="188" t="s">
        <v>207</v>
      </c>
      <c r="E74" s="121"/>
      <c r="F74" s="203"/>
      <c r="G74" s="197" t="s">
        <v>181</v>
      </c>
      <c r="H74" s="197"/>
      <c r="I74" s="113">
        <v>15000</v>
      </c>
      <c r="J74" s="186" t="s">
        <v>180</v>
      </c>
      <c r="K74" s="198">
        <v>15000</v>
      </c>
      <c r="L74" s="199">
        <f t="shared" si="1"/>
        <v>0</v>
      </c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  <c r="BE74" s="105"/>
      <c r="BF74" s="105"/>
      <c r="BG74" s="105"/>
      <c r="BH74" s="105"/>
      <c r="BI74" s="105"/>
    </row>
    <row r="75" spans="1:61" ht="12.75" customHeight="1">
      <c r="A75" s="183" t="s">
        <v>112</v>
      </c>
      <c r="B75" s="112"/>
      <c r="C75" s="184">
        <v>6000</v>
      </c>
      <c r="D75" s="188" t="s">
        <v>163</v>
      </c>
      <c r="E75" s="120"/>
      <c r="F75" s="203"/>
      <c r="G75" s="197" t="s">
        <v>182</v>
      </c>
      <c r="H75" s="197"/>
      <c r="I75" s="113">
        <v>9600</v>
      </c>
      <c r="J75" s="113" t="s">
        <v>180</v>
      </c>
      <c r="K75" s="198">
        <v>9600</v>
      </c>
      <c r="L75" s="199">
        <f t="shared" si="1"/>
        <v>0</v>
      </c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  <c r="BE75" s="105"/>
      <c r="BF75" s="105"/>
      <c r="BG75" s="105"/>
      <c r="BH75" s="105"/>
      <c r="BI75" s="105"/>
    </row>
    <row r="76" spans="1:61" ht="12.75" customHeight="1">
      <c r="A76" s="187" t="s">
        <v>115</v>
      </c>
      <c r="B76" s="112"/>
      <c r="C76" s="184">
        <v>13000</v>
      </c>
      <c r="D76" s="188" t="s">
        <v>100</v>
      </c>
      <c r="E76" s="120"/>
      <c r="F76" s="203"/>
      <c r="G76" s="197" t="s">
        <v>33</v>
      </c>
      <c r="H76" s="197"/>
      <c r="I76" s="113"/>
      <c r="J76" s="186"/>
      <c r="K76" s="198"/>
      <c r="L76" s="199">
        <f t="shared" si="1"/>
        <v>0</v>
      </c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  <c r="BE76" s="105"/>
      <c r="BF76" s="105"/>
      <c r="BG76" s="105"/>
      <c r="BH76" s="105"/>
      <c r="BI76" s="105"/>
    </row>
    <row r="77" spans="1:61" ht="12.75" customHeight="1">
      <c r="A77" s="187" t="s">
        <v>116</v>
      </c>
      <c r="B77" s="112"/>
      <c r="C77" s="184">
        <v>5000</v>
      </c>
      <c r="D77" s="188" t="s">
        <v>58</v>
      </c>
      <c r="E77" s="120"/>
      <c r="F77" s="196"/>
      <c r="G77" s="197" t="s">
        <v>74</v>
      </c>
      <c r="H77" s="197"/>
      <c r="I77" s="113">
        <v>2000</v>
      </c>
      <c r="J77" s="113" t="s">
        <v>73</v>
      </c>
      <c r="K77" s="198">
        <v>2000</v>
      </c>
      <c r="L77" s="199">
        <f t="shared" si="1"/>
        <v>0</v>
      </c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  <c r="BE77" s="105"/>
      <c r="BF77" s="105"/>
      <c r="BG77" s="105"/>
      <c r="BH77" s="105"/>
      <c r="BI77" s="105"/>
    </row>
    <row r="78" spans="1:61" ht="12.75" customHeight="1">
      <c r="A78" s="187" t="s">
        <v>161</v>
      </c>
      <c r="B78" s="185"/>
      <c r="C78" s="184">
        <v>15705</v>
      </c>
      <c r="D78" s="185" t="s">
        <v>196</v>
      </c>
      <c r="E78" s="120"/>
      <c r="F78" s="203"/>
      <c r="G78" s="205" t="s">
        <v>75</v>
      </c>
      <c r="H78" s="205"/>
      <c r="I78" s="113">
        <v>9500</v>
      </c>
      <c r="J78" s="112" t="s">
        <v>76</v>
      </c>
      <c r="K78" s="198">
        <v>9500</v>
      </c>
      <c r="L78" s="199">
        <f t="shared" si="1"/>
        <v>0</v>
      </c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  <c r="BE78" s="105"/>
      <c r="BF78" s="105"/>
      <c r="BG78" s="105"/>
      <c r="BH78" s="105"/>
      <c r="BI78" s="105"/>
    </row>
    <row r="79" spans="1:61" ht="12.75" customHeight="1">
      <c r="A79" s="187" t="s">
        <v>169</v>
      </c>
      <c r="B79" s="112"/>
      <c r="C79" s="184">
        <v>31300</v>
      </c>
      <c r="D79" s="188" t="s">
        <v>194</v>
      </c>
      <c r="E79" s="120"/>
      <c r="F79" s="203"/>
      <c r="G79" s="197" t="s">
        <v>82</v>
      </c>
      <c r="H79" s="197"/>
      <c r="I79" s="113">
        <v>51388</v>
      </c>
      <c r="J79" s="112" t="s">
        <v>164</v>
      </c>
      <c r="K79" s="198">
        <v>51388</v>
      </c>
      <c r="L79" s="199">
        <f t="shared" si="1"/>
        <v>0</v>
      </c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  <c r="BE79" s="105"/>
      <c r="BF79" s="105"/>
      <c r="BG79" s="105"/>
      <c r="BH79" s="105"/>
      <c r="BI79" s="105"/>
    </row>
    <row r="80" spans="1:61" ht="12.75" customHeight="1">
      <c r="A80" s="187" t="s">
        <v>202</v>
      </c>
      <c r="B80" s="112"/>
      <c r="C80" s="184">
        <v>4580</v>
      </c>
      <c r="D80" s="188" t="s">
        <v>201</v>
      </c>
      <c r="E80" s="120"/>
      <c r="F80" s="203"/>
      <c r="G80" s="197" t="s">
        <v>85</v>
      </c>
      <c r="H80" s="197"/>
      <c r="I80" s="113">
        <v>36458</v>
      </c>
      <c r="J80" s="186" t="s">
        <v>83</v>
      </c>
      <c r="K80" s="198">
        <v>36458</v>
      </c>
      <c r="L80" s="199">
        <f t="shared" si="1"/>
        <v>0</v>
      </c>
      <c r="M80" s="105"/>
      <c r="N80" s="120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</row>
    <row r="81" spans="1:61" ht="12.75" customHeight="1">
      <c r="A81" s="187" t="s">
        <v>40</v>
      </c>
      <c r="B81" s="112"/>
      <c r="C81" s="184">
        <v>129725</v>
      </c>
      <c r="D81" s="188" t="s">
        <v>117</v>
      </c>
      <c r="E81" s="120"/>
      <c r="F81" s="206"/>
      <c r="G81" s="197" t="s">
        <v>88</v>
      </c>
      <c r="H81" s="197"/>
      <c r="I81" s="113">
        <v>48710</v>
      </c>
      <c r="J81" s="186" t="s">
        <v>172</v>
      </c>
      <c r="K81" s="198">
        <v>48710</v>
      </c>
      <c r="L81" s="199">
        <f t="shared" si="1"/>
        <v>0</v>
      </c>
      <c r="M81" s="105"/>
      <c r="N81" s="120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</row>
    <row r="82" spans="1:61" ht="12.75" customHeight="1">
      <c r="A82" s="183" t="s">
        <v>118</v>
      </c>
      <c r="B82" s="191"/>
      <c r="C82" s="184">
        <v>45000</v>
      </c>
      <c r="D82" s="188" t="s">
        <v>208</v>
      </c>
      <c r="E82" s="121"/>
      <c r="F82" s="207"/>
      <c r="G82" s="197" t="s">
        <v>89</v>
      </c>
      <c r="H82" s="197"/>
      <c r="I82" s="113">
        <v>26372</v>
      </c>
      <c r="J82" s="186" t="s">
        <v>164</v>
      </c>
      <c r="K82" s="198">
        <v>26372</v>
      </c>
      <c r="L82" s="199">
        <f t="shared" si="1"/>
        <v>0</v>
      </c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</row>
    <row r="83" spans="1:61" ht="12.75" customHeight="1">
      <c r="A83" s="187" t="s">
        <v>122</v>
      </c>
      <c r="B83" s="112"/>
      <c r="C83" s="184">
        <v>7000</v>
      </c>
      <c r="D83" s="188" t="s">
        <v>198</v>
      </c>
      <c r="E83" s="121"/>
      <c r="F83" s="207"/>
      <c r="G83" s="197" t="s">
        <v>90</v>
      </c>
      <c r="H83" s="197"/>
      <c r="I83" s="113">
        <v>4260</v>
      </c>
      <c r="J83" s="113" t="s">
        <v>91</v>
      </c>
      <c r="K83" s="198">
        <v>4260</v>
      </c>
      <c r="L83" s="199">
        <f t="shared" si="1"/>
        <v>0</v>
      </c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</row>
    <row r="84" spans="1:61" ht="12.75" customHeight="1">
      <c r="A84" s="187" t="s">
        <v>152</v>
      </c>
      <c r="B84" s="112"/>
      <c r="C84" s="184">
        <v>41435</v>
      </c>
      <c r="D84" s="188" t="s">
        <v>187</v>
      </c>
      <c r="E84" s="121"/>
      <c r="F84" s="206"/>
      <c r="G84" s="197" t="s">
        <v>94</v>
      </c>
      <c r="H84" s="197"/>
      <c r="I84" s="113">
        <v>20105</v>
      </c>
      <c r="J84" s="186" t="s">
        <v>171</v>
      </c>
      <c r="K84" s="198">
        <v>20105</v>
      </c>
      <c r="L84" s="199">
        <f t="shared" si="1"/>
        <v>0</v>
      </c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</row>
    <row r="85" spans="1:61" ht="12.75" customHeight="1">
      <c r="A85" s="183" t="s">
        <v>123</v>
      </c>
      <c r="B85" s="112"/>
      <c r="C85" s="184">
        <v>2000</v>
      </c>
      <c r="D85" s="188" t="s">
        <v>175</v>
      </c>
      <c r="E85" s="121"/>
      <c r="F85" s="206"/>
      <c r="G85" s="201" t="s">
        <v>95</v>
      </c>
      <c r="H85" s="201"/>
      <c r="I85" s="202">
        <v>32111</v>
      </c>
      <c r="J85" s="204" t="s">
        <v>83</v>
      </c>
      <c r="K85" s="198">
        <v>32111</v>
      </c>
      <c r="L85" s="199">
        <f t="shared" si="1"/>
        <v>0</v>
      </c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</row>
    <row r="86" spans="1:61" ht="12.75" customHeight="1">
      <c r="A86" s="187" t="s">
        <v>217</v>
      </c>
      <c r="B86" s="112"/>
      <c r="C86" s="184">
        <v>2000</v>
      </c>
      <c r="D86" s="188" t="s">
        <v>215</v>
      </c>
      <c r="E86" s="121"/>
      <c r="F86" s="203"/>
      <c r="G86" s="197" t="s">
        <v>99</v>
      </c>
      <c r="H86" s="197"/>
      <c r="I86" s="113">
        <v>24006</v>
      </c>
      <c r="J86" s="186" t="s">
        <v>164</v>
      </c>
      <c r="K86" s="198">
        <v>24006</v>
      </c>
      <c r="L86" s="199">
        <f t="shared" si="1"/>
        <v>0</v>
      </c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</row>
    <row r="87" spans="1:61" ht="12.75" customHeight="1">
      <c r="A87" s="187"/>
      <c r="B87" s="112"/>
      <c r="C87" s="287"/>
      <c r="D87" s="188"/>
      <c r="E87" s="120"/>
      <c r="F87" s="203"/>
      <c r="G87" s="197" t="s">
        <v>101</v>
      </c>
      <c r="H87" s="197"/>
      <c r="I87" s="113">
        <v>13000</v>
      </c>
      <c r="J87" s="113" t="s">
        <v>73</v>
      </c>
      <c r="K87" s="198">
        <v>13000</v>
      </c>
      <c r="L87" s="199">
        <f t="shared" si="1"/>
        <v>0</v>
      </c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  <c r="BE87" s="105"/>
      <c r="BF87" s="105"/>
      <c r="BG87" s="105"/>
      <c r="BH87" s="105"/>
      <c r="BI87" s="105"/>
    </row>
    <row r="88" spans="1:61" ht="12.75" customHeight="1">
      <c r="A88" s="187"/>
      <c r="B88" s="112"/>
      <c r="C88" s="184"/>
      <c r="D88" s="191"/>
      <c r="E88" s="120"/>
      <c r="F88" s="196"/>
      <c r="G88" s="197" t="s">
        <v>104</v>
      </c>
      <c r="H88" s="197"/>
      <c r="I88" s="113">
        <v>3500</v>
      </c>
      <c r="J88" s="186" t="s">
        <v>105</v>
      </c>
      <c r="K88" s="198">
        <v>3500</v>
      </c>
      <c r="L88" s="199">
        <f t="shared" si="1"/>
        <v>0</v>
      </c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  <c r="BE88" s="105"/>
      <c r="BF88" s="105"/>
      <c r="BG88" s="105"/>
      <c r="BH88" s="105"/>
      <c r="BI88" s="105"/>
    </row>
    <row r="89" spans="1:61" ht="12.75" customHeight="1">
      <c r="A89" s="187"/>
      <c r="B89" s="185"/>
      <c r="C89" s="184"/>
      <c r="D89" s="191"/>
      <c r="E89" s="120"/>
      <c r="F89" s="203"/>
      <c r="G89" s="201" t="s">
        <v>106</v>
      </c>
      <c r="H89" s="201"/>
      <c r="I89" s="202">
        <v>14560</v>
      </c>
      <c r="J89" s="204" t="s">
        <v>76</v>
      </c>
      <c r="K89" s="198">
        <v>14560</v>
      </c>
      <c r="L89" s="199">
        <f t="shared" si="1"/>
        <v>0</v>
      </c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  <c r="BE89" s="105"/>
      <c r="BF89" s="105"/>
      <c r="BG89" s="105"/>
      <c r="BH89" s="105"/>
      <c r="BI89" s="105"/>
    </row>
    <row r="90" spans="1:61" ht="12.6" customHeight="1">
      <c r="A90" s="187" t="s">
        <v>218</v>
      </c>
      <c r="B90" s="185"/>
      <c r="C90" s="184">
        <v>13470</v>
      </c>
      <c r="D90" s="185" t="s">
        <v>215</v>
      </c>
      <c r="E90" s="120"/>
      <c r="F90" s="203"/>
      <c r="G90" s="197" t="s">
        <v>109</v>
      </c>
      <c r="H90" s="197"/>
      <c r="I90" s="113">
        <v>29000</v>
      </c>
      <c r="J90" s="186" t="s">
        <v>100</v>
      </c>
      <c r="K90" s="198">
        <v>29000</v>
      </c>
      <c r="L90" s="199">
        <f t="shared" si="1"/>
        <v>0</v>
      </c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</row>
    <row r="91" spans="1:61" ht="12.75" customHeight="1">
      <c r="A91" s="187" t="s">
        <v>214</v>
      </c>
      <c r="B91" s="185"/>
      <c r="C91" s="184">
        <v>5000</v>
      </c>
      <c r="D91" s="185" t="s">
        <v>215</v>
      </c>
      <c r="E91" s="120"/>
      <c r="F91" s="203"/>
      <c r="G91" s="197" t="s">
        <v>110</v>
      </c>
      <c r="H91" s="197"/>
      <c r="I91" s="113">
        <v>19000</v>
      </c>
      <c r="J91" s="113" t="s">
        <v>167</v>
      </c>
      <c r="K91" s="198">
        <v>19000</v>
      </c>
      <c r="L91" s="199">
        <f t="shared" si="1"/>
        <v>0</v>
      </c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</row>
    <row r="92" spans="1:61">
      <c r="A92" s="187"/>
      <c r="B92" s="112"/>
      <c r="C92" s="184"/>
      <c r="D92" s="185"/>
      <c r="F92" s="203"/>
      <c r="G92" s="197" t="s">
        <v>112</v>
      </c>
      <c r="H92" s="197"/>
      <c r="I92" s="113">
        <v>6000</v>
      </c>
      <c r="J92" s="186" t="s">
        <v>163</v>
      </c>
      <c r="K92" s="198">
        <v>6000</v>
      </c>
      <c r="L92" s="199">
        <f t="shared" si="1"/>
        <v>0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</row>
    <row r="93" spans="1:61" ht="14.25" customHeight="1">
      <c r="A93" s="187"/>
      <c r="B93" s="185"/>
      <c r="C93" s="184"/>
      <c r="D93" s="185"/>
      <c r="F93" s="203"/>
      <c r="G93" s="197"/>
      <c r="H93" s="197"/>
      <c r="I93" s="113"/>
      <c r="J93" s="208"/>
      <c r="K93" s="198"/>
      <c r="L93" s="199">
        <f t="shared" si="1"/>
        <v>0</v>
      </c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</row>
    <row r="94" spans="1:61" ht="14.25" customHeight="1">
      <c r="A94" s="187" t="s">
        <v>212</v>
      </c>
      <c r="B94" s="185" t="s">
        <v>127</v>
      </c>
      <c r="C94" s="184">
        <v>1000</v>
      </c>
      <c r="D94" s="185" t="s">
        <v>209</v>
      </c>
      <c r="F94" s="196"/>
      <c r="G94" s="201" t="s">
        <v>115</v>
      </c>
      <c r="H94" s="201"/>
      <c r="I94" s="202">
        <v>13000</v>
      </c>
      <c r="J94" s="204" t="s">
        <v>100</v>
      </c>
      <c r="K94" s="198">
        <v>13000</v>
      </c>
      <c r="L94" s="199">
        <f>SUM(I94-K94)</f>
        <v>0</v>
      </c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</row>
    <row r="95" spans="1:61" ht="14.25" customHeight="1">
      <c r="A95" s="187" t="s">
        <v>86</v>
      </c>
      <c r="B95" s="185" t="s">
        <v>77</v>
      </c>
      <c r="C95" s="184">
        <v>1915</v>
      </c>
      <c r="D95" s="185" t="s">
        <v>87</v>
      </c>
      <c r="F95" s="203"/>
      <c r="G95" s="197" t="s">
        <v>116</v>
      </c>
      <c r="H95" s="197"/>
      <c r="I95" s="113">
        <v>5000</v>
      </c>
      <c r="J95" s="186" t="s">
        <v>58</v>
      </c>
      <c r="K95" s="198">
        <v>5000</v>
      </c>
      <c r="L95" s="199">
        <f t="shared" si="1"/>
        <v>0</v>
      </c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</row>
    <row r="96" spans="1:61">
      <c r="A96" s="187" t="s">
        <v>192</v>
      </c>
      <c r="B96" s="112"/>
      <c r="C96" s="184">
        <v>2100</v>
      </c>
      <c r="D96" s="188" t="s">
        <v>190</v>
      </c>
      <c r="F96" s="207"/>
      <c r="G96" s="201" t="s">
        <v>161</v>
      </c>
      <c r="H96" s="201"/>
      <c r="I96" s="202">
        <v>26715</v>
      </c>
      <c r="J96" s="204" t="s">
        <v>174</v>
      </c>
      <c r="K96" s="198">
        <v>26715</v>
      </c>
      <c r="L96" s="199">
        <f t="shared" si="1"/>
        <v>0</v>
      </c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</row>
    <row r="97" spans="1:61">
      <c r="A97" s="187" t="s">
        <v>113</v>
      </c>
      <c r="B97" s="191" t="s">
        <v>77</v>
      </c>
      <c r="C97" s="184">
        <v>1210</v>
      </c>
      <c r="D97" s="185" t="s">
        <v>63</v>
      </c>
      <c r="F97" s="207"/>
      <c r="G97" s="201" t="s">
        <v>40</v>
      </c>
      <c r="H97" s="201"/>
      <c r="I97" s="202">
        <v>129725</v>
      </c>
      <c r="J97" s="204" t="s">
        <v>117</v>
      </c>
      <c r="K97" s="198">
        <v>129725</v>
      </c>
      <c r="L97" s="199">
        <f t="shared" si="1"/>
        <v>0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</row>
    <row r="98" spans="1:61">
      <c r="A98" s="187" t="s">
        <v>92</v>
      </c>
      <c r="B98" s="185"/>
      <c r="C98" s="184">
        <v>460</v>
      </c>
      <c r="D98" s="185" t="s">
        <v>93</v>
      </c>
      <c r="F98" s="207"/>
      <c r="G98" s="201" t="s">
        <v>118</v>
      </c>
      <c r="H98" s="201"/>
      <c r="I98" s="202">
        <v>36000</v>
      </c>
      <c r="J98" s="204" t="s">
        <v>119</v>
      </c>
      <c r="K98" s="198">
        <v>36000</v>
      </c>
      <c r="L98" s="199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</row>
    <row r="99" spans="1:61">
      <c r="A99" s="187" t="s">
        <v>96</v>
      </c>
      <c r="B99" s="185" t="s">
        <v>97</v>
      </c>
      <c r="C99" s="184">
        <v>9300</v>
      </c>
      <c r="D99" s="185" t="s">
        <v>58</v>
      </c>
      <c r="F99" s="207"/>
      <c r="G99" s="201" t="s">
        <v>169</v>
      </c>
      <c r="H99" s="201"/>
      <c r="I99" s="202">
        <v>11000</v>
      </c>
      <c r="J99" s="204" t="s">
        <v>168</v>
      </c>
      <c r="K99" s="198">
        <v>11000</v>
      </c>
      <c r="L99" s="199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</row>
    <row r="100" spans="1:61">
      <c r="A100" s="187" t="s">
        <v>98</v>
      </c>
      <c r="B100" s="112"/>
      <c r="C100" s="184">
        <v>2070</v>
      </c>
      <c r="D100" s="188" t="s">
        <v>207</v>
      </c>
      <c r="F100" s="207"/>
      <c r="G100" s="201" t="s">
        <v>122</v>
      </c>
      <c r="H100" s="201"/>
      <c r="I100" s="202">
        <v>8000</v>
      </c>
      <c r="J100" s="204" t="s">
        <v>58</v>
      </c>
      <c r="K100" s="198">
        <v>8000</v>
      </c>
      <c r="L100" s="199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</row>
    <row r="101" spans="1:61">
      <c r="A101" s="293" t="s">
        <v>204</v>
      </c>
      <c r="B101" s="294" t="s">
        <v>127</v>
      </c>
      <c r="C101" s="295">
        <v>570</v>
      </c>
      <c r="D101" s="194" t="s">
        <v>203</v>
      </c>
      <c r="F101" s="207"/>
      <c r="G101" s="201" t="s">
        <v>152</v>
      </c>
      <c r="H101" s="201"/>
      <c r="I101" s="202">
        <v>51435</v>
      </c>
      <c r="J101" s="204" t="s">
        <v>180</v>
      </c>
      <c r="K101" s="198">
        <v>51435</v>
      </c>
      <c r="L101" s="199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</row>
    <row r="102" spans="1:61">
      <c r="A102" s="187"/>
      <c r="B102" s="185"/>
      <c r="C102" s="184"/>
      <c r="D102" s="185"/>
      <c r="F102" s="207"/>
      <c r="G102" s="201" t="s">
        <v>123</v>
      </c>
      <c r="H102" s="201"/>
      <c r="I102" s="202">
        <v>2000</v>
      </c>
      <c r="J102" s="204" t="s">
        <v>175</v>
      </c>
      <c r="K102" s="198">
        <v>2000</v>
      </c>
      <c r="L102" s="199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</row>
    <row r="103" spans="1:61">
      <c r="A103" s="187"/>
      <c r="B103" s="185"/>
      <c r="C103" s="184"/>
      <c r="D103" s="185"/>
      <c r="F103" s="207"/>
      <c r="G103" s="201" t="s">
        <v>166</v>
      </c>
      <c r="H103" s="201"/>
      <c r="I103" s="202">
        <v>5000</v>
      </c>
      <c r="J103" s="204" t="s">
        <v>180</v>
      </c>
      <c r="K103" s="198">
        <v>5000</v>
      </c>
      <c r="L103" s="199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</row>
    <row r="104" spans="1:61">
      <c r="A104" s="187" t="s">
        <v>107</v>
      </c>
      <c r="B104" s="185" t="s">
        <v>77</v>
      </c>
      <c r="C104" s="184">
        <v>4340</v>
      </c>
      <c r="D104" s="185" t="s">
        <v>76</v>
      </c>
      <c r="F104" s="207"/>
      <c r="G104" s="201"/>
      <c r="H104" s="201"/>
      <c r="I104" s="202"/>
      <c r="J104" s="204"/>
      <c r="K104" s="198"/>
      <c r="L104" s="199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</row>
    <row r="105" spans="1:61">
      <c r="A105" s="187"/>
      <c r="B105" s="185"/>
      <c r="C105" s="184"/>
      <c r="D105" s="185"/>
      <c r="F105" s="207"/>
      <c r="G105" s="201" t="s">
        <v>178</v>
      </c>
      <c r="H105" s="201"/>
      <c r="I105" s="202">
        <v>3445</v>
      </c>
      <c r="J105" s="204" t="s">
        <v>176</v>
      </c>
      <c r="K105" s="198">
        <v>3445</v>
      </c>
      <c r="L105" s="199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</row>
    <row r="106" spans="1:61">
      <c r="A106" s="187" t="s">
        <v>200</v>
      </c>
      <c r="B106" s="185"/>
      <c r="C106" s="184">
        <v>20000</v>
      </c>
      <c r="D106" s="185" t="s">
        <v>198</v>
      </c>
      <c r="F106" s="207"/>
      <c r="G106" s="201"/>
      <c r="H106" s="201"/>
      <c r="I106" s="202"/>
      <c r="J106" s="204"/>
      <c r="K106" s="198"/>
      <c r="L106" s="199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</row>
    <row r="107" spans="1:61">
      <c r="A107" s="187" t="s">
        <v>155</v>
      </c>
      <c r="B107" s="112"/>
      <c r="C107" s="184">
        <v>8000</v>
      </c>
      <c r="D107" s="188" t="s">
        <v>76</v>
      </c>
      <c r="F107" s="207"/>
      <c r="G107" s="201" t="s">
        <v>185</v>
      </c>
      <c r="H107" s="201"/>
      <c r="I107" s="202">
        <v>5000</v>
      </c>
      <c r="J107" s="204" t="s">
        <v>180</v>
      </c>
      <c r="K107" s="198">
        <v>5000</v>
      </c>
      <c r="L107" s="199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</row>
    <row r="108" spans="1:61">
      <c r="A108" s="187" t="s">
        <v>120</v>
      </c>
      <c r="B108" s="185">
        <v>1763999686</v>
      </c>
      <c r="C108" s="184">
        <v>20340</v>
      </c>
      <c r="D108" s="185" t="s">
        <v>121</v>
      </c>
      <c r="F108" s="207"/>
      <c r="G108" s="201"/>
      <c r="H108" s="201"/>
      <c r="I108" s="202"/>
      <c r="J108" s="204"/>
      <c r="K108" s="198"/>
      <c r="L108" s="199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</row>
    <row r="109" spans="1:61">
      <c r="A109" s="187" t="s">
        <v>61</v>
      </c>
      <c r="B109" s="185" t="s">
        <v>62</v>
      </c>
      <c r="C109" s="184">
        <v>1190</v>
      </c>
      <c r="D109" s="185" t="s">
        <v>63</v>
      </c>
      <c r="F109" s="207"/>
      <c r="G109" s="201" t="s">
        <v>183</v>
      </c>
      <c r="H109" s="201" t="s">
        <v>184</v>
      </c>
      <c r="I109" s="202">
        <v>100</v>
      </c>
      <c r="J109" s="204" t="s">
        <v>180</v>
      </c>
      <c r="K109" s="198">
        <v>100</v>
      </c>
      <c r="L109" s="199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</row>
    <row r="110" spans="1:61">
      <c r="A110" s="187" t="s">
        <v>124</v>
      </c>
      <c r="B110" s="209">
        <v>1758900692</v>
      </c>
      <c r="C110" s="184">
        <v>24000</v>
      </c>
      <c r="D110" s="185" t="s">
        <v>171</v>
      </c>
      <c r="F110" s="207"/>
      <c r="G110" s="201" t="s">
        <v>129</v>
      </c>
      <c r="H110" s="201" t="s">
        <v>127</v>
      </c>
      <c r="I110" s="202">
        <v>2000</v>
      </c>
      <c r="J110" s="204" t="s">
        <v>111</v>
      </c>
      <c r="K110" s="198">
        <v>2000</v>
      </c>
      <c r="L110" s="199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</row>
    <row r="111" spans="1:61">
      <c r="A111" s="187" t="s">
        <v>128</v>
      </c>
      <c r="B111" s="185" t="s">
        <v>77</v>
      </c>
      <c r="C111" s="184">
        <v>6300</v>
      </c>
      <c r="D111" s="185" t="s">
        <v>125</v>
      </c>
      <c r="F111" s="207"/>
      <c r="G111" s="201" t="s">
        <v>126</v>
      </c>
      <c r="H111" s="201" t="s">
        <v>127</v>
      </c>
      <c r="I111" s="202">
        <v>2000</v>
      </c>
      <c r="J111" s="204" t="s">
        <v>68</v>
      </c>
      <c r="K111" s="198">
        <v>2000</v>
      </c>
      <c r="L111" s="199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</row>
    <row r="112" spans="1:61">
      <c r="A112" s="187"/>
      <c r="B112" s="185"/>
      <c r="C112" s="184"/>
      <c r="D112" s="185"/>
      <c r="F112" s="207"/>
      <c r="G112" s="201"/>
      <c r="H112" s="201"/>
      <c r="I112" s="202"/>
      <c r="J112" s="204"/>
      <c r="K112" s="198"/>
      <c r="L112" s="199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</row>
    <row r="113" spans="1:61">
      <c r="A113" s="308" t="s">
        <v>130</v>
      </c>
      <c r="B113" s="309"/>
      <c r="C113" s="210">
        <f>SUM(C37:C112)</f>
        <v>2398647</v>
      </c>
      <c r="D113" s="211"/>
      <c r="F113" s="203"/>
      <c r="G113" s="197" t="s">
        <v>113</v>
      </c>
      <c r="H113" s="197" t="s">
        <v>77</v>
      </c>
      <c r="I113" s="113">
        <v>1210</v>
      </c>
      <c r="J113" s="186" t="s">
        <v>114</v>
      </c>
      <c r="K113" s="198">
        <v>1210</v>
      </c>
      <c r="L113" s="199">
        <f t="shared" si="1"/>
        <v>0</v>
      </c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</row>
    <row r="114" spans="1:61">
      <c r="A114" s="212"/>
      <c r="B114" s="213"/>
      <c r="C114" s="214"/>
      <c r="D114" s="213"/>
      <c r="F114" s="203"/>
      <c r="G114" s="197"/>
      <c r="H114" s="197"/>
      <c r="I114" s="113"/>
      <c r="J114" s="186"/>
      <c r="K114" s="198"/>
      <c r="L114" s="199">
        <f t="shared" si="1"/>
        <v>0</v>
      </c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</row>
    <row r="115" spans="1:61">
      <c r="A115" s="310" t="s">
        <v>131</v>
      </c>
      <c r="B115" s="311"/>
      <c r="C115" s="215">
        <f>C113+L136</f>
        <v>2398647</v>
      </c>
      <c r="D115" s="216"/>
      <c r="F115" s="196"/>
      <c r="G115" s="217" t="s">
        <v>159</v>
      </c>
      <c r="H115" s="217" t="s">
        <v>160</v>
      </c>
      <c r="I115" s="113">
        <v>1840</v>
      </c>
      <c r="J115" s="186" t="s">
        <v>158</v>
      </c>
      <c r="K115" s="198">
        <v>1840</v>
      </c>
      <c r="L115" s="199">
        <f t="shared" si="1"/>
        <v>0</v>
      </c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</row>
    <row r="116" spans="1:61">
      <c r="A116" s="218"/>
      <c r="B116" s="105"/>
      <c r="C116" s="219"/>
      <c r="D116" s="105"/>
      <c r="F116" s="203"/>
      <c r="G116" s="197" t="s">
        <v>153</v>
      </c>
      <c r="H116" s="197">
        <v>44075</v>
      </c>
      <c r="I116" s="113">
        <v>2100</v>
      </c>
      <c r="J116" s="186" t="s">
        <v>154</v>
      </c>
      <c r="K116" s="198">
        <v>2100</v>
      </c>
      <c r="L116" s="199">
        <f t="shared" si="1"/>
        <v>0</v>
      </c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</row>
    <row r="117" spans="1:61">
      <c r="A117" s="218"/>
      <c r="B117" s="105"/>
      <c r="D117" s="219"/>
      <c r="E117" s="102" t="s">
        <v>49</v>
      </c>
      <c r="F117" s="203"/>
      <c r="G117" s="197" t="s">
        <v>96</v>
      </c>
      <c r="H117" s="197" t="s">
        <v>97</v>
      </c>
      <c r="I117" s="113">
        <v>9300</v>
      </c>
      <c r="J117" s="186" t="s">
        <v>58</v>
      </c>
      <c r="K117" s="198">
        <v>9300</v>
      </c>
      <c r="L117" s="199">
        <f t="shared" si="1"/>
        <v>0</v>
      </c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</row>
    <row r="118" spans="1:61">
      <c r="A118" s="220"/>
      <c r="B118" s="220"/>
      <c r="C118" s="219"/>
      <c r="D118" s="105"/>
      <c r="F118" s="203"/>
      <c r="G118" s="197"/>
      <c r="H118" s="197"/>
      <c r="I118" s="113"/>
      <c r="J118" s="186"/>
      <c r="K118" s="198"/>
      <c r="L118" s="199">
        <f t="shared" si="1"/>
        <v>0</v>
      </c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</row>
    <row r="119" spans="1:61">
      <c r="C119" s="222"/>
      <c r="F119" s="196"/>
      <c r="G119" s="197" t="s">
        <v>98</v>
      </c>
      <c r="H119" s="197"/>
      <c r="I119" s="113">
        <v>4070</v>
      </c>
      <c r="J119" s="186" t="s">
        <v>162</v>
      </c>
      <c r="K119" s="198">
        <v>4070</v>
      </c>
      <c r="L119" s="199">
        <f t="shared" si="1"/>
        <v>0</v>
      </c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</row>
    <row r="120" spans="1:61">
      <c r="A120" s="156"/>
      <c r="B120" s="223"/>
      <c r="C120" s="224"/>
      <c r="D120" s="167"/>
      <c r="F120" s="203"/>
      <c r="G120" s="197" t="s">
        <v>155</v>
      </c>
      <c r="H120" s="197"/>
      <c r="I120" s="113">
        <v>8000</v>
      </c>
      <c r="J120" s="186" t="s">
        <v>76</v>
      </c>
      <c r="K120" s="198">
        <v>8000</v>
      </c>
      <c r="L120" s="199">
        <f t="shared" si="1"/>
        <v>0</v>
      </c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</row>
    <row r="121" spans="1:61">
      <c r="A121" s="156"/>
      <c r="B121" s="223"/>
      <c r="C121" s="224"/>
      <c r="D121" s="167"/>
      <c r="F121" s="196"/>
      <c r="G121" s="197" t="s">
        <v>92</v>
      </c>
      <c r="H121" s="197"/>
      <c r="I121" s="113">
        <v>460</v>
      </c>
      <c r="J121" s="112" t="s">
        <v>93</v>
      </c>
      <c r="K121" s="198">
        <v>460</v>
      </c>
      <c r="L121" s="199">
        <f t="shared" si="1"/>
        <v>0</v>
      </c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</row>
    <row r="122" spans="1:61">
      <c r="A122" s="223"/>
      <c r="B122" s="225"/>
      <c r="C122" s="224"/>
      <c r="D122" s="167"/>
      <c r="F122" s="197"/>
      <c r="G122" s="197" t="s">
        <v>107</v>
      </c>
      <c r="H122" s="197" t="s">
        <v>108</v>
      </c>
      <c r="I122" s="113">
        <v>5440</v>
      </c>
      <c r="J122" s="186" t="s">
        <v>76</v>
      </c>
      <c r="K122" s="198">
        <v>5440</v>
      </c>
      <c r="L122" s="199">
        <f t="shared" si="1"/>
        <v>0</v>
      </c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</row>
    <row r="123" spans="1:61">
      <c r="A123" s="156"/>
      <c r="B123" s="223"/>
      <c r="C123" s="224"/>
      <c r="D123" s="167"/>
      <c r="F123" s="196"/>
      <c r="G123" s="197" t="s">
        <v>102</v>
      </c>
      <c r="H123" s="197" t="s">
        <v>103</v>
      </c>
      <c r="I123" s="113">
        <v>2500</v>
      </c>
      <c r="J123" s="186" t="s">
        <v>84</v>
      </c>
      <c r="K123" s="198">
        <v>2500</v>
      </c>
      <c r="L123" s="199">
        <f t="shared" si="1"/>
        <v>0</v>
      </c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21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</row>
    <row r="124" spans="1:61">
      <c r="A124" s="226"/>
      <c r="B124" s="227"/>
      <c r="C124" s="228"/>
      <c r="D124" s="229"/>
      <c r="F124" s="203"/>
      <c r="G124" s="217" t="s">
        <v>86</v>
      </c>
      <c r="H124" s="217" t="s">
        <v>77</v>
      </c>
      <c r="I124" s="113">
        <v>1915</v>
      </c>
      <c r="J124" s="186" t="s">
        <v>87</v>
      </c>
      <c r="K124" s="198">
        <v>1915</v>
      </c>
      <c r="L124" s="199">
        <f t="shared" si="1"/>
        <v>0</v>
      </c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20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</row>
    <row r="125" spans="1:61">
      <c r="A125" s="226"/>
      <c r="B125" s="227"/>
      <c r="C125" s="228"/>
      <c r="D125" s="229"/>
      <c r="F125" s="203"/>
      <c r="G125" s="197"/>
      <c r="H125" s="197"/>
      <c r="I125" s="113"/>
      <c r="J125" s="186"/>
      <c r="K125" s="198"/>
      <c r="L125" s="199">
        <f t="shared" si="1"/>
        <v>0</v>
      </c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</row>
    <row r="126" spans="1:61">
      <c r="A126" s="226"/>
      <c r="B126" s="227"/>
      <c r="C126" s="228"/>
      <c r="D126" s="229"/>
      <c r="F126" s="197"/>
      <c r="G126" s="197" t="s">
        <v>120</v>
      </c>
      <c r="H126" s="197">
        <v>1763999686</v>
      </c>
      <c r="I126" s="113">
        <v>20340</v>
      </c>
      <c r="J126" s="186" t="s">
        <v>121</v>
      </c>
      <c r="K126" s="198">
        <v>20340</v>
      </c>
      <c r="L126" s="199">
        <f t="shared" si="1"/>
        <v>0</v>
      </c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</row>
    <row r="127" spans="1:61">
      <c r="C127" s="222"/>
      <c r="F127" s="203"/>
      <c r="G127" s="197" t="s">
        <v>124</v>
      </c>
      <c r="H127" s="197">
        <v>1758900692</v>
      </c>
      <c r="I127" s="113">
        <v>24000</v>
      </c>
      <c r="J127" s="186" t="s">
        <v>171</v>
      </c>
      <c r="K127" s="198">
        <v>24000</v>
      </c>
      <c r="L127" s="199">
        <f t="shared" si="1"/>
        <v>0</v>
      </c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</row>
    <row r="128" spans="1:61">
      <c r="C128" s="222"/>
      <c r="F128" s="203"/>
      <c r="G128" s="197" t="s">
        <v>128</v>
      </c>
      <c r="H128" s="197" t="s">
        <v>77</v>
      </c>
      <c r="I128" s="113">
        <v>6300</v>
      </c>
      <c r="J128" s="186" t="s">
        <v>125</v>
      </c>
      <c r="K128" s="198">
        <v>6300</v>
      </c>
      <c r="L128" s="199">
        <f t="shared" si="1"/>
        <v>0</v>
      </c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</row>
    <row r="129" spans="1:61">
      <c r="F129" s="197"/>
      <c r="G129" s="197" t="s">
        <v>53</v>
      </c>
      <c r="H129" s="197" t="s">
        <v>54</v>
      </c>
      <c r="I129" s="113">
        <v>5930</v>
      </c>
      <c r="J129" s="186" t="s">
        <v>163</v>
      </c>
      <c r="K129" s="198">
        <v>5930</v>
      </c>
      <c r="L129" s="199">
        <f t="shared" si="1"/>
        <v>0</v>
      </c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</row>
    <row r="130" spans="1:61">
      <c r="F130" s="197"/>
      <c r="G130" s="197" t="s">
        <v>55</v>
      </c>
      <c r="H130" s="197" t="s">
        <v>54</v>
      </c>
      <c r="I130" s="113">
        <v>3500</v>
      </c>
      <c r="J130" s="112" t="s">
        <v>34</v>
      </c>
      <c r="K130" s="198">
        <v>3500</v>
      </c>
      <c r="L130" s="199">
        <f t="shared" si="1"/>
        <v>0</v>
      </c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</row>
    <row r="131" spans="1:61">
      <c r="F131" s="197"/>
      <c r="G131" s="197" t="s">
        <v>56</v>
      </c>
      <c r="H131" s="197" t="s">
        <v>54</v>
      </c>
      <c r="I131" s="113">
        <v>5000</v>
      </c>
      <c r="J131" s="186" t="s">
        <v>180</v>
      </c>
      <c r="K131" s="198">
        <v>5000</v>
      </c>
      <c r="L131" s="199">
        <f t="shared" si="1"/>
        <v>0</v>
      </c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</row>
    <row r="132" spans="1:61">
      <c r="F132" s="197"/>
      <c r="G132" s="197" t="s">
        <v>57</v>
      </c>
      <c r="H132" s="197" t="s">
        <v>54</v>
      </c>
      <c r="I132" s="113">
        <v>7300</v>
      </c>
      <c r="J132" s="186" t="s">
        <v>170</v>
      </c>
      <c r="K132" s="198">
        <v>7300</v>
      </c>
      <c r="L132" s="199">
        <f t="shared" si="1"/>
        <v>0</v>
      </c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</row>
    <row r="133" spans="1:61">
      <c r="F133" s="197"/>
      <c r="G133" s="197" t="s">
        <v>59</v>
      </c>
      <c r="H133" s="197" t="s">
        <v>60</v>
      </c>
      <c r="I133" s="113">
        <v>10000</v>
      </c>
      <c r="J133" s="112" t="s">
        <v>180</v>
      </c>
      <c r="K133" s="198">
        <v>10000</v>
      </c>
      <c r="L133" s="199">
        <f t="shared" si="1"/>
        <v>0</v>
      </c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</row>
    <row r="134" spans="1:61">
      <c r="A134" s="50"/>
      <c r="B134" s="105"/>
      <c r="C134" s="105"/>
      <c r="D134" s="105"/>
      <c r="E134" s="105"/>
      <c r="F134" s="230"/>
      <c r="G134" s="197" t="s">
        <v>61</v>
      </c>
      <c r="H134" s="197" t="s">
        <v>62</v>
      </c>
      <c r="I134" s="113">
        <v>1190</v>
      </c>
      <c r="J134" s="186" t="s">
        <v>63</v>
      </c>
      <c r="K134" s="198">
        <v>1190</v>
      </c>
      <c r="L134" s="199">
        <f t="shared" si="1"/>
        <v>0</v>
      </c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</row>
    <row r="135" spans="1:61">
      <c r="A135" s="50"/>
      <c r="B135" s="105"/>
      <c r="C135" s="105"/>
      <c r="D135" s="105"/>
      <c r="E135" s="105"/>
      <c r="F135" s="197"/>
      <c r="G135" s="197" t="s">
        <v>157</v>
      </c>
      <c r="H135" s="197" t="s">
        <v>165</v>
      </c>
      <c r="I135" s="113">
        <v>9300</v>
      </c>
      <c r="J135" s="112" t="s">
        <v>156</v>
      </c>
      <c r="K135" s="198">
        <v>9300</v>
      </c>
      <c r="L135" s="199">
        <f t="shared" si="1"/>
        <v>0</v>
      </c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</row>
    <row r="136" spans="1:61" s="168" customFormat="1">
      <c r="A136" s="50"/>
      <c r="B136" s="105"/>
      <c r="C136" s="105"/>
      <c r="D136" s="105"/>
      <c r="E136" s="105"/>
      <c r="F136" s="231"/>
      <c r="G136" s="231"/>
      <c r="H136" s="231"/>
      <c r="I136" s="232">
        <f>SUM(I44:I135)</f>
        <v>2306847</v>
      </c>
      <c r="J136" s="112"/>
      <c r="K136" s="216">
        <f>SUM(K63:K135)</f>
        <v>2306847</v>
      </c>
      <c r="L136" s="233">
        <f>SUM(I136-K136)</f>
        <v>0</v>
      </c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</row>
    <row r="137" spans="1:61">
      <c r="A137" s="50"/>
      <c r="B137" s="105"/>
      <c r="C137" s="105"/>
      <c r="D137" s="105"/>
      <c r="E137" s="105"/>
      <c r="F137" s="105"/>
      <c r="G137" s="105"/>
      <c r="H137" s="105"/>
      <c r="I137" s="127"/>
      <c r="J137" s="104"/>
      <c r="K137" s="105"/>
      <c r="L137" s="104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</row>
    <row r="138" spans="1:61">
      <c r="A138" s="50"/>
      <c r="B138" s="105"/>
      <c r="C138" s="105"/>
      <c r="D138" s="105"/>
      <c r="E138" s="105"/>
      <c r="F138" s="105"/>
      <c r="G138" s="105"/>
      <c r="H138" s="105"/>
      <c r="I138" s="104"/>
      <c r="J138" s="104"/>
      <c r="K138" s="105"/>
      <c r="L138" s="104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</row>
    <row r="139" spans="1:61">
      <c r="F139" s="105"/>
      <c r="G139" s="105"/>
      <c r="H139" s="105"/>
      <c r="I139" s="104"/>
      <c r="J139" s="104"/>
      <c r="K139" s="105"/>
      <c r="L139" s="104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</row>
    <row r="140" spans="1:61">
      <c r="F140" s="105"/>
      <c r="G140" s="105"/>
      <c r="H140" s="105"/>
      <c r="I140" s="104"/>
      <c r="J140" s="104"/>
      <c r="K140" s="105"/>
      <c r="L140" s="104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</row>
    <row r="141" spans="1:61">
      <c r="F141" s="105"/>
      <c r="G141" s="105"/>
      <c r="H141" s="105"/>
      <c r="I141" s="104"/>
      <c r="J141" s="104"/>
      <c r="K141" s="105"/>
      <c r="L141" s="104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</row>
    <row r="142" spans="1:61">
      <c r="F142" s="105"/>
      <c r="G142" s="105"/>
      <c r="H142" s="105"/>
      <c r="I142" s="104"/>
      <c r="J142" s="104"/>
      <c r="K142" s="105"/>
      <c r="L142" s="104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</row>
    <row r="143" spans="1:61">
      <c r="F143" s="105"/>
      <c r="G143" s="105"/>
      <c r="H143" s="105"/>
      <c r="I143" s="104"/>
      <c r="J143" s="104"/>
      <c r="K143" s="105"/>
      <c r="L143" s="104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</row>
    <row r="144" spans="1:61">
      <c r="F144" s="105"/>
      <c r="G144" s="105"/>
      <c r="H144" s="105"/>
      <c r="I144" s="104"/>
      <c r="J144" s="104"/>
      <c r="K144" s="105"/>
      <c r="L144" s="104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</row>
    <row r="145" spans="6:21">
      <c r="F145" s="105"/>
      <c r="G145" s="105"/>
      <c r="H145" s="105"/>
      <c r="I145" s="104"/>
      <c r="J145" s="104"/>
      <c r="K145" s="105"/>
      <c r="L145" s="104"/>
      <c r="M145" s="105"/>
      <c r="N145" s="105"/>
      <c r="O145" s="105"/>
      <c r="P145" s="105"/>
      <c r="Q145" s="105"/>
      <c r="R145" s="105"/>
      <c r="S145" s="105"/>
      <c r="T145" s="105"/>
      <c r="U145" s="105"/>
    </row>
    <row r="146" spans="6:21">
      <c r="F146" s="105"/>
      <c r="G146" s="105"/>
      <c r="H146" s="105"/>
      <c r="I146" s="104"/>
      <c r="J146" s="104"/>
      <c r="K146" s="105"/>
      <c r="L146" s="104"/>
      <c r="M146" s="105"/>
      <c r="N146" s="105"/>
      <c r="O146" s="105"/>
      <c r="P146" s="105"/>
      <c r="Q146" s="105"/>
      <c r="R146" s="105"/>
      <c r="S146" s="105"/>
      <c r="T146" s="105"/>
      <c r="U146" s="105"/>
    </row>
    <row r="147" spans="6:21">
      <c r="F147" s="105"/>
      <c r="G147" s="105"/>
      <c r="H147" s="105"/>
      <c r="I147" s="104"/>
      <c r="J147" s="104"/>
      <c r="K147" s="105"/>
      <c r="L147" s="104"/>
      <c r="M147" s="105"/>
      <c r="N147" s="105"/>
      <c r="O147" s="105"/>
      <c r="P147" s="105"/>
      <c r="Q147" s="105"/>
      <c r="R147" s="105"/>
      <c r="S147" s="105"/>
      <c r="T147" s="105"/>
      <c r="U147" s="105"/>
    </row>
    <row r="148" spans="6:21">
      <c r="F148" s="105"/>
      <c r="G148" s="105"/>
      <c r="H148" s="105"/>
      <c r="I148" s="104"/>
      <c r="J148" s="104"/>
      <c r="K148" s="105"/>
      <c r="L148" s="104"/>
      <c r="M148" s="105"/>
      <c r="N148" s="105"/>
      <c r="O148" s="105"/>
      <c r="P148" s="105"/>
      <c r="Q148" s="105"/>
      <c r="R148" s="105"/>
      <c r="S148" s="105"/>
      <c r="T148" s="105"/>
      <c r="U148" s="105"/>
    </row>
    <row r="149" spans="6:21">
      <c r="F149" s="105"/>
      <c r="G149" s="105"/>
      <c r="H149" s="105"/>
      <c r="I149" s="104"/>
      <c r="J149" s="104"/>
      <c r="K149" s="105"/>
      <c r="L149" s="104"/>
      <c r="M149" s="105"/>
      <c r="N149" s="105"/>
      <c r="O149" s="105"/>
      <c r="P149" s="105"/>
      <c r="Q149" s="105"/>
      <c r="R149" s="105"/>
      <c r="S149" s="105"/>
      <c r="T149" s="105"/>
      <c r="U149" s="105"/>
    </row>
    <row r="150" spans="6:21">
      <c r="F150" s="105"/>
      <c r="G150" s="105"/>
      <c r="H150" s="105"/>
      <c r="I150" s="104"/>
      <c r="J150" s="104"/>
      <c r="K150" s="105"/>
      <c r="L150" s="104"/>
      <c r="M150" s="105"/>
      <c r="N150" s="105"/>
      <c r="O150" s="105"/>
      <c r="P150" s="105"/>
      <c r="Q150" s="105"/>
      <c r="R150" s="105"/>
      <c r="S150" s="105"/>
      <c r="T150" s="105"/>
      <c r="U150" s="105"/>
    </row>
    <row r="151" spans="6:21">
      <c r="F151" s="105"/>
      <c r="G151" s="105"/>
      <c r="H151" s="105"/>
      <c r="I151" s="104"/>
      <c r="J151" s="104"/>
      <c r="K151" s="105"/>
      <c r="L151" s="104"/>
      <c r="M151" s="105"/>
      <c r="N151" s="105"/>
      <c r="O151" s="105"/>
      <c r="P151" s="105"/>
      <c r="Q151" s="105"/>
      <c r="R151" s="105"/>
      <c r="S151" s="105"/>
      <c r="T151" s="105"/>
      <c r="U151" s="105"/>
    </row>
    <row r="152" spans="6:21">
      <c r="F152" s="105"/>
      <c r="G152" s="105"/>
      <c r="H152" s="105"/>
      <c r="I152" s="104"/>
      <c r="J152" s="104"/>
      <c r="K152" s="105"/>
      <c r="L152" s="104"/>
      <c r="M152" s="105"/>
      <c r="N152" s="105"/>
      <c r="O152" s="105"/>
      <c r="P152" s="105"/>
      <c r="Q152" s="105"/>
      <c r="R152" s="105"/>
      <c r="S152" s="105"/>
      <c r="T152" s="105"/>
      <c r="U152" s="105"/>
    </row>
    <row r="153" spans="6:21">
      <c r="F153" s="105"/>
      <c r="G153" s="105"/>
      <c r="H153" s="105"/>
      <c r="I153" s="104"/>
      <c r="J153" s="104"/>
      <c r="K153" s="105"/>
      <c r="L153" s="104"/>
      <c r="M153" s="105"/>
      <c r="N153" s="105"/>
      <c r="O153" s="105"/>
      <c r="P153" s="105"/>
      <c r="Q153" s="105"/>
      <c r="R153" s="105"/>
      <c r="S153" s="105"/>
      <c r="T153" s="105"/>
      <c r="U153" s="105"/>
    </row>
    <row r="154" spans="6:21">
      <c r="F154" s="105"/>
      <c r="G154" s="105"/>
      <c r="H154" s="105"/>
      <c r="I154" s="104"/>
      <c r="J154" s="104"/>
    </row>
    <row r="155" spans="6:21">
      <c r="F155" s="105"/>
      <c r="G155" s="105"/>
      <c r="H155" s="105"/>
      <c r="I155" s="104"/>
      <c r="J155" s="104"/>
    </row>
    <row r="156" spans="6:21">
      <c r="F156" s="105"/>
      <c r="G156" s="105"/>
      <c r="H156" s="105"/>
      <c r="I156" s="104"/>
      <c r="J156" s="104"/>
    </row>
    <row r="157" spans="6:21">
      <c r="F157" s="105"/>
      <c r="G157" s="105"/>
      <c r="H157" s="105"/>
      <c r="I157" s="104"/>
      <c r="J157" s="104"/>
    </row>
    <row r="158" spans="6:21">
      <c r="F158" s="105"/>
      <c r="G158" s="105"/>
      <c r="H158" s="105"/>
      <c r="I158" s="104"/>
      <c r="J158" s="104"/>
    </row>
    <row r="159" spans="6:21">
      <c r="F159" s="105"/>
      <c r="G159" s="105"/>
      <c r="H159" s="105"/>
      <c r="I159" s="104"/>
      <c r="J159" s="104"/>
    </row>
    <row r="160" spans="6:21">
      <c r="F160" s="105"/>
      <c r="G160" s="105"/>
      <c r="H160" s="105"/>
      <c r="I160" s="104"/>
      <c r="J160" s="104"/>
    </row>
    <row r="161" spans="5:13">
      <c r="F161" s="105"/>
      <c r="G161" s="105"/>
      <c r="H161" s="105"/>
      <c r="I161" s="104"/>
      <c r="J161" s="104"/>
    </row>
    <row r="162" spans="5:13">
      <c r="F162" s="105"/>
      <c r="G162" s="105"/>
      <c r="H162" s="105"/>
      <c r="I162" s="104"/>
      <c r="J162" s="104"/>
    </row>
    <row r="163" spans="5:13">
      <c r="F163" s="105"/>
      <c r="G163" s="105"/>
      <c r="H163" s="105"/>
      <c r="I163" s="104"/>
      <c r="J163" s="104"/>
    </row>
    <row r="164" spans="5:13">
      <c r="F164" s="105"/>
      <c r="G164" s="105"/>
      <c r="H164" s="105"/>
      <c r="I164" s="104"/>
      <c r="J164" s="104"/>
    </row>
    <row r="165" spans="5:13">
      <c r="F165" s="105"/>
      <c r="G165" s="105"/>
      <c r="H165" s="105"/>
      <c r="I165" s="104"/>
      <c r="J165" s="104"/>
    </row>
    <row r="166" spans="5:13">
      <c r="F166" s="105"/>
      <c r="G166" s="105"/>
      <c r="H166" s="105"/>
      <c r="I166" s="104"/>
      <c r="J166" s="104"/>
    </row>
    <row r="167" spans="5:13">
      <c r="F167" s="105"/>
      <c r="G167" s="105"/>
      <c r="H167" s="105"/>
      <c r="I167" s="104"/>
      <c r="J167" s="104"/>
    </row>
    <row r="168" spans="5:13">
      <c r="F168" s="105"/>
      <c r="G168" s="105"/>
      <c r="H168" s="105"/>
      <c r="I168" s="104"/>
      <c r="J168" s="104"/>
    </row>
    <row r="169" spans="5:13">
      <c r="F169" s="105"/>
      <c r="G169" s="105"/>
      <c r="H169" s="105"/>
      <c r="I169" s="104"/>
      <c r="J169" s="104"/>
    </row>
    <row r="170" spans="5:13">
      <c r="F170" s="312"/>
      <c r="G170" s="312"/>
      <c r="H170" s="105"/>
      <c r="I170" s="127"/>
      <c r="J170" s="104"/>
      <c r="K170" s="234"/>
      <c r="L170" s="112"/>
      <c r="M170" s="168"/>
    </row>
    <row r="171" spans="5:13">
      <c r="E171" s="105"/>
      <c r="F171" s="105"/>
      <c r="G171" s="105"/>
      <c r="H171" s="105"/>
      <c r="I171" s="104"/>
      <c r="J171" s="104"/>
    </row>
    <row r="172" spans="5:13">
      <c r="E172" s="105"/>
      <c r="F172" s="105"/>
      <c r="G172" s="105"/>
      <c r="H172" s="105"/>
      <c r="I172" s="104"/>
      <c r="J172" s="104"/>
    </row>
    <row r="173" spans="5:13">
      <c r="E173" s="105"/>
      <c r="F173" s="105"/>
      <c r="G173" s="105"/>
      <c r="H173" s="105"/>
      <c r="I173" s="104"/>
      <c r="J173" s="104"/>
    </row>
    <row r="174" spans="5:13">
      <c r="E174" s="105"/>
      <c r="F174" s="105"/>
      <c r="G174" s="105"/>
      <c r="H174" s="105"/>
      <c r="I174" s="104"/>
      <c r="J174" s="104"/>
    </row>
    <row r="175" spans="5:13">
      <c r="E175" s="105"/>
      <c r="F175" s="105"/>
      <c r="G175" s="105"/>
      <c r="H175" s="105"/>
      <c r="I175" s="104"/>
      <c r="J175" s="104"/>
    </row>
    <row r="176" spans="5:13">
      <c r="E176" s="105"/>
      <c r="F176" s="105"/>
      <c r="G176" s="105"/>
      <c r="H176" s="105"/>
      <c r="I176" s="104"/>
      <c r="J176" s="104"/>
    </row>
    <row r="177" spans="5:10">
      <c r="E177" s="105"/>
      <c r="F177" s="105"/>
      <c r="G177" s="105"/>
      <c r="H177" s="105"/>
      <c r="I177" s="104"/>
      <c r="J177" s="104"/>
    </row>
    <row r="178" spans="5:10">
      <c r="E178" s="105"/>
      <c r="F178" s="105"/>
      <c r="G178" s="105"/>
      <c r="H178" s="105"/>
      <c r="I178" s="104"/>
      <c r="J178" s="104"/>
    </row>
    <row r="179" spans="5:10">
      <c r="E179" s="105"/>
      <c r="F179" s="105"/>
      <c r="G179" s="105"/>
      <c r="H179" s="105"/>
      <c r="I179" s="104"/>
      <c r="J179" s="104"/>
    </row>
    <row r="180" spans="5:10">
      <c r="E180" s="105"/>
      <c r="F180" s="105"/>
      <c r="G180" s="105"/>
      <c r="H180" s="105"/>
      <c r="I180" s="104"/>
      <c r="J180" s="104"/>
    </row>
    <row r="181" spans="5:10">
      <c r="E181" s="105"/>
      <c r="F181" s="105"/>
      <c r="G181" s="105"/>
      <c r="H181" s="105"/>
      <c r="I181" s="104"/>
      <c r="J181" s="104"/>
    </row>
    <row r="182" spans="5:10">
      <c r="E182" s="105"/>
      <c r="F182" s="105"/>
      <c r="G182" s="105"/>
      <c r="H182" s="105"/>
      <c r="I182" s="104"/>
      <c r="J182" s="104"/>
    </row>
    <row r="183" spans="5:10">
      <c r="E183" s="105"/>
      <c r="F183" s="105"/>
      <c r="G183" s="105"/>
      <c r="H183" s="105"/>
      <c r="I183" s="104"/>
      <c r="J183" s="104"/>
    </row>
    <row r="184" spans="5:10">
      <c r="E184" s="105"/>
      <c r="F184" s="105"/>
      <c r="G184" s="105"/>
      <c r="H184" s="105"/>
      <c r="I184" s="104"/>
      <c r="J184" s="104"/>
    </row>
    <row r="185" spans="5:10">
      <c r="E185" s="105"/>
      <c r="F185" s="105"/>
      <c r="G185" s="105"/>
      <c r="H185" s="105"/>
      <c r="I185" s="104"/>
      <c r="J185" s="104"/>
    </row>
    <row r="186" spans="5:10">
      <c r="E186" s="105"/>
      <c r="F186" s="105"/>
      <c r="G186" s="105"/>
      <c r="H186" s="105"/>
      <c r="I186" s="104"/>
      <c r="J186" s="104"/>
    </row>
    <row r="187" spans="5:10">
      <c r="E187" s="105"/>
      <c r="F187" s="105"/>
      <c r="G187" s="105"/>
      <c r="H187" s="105"/>
      <c r="I187" s="104"/>
      <c r="J187" s="104"/>
    </row>
    <row r="188" spans="5:10">
      <c r="E188" s="105"/>
      <c r="F188" s="105"/>
      <c r="G188" s="105"/>
      <c r="H188" s="105"/>
      <c r="I188" s="104"/>
      <c r="J188" s="104"/>
    </row>
    <row r="189" spans="5:10">
      <c r="E189" s="105"/>
      <c r="F189" s="105"/>
      <c r="G189" s="105"/>
      <c r="H189" s="105"/>
      <c r="I189" s="104"/>
      <c r="J189" s="104"/>
    </row>
    <row r="190" spans="5:10">
      <c r="E190" s="105"/>
      <c r="F190" s="105"/>
      <c r="G190" s="105"/>
      <c r="H190" s="105"/>
      <c r="I190" s="104"/>
      <c r="J190" s="104"/>
    </row>
    <row r="191" spans="5:10">
      <c r="E191" s="105"/>
      <c r="F191" s="105"/>
      <c r="G191" s="105"/>
      <c r="H191" s="105"/>
      <c r="I191" s="104"/>
      <c r="J191" s="104"/>
    </row>
    <row r="192" spans="5:10">
      <c r="E192" s="105"/>
      <c r="F192" s="105"/>
      <c r="G192" s="105"/>
      <c r="H192" s="105"/>
      <c r="I192" s="104"/>
      <c r="J192" s="104"/>
    </row>
    <row r="193" spans="5:10">
      <c r="E193" s="105"/>
      <c r="F193" s="105"/>
      <c r="G193" s="105"/>
      <c r="H193" s="105"/>
      <c r="I193" s="104"/>
      <c r="J193" s="104"/>
    </row>
    <row r="194" spans="5:10">
      <c r="E194" s="105"/>
      <c r="F194" s="105"/>
      <c r="G194" s="105"/>
      <c r="H194" s="105"/>
      <c r="I194" s="104"/>
      <c r="J194" s="104"/>
    </row>
    <row r="195" spans="5:10">
      <c r="E195" s="105"/>
      <c r="F195" s="105"/>
      <c r="G195" s="105"/>
      <c r="H195" s="105"/>
      <c r="I195" s="104"/>
      <c r="J195" s="104"/>
    </row>
    <row r="196" spans="5:10">
      <c r="E196" s="105"/>
      <c r="F196" s="105"/>
      <c r="G196" s="105"/>
      <c r="H196" s="105"/>
      <c r="I196" s="104"/>
      <c r="J196" s="104"/>
    </row>
    <row r="197" spans="5:10">
      <c r="E197" s="105"/>
      <c r="F197" s="105"/>
      <c r="G197" s="105"/>
      <c r="H197" s="105"/>
      <c r="I197" s="104"/>
      <c r="J197" s="104"/>
    </row>
    <row r="198" spans="5:10">
      <c r="E198" s="105"/>
      <c r="F198" s="105"/>
      <c r="G198" s="105"/>
      <c r="H198" s="105"/>
      <c r="I198" s="104"/>
      <c r="J198" s="104"/>
    </row>
    <row r="199" spans="5:10">
      <c r="E199" s="105"/>
      <c r="F199" s="105"/>
      <c r="G199" s="105"/>
      <c r="H199" s="105"/>
      <c r="I199" s="104"/>
      <c r="J199" s="104"/>
    </row>
    <row r="200" spans="5:10">
      <c r="E200" s="105"/>
      <c r="F200" s="105"/>
      <c r="G200" s="105"/>
      <c r="H200" s="105"/>
      <c r="I200" s="104"/>
      <c r="J200" s="104"/>
    </row>
    <row r="201" spans="5:10">
      <c r="E201" s="105"/>
      <c r="F201" s="105"/>
      <c r="G201" s="105"/>
      <c r="H201" s="105"/>
      <c r="I201" s="104"/>
      <c r="J201" s="104"/>
    </row>
    <row r="202" spans="5:10">
      <c r="E202" s="105"/>
      <c r="F202" s="105"/>
      <c r="G202" s="105"/>
      <c r="H202" s="105"/>
      <c r="I202" s="104"/>
      <c r="J202" s="104"/>
    </row>
    <row r="203" spans="5:10">
      <c r="E203" s="105"/>
      <c r="F203" s="105"/>
      <c r="G203" s="105"/>
      <c r="H203" s="105"/>
      <c r="I203" s="104"/>
      <c r="J203" s="104"/>
    </row>
    <row r="204" spans="5:10">
      <c r="E204" s="105"/>
      <c r="F204" s="105"/>
      <c r="G204" s="105"/>
      <c r="H204" s="105"/>
      <c r="I204" s="104"/>
      <c r="J204" s="104"/>
    </row>
    <row r="205" spans="5:10">
      <c r="E205" s="105"/>
      <c r="F205" s="105"/>
      <c r="G205" s="105"/>
      <c r="H205" s="105"/>
      <c r="I205" s="104"/>
      <c r="J205" s="104"/>
    </row>
    <row r="206" spans="5:10">
      <c r="E206" s="105"/>
      <c r="F206" s="105"/>
      <c r="G206" s="105"/>
      <c r="H206" s="105"/>
      <c r="I206" s="104"/>
      <c r="J206" s="104"/>
    </row>
    <row r="207" spans="5:10">
      <c r="E207" s="105"/>
      <c r="F207" s="105"/>
      <c r="G207" s="105"/>
      <c r="H207" s="105"/>
      <c r="I207" s="104"/>
      <c r="J207" s="104"/>
    </row>
    <row r="208" spans="5:10">
      <c r="E208" s="105"/>
      <c r="F208" s="105"/>
      <c r="G208" s="105"/>
      <c r="H208" s="105"/>
      <c r="I208" s="104"/>
      <c r="J208" s="104"/>
    </row>
    <row r="209" spans="5:10">
      <c r="E209" s="105"/>
      <c r="F209" s="105"/>
      <c r="G209" s="105"/>
      <c r="H209" s="105"/>
      <c r="I209" s="104"/>
      <c r="J209" s="104"/>
    </row>
    <row r="210" spans="5:10">
      <c r="E210" s="105"/>
      <c r="F210" s="105"/>
      <c r="G210" s="105"/>
      <c r="H210" s="105"/>
      <c r="I210" s="104"/>
      <c r="J210" s="104"/>
    </row>
    <row r="211" spans="5:10">
      <c r="E211" s="105"/>
      <c r="F211" s="105"/>
      <c r="G211" s="105"/>
      <c r="H211" s="105"/>
      <c r="I211" s="104"/>
      <c r="J211" s="104"/>
    </row>
    <row r="212" spans="5:10">
      <c r="E212" s="105"/>
      <c r="F212" s="105"/>
      <c r="G212" s="105"/>
      <c r="H212" s="105"/>
      <c r="I212" s="104"/>
      <c r="J212" s="104"/>
    </row>
    <row r="213" spans="5:10">
      <c r="E213" s="105"/>
      <c r="F213" s="105"/>
      <c r="G213" s="105"/>
      <c r="H213" s="105"/>
      <c r="I213" s="104"/>
      <c r="J213" s="104"/>
    </row>
    <row r="214" spans="5:10">
      <c r="E214" s="105"/>
      <c r="F214" s="105"/>
      <c r="G214" s="105"/>
      <c r="H214" s="105"/>
      <c r="I214" s="104"/>
      <c r="J214" s="104"/>
    </row>
    <row r="215" spans="5:10">
      <c r="E215" s="105"/>
      <c r="F215" s="105"/>
      <c r="G215" s="105"/>
      <c r="H215" s="105"/>
      <c r="I215" s="104"/>
      <c r="J215" s="104"/>
    </row>
    <row r="216" spans="5:10">
      <c r="E216" s="105"/>
      <c r="F216" s="105"/>
      <c r="G216" s="105"/>
      <c r="H216" s="105"/>
      <c r="I216" s="104"/>
      <c r="J216" s="104"/>
    </row>
    <row r="217" spans="5:10">
      <c r="E217" s="105"/>
      <c r="F217" s="105"/>
      <c r="G217" s="105"/>
      <c r="H217" s="105"/>
      <c r="I217" s="104"/>
      <c r="J217" s="104"/>
    </row>
    <row r="218" spans="5:10">
      <c r="E218" s="105"/>
      <c r="F218" s="105"/>
      <c r="G218" s="105"/>
      <c r="H218" s="105"/>
      <c r="I218" s="104"/>
      <c r="J218" s="104"/>
    </row>
    <row r="219" spans="5:10">
      <c r="E219" s="105"/>
      <c r="F219" s="105"/>
      <c r="G219" s="105"/>
      <c r="H219" s="105"/>
      <c r="I219" s="104"/>
      <c r="J219" s="104"/>
    </row>
    <row r="220" spans="5:10">
      <c r="E220" s="105"/>
      <c r="F220" s="105"/>
      <c r="G220" s="105"/>
      <c r="H220" s="105"/>
      <c r="I220" s="104"/>
      <c r="J220" s="104"/>
    </row>
    <row r="221" spans="5:10">
      <c r="E221" s="105"/>
      <c r="F221" s="105"/>
      <c r="G221" s="105"/>
      <c r="H221" s="105"/>
      <c r="I221" s="104"/>
      <c r="J221" s="104"/>
    </row>
    <row r="222" spans="5:10">
      <c r="E222" s="105"/>
      <c r="F222" s="105"/>
      <c r="G222" s="105"/>
      <c r="H222" s="105"/>
      <c r="I222" s="104"/>
      <c r="J222" s="104"/>
    </row>
    <row r="223" spans="5:10">
      <c r="E223" s="105"/>
      <c r="F223" s="105"/>
      <c r="G223" s="105"/>
      <c r="H223" s="105"/>
      <c r="I223" s="104"/>
      <c r="J223" s="104"/>
    </row>
    <row r="224" spans="5:10">
      <c r="E224" s="105"/>
      <c r="F224" s="105"/>
      <c r="G224" s="105"/>
      <c r="H224" s="105"/>
      <c r="I224" s="104"/>
      <c r="J224" s="104"/>
    </row>
    <row r="225" spans="5:10">
      <c r="E225" s="105"/>
      <c r="F225" s="105"/>
      <c r="G225" s="105"/>
      <c r="H225" s="105"/>
      <c r="I225" s="104"/>
      <c r="J225" s="104"/>
    </row>
    <row r="226" spans="5:10">
      <c r="E226" s="105"/>
      <c r="F226" s="105"/>
      <c r="G226" s="105"/>
      <c r="H226" s="105"/>
      <c r="I226" s="104"/>
      <c r="J226" s="104"/>
    </row>
    <row r="227" spans="5:10">
      <c r="E227" s="105"/>
      <c r="F227" s="105"/>
      <c r="G227" s="105"/>
      <c r="H227" s="105"/>
      <c r="I227" s="104"/>
      <c r="J227" s="104"/>
    </row>
    <row r="228" spans="5:10">
      <c r="E228" s="105"/>
      <c r="F228" s="105"/>
      <c r="G228" s="105"/>
      <c r="H228" s="105"/>
      <c r="I228" s="104"/>
      <c r="J228" s="104"/>
    </row>
    <row r="229" spans="5:10">
      <c r="E229" s="105"/>
      <c r="F229" s="105"/>
      <c r="G229" s="105"/>
      <c r="H229" s="105"/>
      <c r="I229" s="104"/>
      <c r="J229" s="104"/>
    </row>
    <row r="230" spans="5:10">
      <c r="E230" s="105"/>
      <c r="F230" s="105"/>
      <c r="G230" s="105"/>
      <c r="H230" s="105"/>
      <c r="I230" s="104"/>
      <c r="J230" s="104"/>
    </row>
    <row r="231" spans="5:10">
      <c r="E231" s="105"/>
      <c r="F231" s="105"/>
      <c r="G231" s="105"/>
      <c r="H231" s="105"/>
      <c r="I231" s="104"/>
      <c r="J231" s="104"/>
    </row>
    <row r="232" spans="5:10">
      <c r="E232" s="105"/>
      <c r="F232" s="105"/>
      <c r="G232" s="105"/>
      <c r="H232" s="105"/>
      <c r="I232" s="104"/>
      <c r="J232" s="104"/>
    </row>
    <row r="233" spans="5:10">
      <c r="E233" s="105"/>
      <c r="F233" s="105"/>
      <c r="G233" s="105"/>
      <c r="H233" s="105"/>
      <c r="I233" s="104"/>
      <c r="J233" s="104"/>
    </row>
    <row r="234" spans="5:10">
      <c r="E234" s="105"/>
      <c r="F234" s="105"/>
      <c r="G234" s="105"/>
      <c r="H234" s="105"/>
      <c r="I234" s="104"/>
      <c r="J234" s="104"/>
    </row>
    <row r="235" spans="5:10">
      <c r="E235" s="105"/>
      <c r="F235" s="105"/>
      <c r="G235" s="105"/>
      <c r="H235" s="105"/>
      <c r="I235" s="104"/>
      <c r="J235" s="104"/>
    </row>
    <row r="236" spans="5:10">
      <c r="E236" s="105"/>
      <c r="F236" s="105"/>
      <c r="G236" s="105"/>
      <c r="H236" s="105"/>
      <c r="I236" s="104"/>
      <c r="J236" s="104"/>
    </row>
    <row r="237" spans="5:10">
      <c r="E237" s="105"/>
      <c r="F237" s="105"/>
      <c r="G237" s="105"/>
      <c r="H237" s="105"/>
      <c r="I237" s="104"/>
      <c r="J237" s="104"/>
    </row>
    <row r="238" spans="5:10">
      <c r="E238" s="105"/>
      <c r="F238" s="105"/>
      <c r="G238" s="105"/>
      <c r="H238" s="105"/>
      <c r="I238" s="104"/>
      <c r="J238" s="104"/>
    </row>
    <row r="239" spans="5:10">
      <c r="E239" s="105"/>
      <c r="F239" s="105"/>
      <c r="G239" s="105"/>
      <c r="H239" s="105"/>
      <c r="I239" s="104"/>
      <c r="J239" s="104"/>
    </row>
    <row r="240" spans="5:10">
      <c r="E240" s="105"/>
      <c r="F240" s="105"/>
      <c r="G240" s="105"/>
      <c r="H240" s="105"/>
      <c r="I240" s="104"/>
      <c r="J240" s="104"/>
    </row>
    <row r="241" spans="5:10">
      <c r="E241" s="105"/>
      <c r="F241" s="105"/>
      <c r="G241" s="105"/>
      <c r="H241" s="105"/>
      <c r="I241" s="104"/>
      <c r="J241" s="104"/>
    </row>
    <row r="242" spans="5:10">
      <c r="E242" s="105"/>
      <c r="F242" s="105"/>
      <c r="G242" s="105"/>
      <c r="H242" s="105"/>
      <c r="I242" s="104"/>
      <c r="J242" s="104"/>
    </row>
    <row r="243" spans="5:10">
      <c r="E243" s="105"/>
      <c r="F243" s="105"/>
      <c r="G243" s="105"/>
      <c r="H243" s="105"/>
      <c r="I243" s="104"/>
      <c r="J243" s="104"/>
    </row>
    <row r="244" spans="5:10">
      <c r="E244" s="105"/>
      <c r="F244" s="105"/>
      <c r="G244" s="105"/>
      <c r="H244" s="105"/>
      <c r="I244" s="104"/>
      <c r="J244" s="104"/>
    </row>
    <row r="245" spans="5:10">
      <c r="E245" s="105"/>
      <c r="F245" s="105"/>
      <c r="G245" s="105"/>
      <c r="H245" s="105"/>
      <c r="I245" s="104"/>
      <c r="J245" s="104"/>
    </row>
    <row r="246" spans="5:10">
      <c r="E246" s="105"/>
      <c r="F246" s="105"/>
      <c r="G246" s="105"/>
      <c r="H246" s="105"/>
      <c r="I246" s="104"/>
      <c r="J246" s="104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15" activePane="bottomRight" state="frozen"/>
      <selection pane="topRight" activeCell="K1" sqref="K1"/>
      <selection pane="bottomLeft" activeCell="A15" sqref="A15"/>
      <selection pane="bottomRight" activeCell="S38" sqref="S38"/>
    </sheetView>
  </sheetViews>
  <sheetFormatPr defaultRowHeight="12.75"/>
  <cols>
    <col min="1" max="1" width="9.140625" style="235"/>
    <col min="2" max="2" width="9.140625" style="83"/>
    <col min="19" max="19" width="9.140625" style="236"/>
  </cols>
  <sheetData>
    <row r="1" spans="1:26" ht="23.25">
      <c r="A1" s="322" t="s">
        <v>17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</row>
    <row r="2" spans="1:26" s="237" customFormat="1" ht="18">
      <c r="A2" s="323" t="s">
        <v>132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</row>
    <row r="3" spans="1:26" s="237" customFormat="1">
      <c r="A3" s="324"/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</row>
    <row r="4" spans="1:26" s="238" customFormat="1" ht="16.5" thickBot="1">
      <c r="A4" s="325" t="s">
        <v>189</v>
      </c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  <c r="Q4" s="326"/>
      <c r="R4" s="326"/>
      <c r="S4" s="327"/>
      <c r="U4" s="121"/>
      <c r="V4" s="8"/>
      <c r="W4" s="8"/>
      <c r="X4" s="8"/>
      <c r="Y4" s="8"/>
      <c r="Z4" s="29"/>
    </row>
    <row r="5" spans="1:26" s="240" customFormat="1">
      <c r="A5" s="328" t="s">
        <v>133</v>
      </c>
      <c r="B5" s="330" t="s">
        <v>134</v>
      </c>
      <c r="C5" s="332" t="s">
        <v>135</v>
      </c>
      <c r="D5" s="332" t="s">
        <v>136</v>
      </c>
      <c r="E5" s="332" t="s">
        <v>137</v>
      </c>
      <c r="F5" s="332" t="s">
        <v>138</v>
      </c>
      <c r="G5" s="332" t="s">
        <v>139</v>
      </c>
      <c r="H5" s="332" t="s">
        <v>140</v>
      </c>
      <c r="I5" s="332" t="s">
        <v>210</v>
      </c>
      <c r="J5" s="332" t="s">
        <v>141</v>
      </c>
      <c r="K5" s="332" t="s">
        <v>142</v>
      </c>
      <c r="L5" s="332" t="s">
        <v>143</v>
      </c>
      <c r="M5" s="332" t="s">
        <v>144</v>
      </c>
      <c r="N5" s="332" t="s">
        <v>145</v>
      </c>
      <c r="O5" s="338" t="s">
        <v>146</v>
      </c>
      <c r="P5" s="340" t="s">
        <v>147</v>
      </c>
      <c r="Q5" s="336" t="s">
        <v>31</v>
      </c>
      <c r="R5" s="334" t="s">
        <v>148</v>
      </c>
      <c r="S5" s="239" t="s">
        <v>4</v>
      </c>
      <c r="U5" s="241"/>
      <c r="V5" s="242"/>
      <c r="W5" s="243"/>
      <c r="X5" s="242"/>
      <c r="Y5" s="242"/>
    </row>
    <row r="6" spans="1:26" s="240" customFormat="1" ht="13.5" thickBot="1">
      <c r="A6" s="329"/>
      <c r="B6" s="331"/>
      <c r="C6" s="333"/>
      <c r="D6" s="333"/>
      <c r="E6" s="333"/>
      <c r="F6" s="333"/>
      <c r="G6" s="333"/>
      <c r="H6" s="333"/>
      <c r="I6" s="333"/>
      <c r="J6" s="333"/>
      <c r="K6" s="333"/>
      <c r="L6" s="333"/>
      <c r="M6" s="333"/>
      <c r="N6" s="333"/>
      <c r="O6" s="339"/>
      <c r="P6" s="341"/>
      <c r="Q6" s="337"/>
      <c r="R6" s="335"/>
      <c r="S6" s="244" t="s">
        <v>149</v>
      </c>
      <c r="U6" s="245"/>
      <c r="V6" s="246"/>
      <c r="W6" s="246"/>
      <c r="X6" s="246"/>
      <c r="Y6" s="246"/>
      <c r="Z6" s="247"/>
    </row>
    <row r="7" spans="1:26" s="22" customFormat="1">
      <c r="A7" s="248" t="s">
        <v>187</v>
      </c>
      <c r="B7" s="249">
        <v>500</v>
      </c>
      <c r="C7" s="249"/>
      <c r="D7" s="250"/>
      <c r="E7" s="250">
        <v>300</v>
      </c>
      <c r="F7" s="250"/>
      <c r="G7" s="250">
        <v>310</v>
      </c>
      <c r="H7" s="250"/>
      <c r="I7" s="250"/>
      <c r="J7" s="251">
        <v>20</v>
      </c>
      <c r="K7" s="250">
        <v>480</v>
      </c>
      <c r="L7" s="250"/>
      <c r="M7" s="250"/>
      <c r="N7" s="250">
        <v>20</v>
      </c>
      <c r="O7" s="250"/>
      <c r="P7" s="250"/>
      <c r="Q7" s="250"/>
      <c r="R7" s="252"/>
      <c r="S7" s="253">
        <f t="shared" ref="S7:S37" si="0">SUM(B7:R7)</f>
        <v>1630</v>
      </c>
      <c r="T7" s="254"/>
      <c r="U7" s="255"/>
      <c r="V7" s="48"/>
      <c r="W7" s="5"/>
      <c r="X7" s="48"/>
      <c r="Y7" s="5"/>
    </row>
    <row r="8" spans="1:26" s="22" customFormat="1">
      <c r="A8" s="248" t="s">
        <v>190</v>
      </c>
      <c r="B8" s="249">
        <v>700</v>
      </c>
      <c r="C8" s="249"/>
      <c r="D8" s="250"/>
      <c r="E8" s="250"/>
      <c r="F8" s="250"/>
      <c r="G8" s="250">
        <v>380</v>
      </c>
      <c r="H8" s="250"/>
      <c r="I8" s="250"/>
      <c r="J8" s="251">
        <v>20</v>
      </c>
      <c r="K8" s="250">
        <v>480</v>
      </c>
      <c r="L8" s="250"/>
      <c r="M8" s="250"/>
      <c r="N8" s="250"/>
      <c r="O8" s="250"/>
      <c r="P8" s="250"/>
      <c r="Q8" s="250"/>
      <c r="R8" s="252"/>
      <c r="S8" s="253">
        <f t="shared" si="0"/>
        <v>1580</v>
      </c>
      <c r="T8" s="254"/>
      <c r="U8" s="48"/>
      <c r="V8" s="48"/>
      <c r="W8" s="48"/>
      <c r="X8" s="48"/>
      <c r="Y8" s="48"/>
    </row>
    <row r="9" spans="1:26" s="22" customFormat="1">
      <c r="A9" s="248" t="s">
        <v>193</v>
      </c>
      <c r="B9" s="256">
        <v>1500</v>
      </c>
      <c r="C9" s="249"/>
      <c r="D9" s="257"/>
      <c r="E9" s="257"/>
      <c r="F9" s="257"/>
      <c r="G9" s="257">
        <v>210</v>
      </c>
      <c r="H9" s="257"/>
      <c r="I9" s="257"/>
      <c r="J9" s="258">
        <v>20</v>
      </c>
      <c r="K9" s="257">
        <v>400</v>
      </c>
      <c r="L9" s="257"/>
      <c r="M9" s="257"/>
      <c r="N9" s="257"/>
      <c r="O9" s="35"/>
      <c r="P9" s="257"/>
      <c r="Q9" s="257"/>
      <c r="R9" s="259"/>
      <c r="S9" s="253">
        <f>SUM(B9:R9)</f>
        <v>2130</v>
      </c>
      <c r="T9" s="254"/>
      <c r="U9" s="10"/>
      <c r="V9" s="10"/>
      <c r="W9" s="5" t="s">
        <v>150</v>
      </c>
      <c r="X9" s="48"/>
      <c r="Y9" s="5"/>
    </row>
    <row r="10" spans="1:26" s="22" customFormat="1">
      <c r="A10" s="248" t="s">
        <v>194</v>
      </c>
      <c r="B10" s="256">
        <v>800</v>
      </c>
      <c r="C10" s="249"/>
      <c r="D10" s="257"/>
      <c r="E10" s="257"/>
      <c r="F10" s="257"/>
      <c r="G10" s="257">
        <v>260</v>
      </c>
      <c r="H10" s="257"/>
      <c r="I10" s="257"/>
      <c r="J10" s="258">
        <v>20</v>
      </c>
      <c r="K10" s="257">
        <v>480</v>
      </c>
      <c r="L10" s="257"/>
      <c r="M10" s="257"/>
      <c r="N10" s="257">
        <v>30</v>
      </c>
      <c r="O10" s="257"/>
      <c r="P10" s="257"/>
      <c r="Q10" s="257"/>
      <c r="R10" s="259"/>
      <c r="S10" s="253">
        <f t="shared" si="0"/>
        <v>1590</v>
      </c>
      <c r="T10" s="254"/>
      <c r="U10" s="10"/>
      <c r="V10" s="10"/>
      <c r="W10" s="48"/>
      <c r="X10" s="48"/>
      <c r="Y10" s="48"/>
    </row>
    <row r="11" spans="1:26" s="22" customFormat="1">
      <c r="A11" s="248" t="s">
        <v>196</v>
      </c>
      <c r="B11" s="256">
        <v>500</v>
      </c>
      <c r="C11" s="249">
        <v>400</v>
      </c>
      <c r="D11" s="257"/>
      <c r="E11" s="257"/>
      <c r="F11" s="257"/>
      <c r="G11" s="257">
        <v>750</v>
      </c>
      <c r="H11" s="257"/>
      <c r="I11" s="257"/>
      <c r="J11" s="257">
        <v>20</v>
      </c>
      <c r="K11" s="257">
        <v>480</v>
      </c>
      <c r="L11" s="257"/>
      <c r="M11" s="257"/>
      <c r="N11" s="257">
        <v>100</v>
      </c>
      <c r="O11" s="257"/>
      <c r="P11" s="257"/>
      <c r="Q11" s="257"/>
      <c r="R11" s="259"/>
      <c r="S11" s="253">
        <f t="shared" si="0"/>
        <v>2250</v>
      </c>
      <c r="T11" s="254"/>
      <c r="U11" s="48"/>
      <c r="V11" s="48"/>
      <c r="W11" s="5"/>
      <c r="X11" s="48"/>
      <c r="Y11" s="5"/>
    </row>
    <row r="12" spans="1:26" s="22" customFormat="1">
      <c r="A12" s="248" t="s">
        <v>198</v>
      </c>
      <c r="B12" s="256">
        <v>800</v>
      </c>
      <c r="C12" s="249"/>
      <c r="D12" s="257"/>
      <c r="E12" s="257">
        <v>100</v>
      </c>
      <c r="F12" s="257"/>
      <c r="G12" s="257">
        <v>210</v>
      </c>
      <c r="H12" s="257"/>
      <c r="I12" s="257"/>
      <c r="J12" s="257">
        <v>20</v>
      </c>
      <c r="K12" s="257">
        <v>480</v>
      </c>
      <c r="L12" s="257"/>
      <c r="M12" s="257"/>
      <c r="N12" s="257">
        <v>70</v>
      </c>
      <c r="O12" s="257"/>
      <c r="P12" s="257"/>
      <c r="Q12" s="257"/>
      <c r="R12" s="259"/>
      <c r="S12" s="253">
        <f t="shared" si="0"/>
        <v>1680</v>
      </c>
      <c r="T12" s="254"/>
      <c r="U12" s="48"/>
      <c r="V12" s="48"/>
      <c r="W12" s="48"/>
      <c r="X12" s="48"/>
      <c r="Y12" s="48"/>
    </row>
    <row r="13" spans="1:26" s="22" customFormat="1">
      <c r="A13" s="248" t="s">
        <v>201</v>
      </c>
      <c r="B13" s="256">
        <v>1000</v>
      </c>
      <c r="C13" s="249"/>
      <c r="D13" s="257"/>
      <c r="E13" s="257"/>
      <c r="F13" s="257"/>
      <c r="G13" s="257">
        <v>220</v>
      </c>
      <c r="H13" s="257">
        <v>10</v>
      </c>
      <c r="I13" s="257"/>
      <c r="J13" s="257">
        <v>20</v>
      </c>
      <c r="K13" s="257">
        <v>480</v>
      </c>
      <c r="L13" s="257"/>
      <c r="M13" s="257"/>
      <c r="N13" s="257">
        <v>20</v>
      </c>
      <c r="O13" s="257"/>
      <c r="P13" s="257"/>
      <c r="Q13" s="257"/>
      <c r="R13" s="259"/>
      <c r="S13" s="253">
        <f t="shared" si="0"/>
        <v>1750</v>
      </c>
      <c r="T13" s="254"/>
      <c r="U13" s="48"/>
      <c r="V13" s="48"/>
      <c r="W13" s="5"/>
      <c r="X13" s="48"/>
      <c r="Y13" s="5"/>
    </row>
    <row r="14" spans="1:26" s="22" customFormat="1">
      <c r="A14" s="248" t="s">
        <v>203</v>
      </c>
      <c r="B14" s="256">
        <v>800</v>
      </c>
      <c r="C14" s="249"/>
      <c r="D14" s="257"/>
      <c r="E14" s="257">
        <v>50</v>
      </c>
      <c r="F14" s="257"/>
      <c r="G14" s="257">
        <v>100</v>
      </c>
      <c r="H14" s="257"/>
      <c r="I14" s="257"/>
      <c r="J14" s="257">
        <v>20</v>
      </c>
      <c r="K14" s="257">
        <v>400</v>
      </c>
      <c r="L14" s="260"/>
      <c r="M14" s="257"/>
      <c r="N14" s="257">
        <v>20</v>
      </c>
      <c r="O14" s="257"/>
      <c r="P14" s="257"/>
      <c r="Q14" s="257"/>
      <c r="R14" s="259"/>
      <c r="S14" s="253">
        <f t="shared" si="0"/>
        <v>1390</v>
      </c>
      <c r="T14" s="254"/>
      <c r="U14" s="255"/>
      <c r="V14" s="48"/>
      <c r="W14" s="48"/>
      <c r="X14" s="48"/>
      <c r="Y14" s="48"/>
    </row>
    <row r="15" spans="1:26" s="22" customFormat="1">
      <c r="A15" s="248" t="s">
        <v>205</v>
      </c>
      <c r="B15" s="256">
        <v>1500</v>
      </c>
      <c r="C15" s="249">
        <v>400</v>
      </c>
      <c r="D15" s="257">
        <v>870</v>
      </c>
      <c r="E15" s="257">
        <v>1050</v>
      </c>
      <c r="F15" s="257"/>
      <c r="G15" s="257">
        <v>210</v>
      </c>
      <c r="H15" s="257">
        <v>85</v>
      </c>
      <c r="I15" s="257"/>
      <c r="J15" s="257"/>
      <c r="K15" s="257">
        <v>480</v>
      </c>
      <c r="L15" s="261"/>
      <c r="M15" s="257"/>
      <c r="N15" s="257">
        <v>50</v>
      </c>
      <c r="O15" s="257"/>
      <c r="P15" s="257"/>
      <c r="Q15" s="257"/>
      <c r="R15" s="259"/>
      <c r="S15" s="253">
        <f t="shared" si="0"/>
        <v>4645</v>
      </c>
      <c r="T15" s="254"/>
      <c r="U15" s="262"/>
      <c r="V15" s="48"/>
      <c r="W15" s="5"/>
      <c r="X15" s="48"/>
      <c r="Y15" s="5"/>
    </row>
    <row r="16" spans="1:26" s="22" customFormat="1">
      <c r="A16" s="248" t="s">
        <v>207</v>
      </c>
      <c r="B16" s="256"/>
      <c r="C16" s="249">
        <v>850</v>
      </c>
      <c r="D16" s="257">
        <v>255</v>
      </c>
      <c r="E16" s="257"/>
      <c r="F16" s="257"/>
      <c r="G16" s="257">
        <v>110</v>
      </c>
      <c r="H16" s="257"/>
      <c r="I16" s="257"/>
      <c r="J16" s="257">
        <v>20</v>
      </c>
      <c r="K16" s="257">
        <v>480</v>
      </c>
      <c r="L16" s="250"/>
      <c r="M16" s="257">
        <v>1976</v>
      </c>
      <c r="N16" s="257">
        <v>20</v>
      </c>
      <c r="O16" s="257"/>
      <c r="P16" s="257"/>
      <c r="Q16" s="257"/>
      <c r="R16" s="259"/>
      <c r="S16" s="253">
        <f t="shared" si="0"/>
        <v>3711</v>
      </c>
      <c r="T16" s="254"/>
      <c r="U16" s="7"/>
      <c r="V16" s="48"/>
      <c r="W16" s="48"/>
      <c r="X16" s="48"/>
      <c r="Y16" s="48"/>
    </row>
    <row r="17" spans="1:25" s="22" customFormat="1">
      <c r="A17" s="248" t="s">
        <v>209</v>
      </c>
      <c r="B17" s="256">
        <v>400</v>
      </c>
      <c r="C17" s="249"/>
      <c r="D17" s="257"/>
      <c r="E17" s="257"/>
      <c r="F17" s="257"/>
      <c r="G17" s="257">
        <v>630</v>
      </c>
      <c r="H17" s="257">
        <v>220</v>
      </c>
      <c r="I17" s="257">
        <v>400</v>
      </c>
      <c r="J17" s="257">
        <v>130</v>
      </c>
      <c r="K17" s="257">
        <v>480</v>
      </c>
      <c r="L17" s="257"/>
      <c r="M17" s="257"/>
      <c r="N17" s="257">
        <v>20</v>
      </c>
      <c r="O17" s="257"/>
      <c r="P17" s="257"/>
      <c r="Q17" s="257"/>
      <c r="R17" s="259"/>
      <c r="S17" s="253">
        <f t="shared" si="0"/>
        <v>2280</v>
      </c>
      <c r="T17" s="254"/>
      <c r="U17" s="7"/>
      <c r="V17" s="48"/>
      <c r="W17" s="5"/>
      <c r="X17" s="48"/>
      <c r="Y17" s="5"/>
    </row>
    <row r="18" spans="1:25" s="22" customFormat="1">
      <c r="A18" s="248" t="s">
        <v>215</v>
      </c>
      <c r="B18" s="256">
        <v>2500</v>
      </c>
      <c r="C18" s="249">
        <v>400</v>
      </c>
      <c r="D18" s="257"/>
      <c r="E18" s="257"/>
      <c r="F18" s="257"/>
      <c r="G18" s="257">
        <v>300</v>
      </c>
      <c r="H18" s="257"/>
      <c r="I18" s="257"/>
      <c r="J18" s="257">
        <v>20</v>
      </c>
      <c r="K18" s="257">
        <v>540</v>
      </c>
      <c r="L18" s="257"/>
      <c r="M18" s="257"/>
      <c r="N18" s="257">
        <v>20</v>
      </c>
      <c r="O18" s="257"/>
      <c r="P18" s="259"/>
      <c r="Q18" s="257"/>
      <c r="R18" s="259"/>
      <c r="S18" s="253">
        <f t="shared" si="0"/>
        <v>3780</v>
      </c>
      <c r="T18" s="254"/>
      <c r="U18" s="7"/>
      <c r="V18" s="48"/>
      <c r="W18" s="48"/>
      <c r="X18" s="48"/>
      <c r="Y18" s="48"/>
    </row>
    <row r="19" spans="1:25" s="22" customFormat="1">
      <c r="A19" s="248"/>
      <c r="B19" s="256"/>
      <c r="C19" s="249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9"/>
      <c r="Q19" s="257"/>
      <c r="R19" s="259"/>
      <c r="S19" s="253">
        <f t="shared" si="0"/>
        <v>0</v>
      </c>
      <c r="T19" s="254"/>
      <c r="U19" s="7"/>
      <c r="V19" s="48"/>
      <c r="W19" s="5"/>
      <c r="X19" s="48"/>
      <c r="Y19" s="5"/>
    </row>
    <row r="20" spans="1:25" s="22" customFormat="1">
      <c r="A20" s="248"/>
      <c r="B20" s="256"/>
      <c r="C20" s="249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4"/>
      <c r="O20" s="257"/>
      <c r="P20" s="259"/>
      <c r="Q20" s="257"/>
      <c r="R20" s="259"/>
      <c r="S20" s="253">
        <f t="shared" si="0"/>
        <v>0</v>
      </c>
      <c r="T20" s="254"/>
      <c r="U20" s="7"/>
      <c r="V20" s="48"/>
      <c r="W20" s="48"/>
      <c r="X20" s="48"/>
      <c r="Y20" s="48"/>
    </row>
    <row r="21" spans="1:25" s="22" customFormat="1">
      <c r="A21" s="248"/>
      <c r="B21" s="256"/>
      <c r="C21" s="249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9"/>
      <c r="S21" s="253">
        <f t="shared" si="0"/>
        <v>0</v>
      </c>
      <c r="T21" s="254"/>
      <c r="U21" s="7"/>
      <c r="V21" s="48"/>
      <c r="W21" s="5"/>
      <c r="X21" s="48"/>
      <c r="Y21" s="5"/>
    </row>
    <row r="22" spans="1:25" s="22" customFormat="1">
      <c r="A22" s="248"/>
      <c r="B22" s="256"/>
      <c r="C22" s="249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9"/>
      <c r="S22" s="253">
        <f t="shared" si="0"/>
        <v>0</v>
      </c>
      <c r="T22" s="254"/>
      <c r="U22" s="7"/>
    </row>
    <row r="23" spans="1:25" s="22" customFormat="1">
      <c r="A23" s="248"/>
      <c r="B23" s="256"/>
      <c r="C23" s="249"/>
      <c r="D23" s="257"/>
      <c r="E23" s="257"/>
      <c r="F23" s="257"/>
      <c r="G23" s="257"/>
      <c r="H23" s="257"/>
      <c r="I23" s="257"/>
      <c r="J23" s="257"/>
      <c r="K23" s="257" t="s">
        <v>211</v>
      </c>
      <c r="L23" s="257"/>
      <c r="M23" s="257"/>
      <c r="N23" s="257"/>
      <c r="O23" s="257"/>
      <c r="P23" s="257"/>
      <c r="Q23" s="257"/>
      <c r="R23" s="259"/>
      <c r="S23" s="253">
        <f t="shared" si="0"/>
        <v>0</v>
      </c>
      <c r="T23" s="254"/>
      <c r="U23" s="7"/>
    </row>
    <row r="24" spans="1:25" s="264" customFormat="1">
      <c r="A24" s="248"/>
      <c r="B24" s="256"/>
      <c r="C24" s="249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9"/>
      <c r="S24" s="253">
        <f t="shared" si="0"/>
        <v>0</v>
      </c>
      <c r="T24" s="263"/>
      <c r="U24" s="7"/>
    </row>
    <row r="25" spans="1:25" s="22" customFormat="1">
      <c r="A25" s="248"/>
      <c r="B25" s="256"/>
      <c r="C25" s="249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9"/>
      <c r="S25" s="253">
        <f t="shared" si="0"/>
        <v>0</v>
      </c>
      <c r="T25" s="254"/>
      <c r="U25" s="7"/>
      <c r="W25" s="265"/>
      <c r="X25" s="265"/>
      <c r="Y25" s="265"/>
    </row>
    <row r="26" spans="1:25" s="264" customFormat="1">
      <c r="A26" s="248"/>
      <c r="B26" s="256"/>
      <c r="C26" s="249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9"/>
      <c r="S26" s="253">
        <f t="shared" si="0"/>
        <v>0</v>
      </c>
      <c r="T26" s="263"/>
      <c r="U26" s="7"/>
    </row>
    <row r="27" spans="1:25" s="22" customFormat="1">
      <c r="A27" s="248"/>
      <c r="B27" s="256"/>
      <c r="C27" s="249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9"/>
      <c r="S27" s="253">
        <f t="shared" si="0"/>
        <v>0</v>
      </c>
      <c r="T27" s="254"/>
      <c r="U27" s="7"/>
    </row>
    <row r="28" spans="1:25" s="22" customFormat="1">
      <c r="A28" s="248"/>
      <c r="B28" s="256"/>
      <c r="C28" s="249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9"/>
      <c r="S28" s="253">
        <f t="shared" si="0"/>
        <v>0</v>
      </c>
      <c r="T28" s="254"/>
      <c r="U28" s="7"/>
    </row>
    <row r="29" spans="1:25" s="22" customFormat="1">
      <c r="A29" s="248"/>
      <c r="B29" s="256"/>
      <c r="C29" s="249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57"/>
      <c r="O29" s="257"/>
      <c r="P29" s="257"/>
      <c r="Q29" s="257"/>
      <c r="R29" s="259"/>
      <c r="S29" s="253">
        <f t="shared" si="0"/>
        <v>0</v>
      </c>
      <c r="T29" s="254"/>
      <c r="U29" s="7"/>
      <c r="V29" s="266"/>
      <c r="W29" s="266"/>
    </row>
    <row r="30" spans="1:25" s="22" customFormat="1">
      <c r="A30" s="248"/>
      <c r="B30" s="256"/>
      <c r="C30" s="249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9"/>
      <c r="S30" s="253">
        <f t="shared" si="0"/>
        <v>0</v>
      </c>
      <c r="T30" s="254"/>
      <c r="U30" s="266"/>
      <c r="V30" s="267"/>
      <c r="W30" s="267"/>
    </row>
    <row r="31" spans="1:25" s="22" customFormat="1">
      <c r="A31" s="248"/>
      <c r="B31" s="256"/>
      <c r="C31" s="249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9"/>
      <c r="S31" s="253">
        <f t="shared" si="0"/>
        <v>0</v>
      </c>
      <c r="T31" s="254"/>
      <c r="U31" s="266"/>
      <c r="V31" s="266"/>
      <c r="W31" s="266"/>
    </row>
    <row r="32" spans="1:25" s="22" customFormat="1">
      <c r="A32" s="248"/>
      <c r="B32" s="256"/>
      <c r="C32" s="249"/>
      <c r="D32" s="257"/>
      <c r="E32" s="257"/>
      <c r="F32" s="257"/>
      <c r="G32" s="257"/>
      <c r="H32" s="257"/>
      <c r="I32" s="257"/>
      <c r="J32" s="268"/>
      <c r="K32" s="257"/>
      <c r="L32" s="257"/>
      <c r="M32" s="257"/>
      <c r="N32" s="257"/>
      <c r="O32" s="257"/>
      <c r="P32" s="257"/>
      <c r="Q32" s="257"/>
      <c r="R32" s="259"/>
      <c r="S32" s="253">
        <f t="shared" si="0"/>
        <v>0</v>
      </c>
      <c r="T32" s="254"/>
    </row>
    <row r="33" spans="1:20" s="264" customFormat="1">
      <c r="A33" s="248"/>
      <c r="B33" s="256"/>
      <c r="C33" s="249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9"/>
      <c r="S33" s="253">
        <f t="shared" si="0"/>
        <v>0</v>
      </c>
      <c r="T33" s="263"/>
    </row>
    <row r="34" spans="1:20" s="22" customFormat="1">
      <c r="A34" s="248"/>
      <c r="B34" s="256"/>
      <c r="C34" s="249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9"/>
      <c r="S34" s="253">
        <f t="shared" si="0"/>
        <v>0</v>
      </c>
      <c r="T34" s="254"/>
    </row>
    <row r="35" spans="1:20" s="22" customFormat="1">
      <c r="A35" s="248"/>
      <c r="B35" s="256"/>
      <c r="C35" s="249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9"/>
      <c r="S35" s="253">
        <f t="shared" si="0"/>
        <v>0</v>
      </c>
      <c r="T35" s="254"/>
    </row>
    <row r="36" spans="1:20" s="22" customFormat="1">
      <c r="A36" s="248"/>
      <c r="B36" s="256"/>
      <c r="C36" s="249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9"/>
      <c r="S36" s="253">
        <f t="shared" si="0"/>
        <v>0</v>
      </c>
      <c r="T36" s="254"/>
    </row>
    <row r="37" spans="1:20" s="22" customFormat="1" ht="13.5" thickBot="1">
      <c r="A37" s="248"/>
      <c r="B37" s="269"/>
      <c r="C37" s="270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2"/>
      <c r="S37" s="253">
        <f t="shared" si="0"/>
        <v>0</v>
      </c>
      <c r="T37" s="254"/>
    </row>
    <row r="38" spans="1:20" s="237" customFormat="1" ht="13.5" thickBot="1">
      <c r="A38" s="273" t="s">
        <v>151</v>
      </c>
      <c r="B38" s="274">
        <f>SUM(B7:B37)</f>
        <v>11000</v>
      </c>
      <c r="C38" s="275">
        <f t="shared" ref="C38:R38" si="1">SUM(C7:C37)</f>
        <v>2050</v>
      </c>
      <c r="D38" s="275">
        <f t="shared" si="1"/>
        <v>1125</v>
      </c>
      <c r="E38" s="275">
        <f t="shared" si="1"/>
        <v>1500</v>
      </c>
      <c r="F38" s="275">
        <f t="shared" si="1"/>
        <v>0</v>
      </c>
      <c r="G38" s="275">
        <f>SUM(G7:G37)</f>
        <v>3690</v>
      </c>
      <c r="H38" s="275">
        <f t="shared" si="1"/>
        <v>315</v>
      </c>
      <c r="I38" s="275">
        <f t="shared" si="1"/>
        <v>400</v>
      </c>
      <c r="J38" s="275">
        <f t="shared" si="1"/>
        <v>330</v>
      </c>
      <c r="K38" s="275">
        <f t="shared" si="1"/>
        <v>5660</v>
      </c>
      <c r="L38" s="275">
        <f t="shared" si="1"/>
        <v>0</v>
      </c>
      <c r="M38" s="275">
        <f t="shared" si="1"/>
        <v>1976</v>
      </c>
      <c r="N38" s="275">
        <f t="shared" si="1"/>
        <v>370</v>
      </c>
      <c r="O38" s="275">
        <f t="shared" si="1"/>
        <v>0</v>
      </c>
      <c r="P38" s="275">
        <f t="shared" si="1"/>
        <v>0</v>
      </c>
      <c r="Q38" s="275">
        <f t="shared" si="1"/>
        <v>0</v>
      </c>
      <c r="R38" s="276">
        <f t="shared" si="1"/>
        <v>0</v>
      </c>
      <c r="S38" s="277">
        <f>SUM(S7:S37)</f>
        <v>28416</v>
      </c>
    </row>
    <row r="39" spans="1:20">
      <c r="A39" s="278" t="s">
        <v>14</v>
      </c>
      <c r="B39" s="279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1"/>
      <c r="Q39" s="281"/>
      <c r="R39" s="281"/>
      <c r="S39" s="282"/>
    </row>
    <row r="40" spans="1:20">
      <c r="F40" s="283"/>
      <c r="G40" s="283"/>
      <c r="H40" s="283"/>
      <c r="I40" s="283"/>
      <c r="J40" s="283"/>
      <c r="T40" t="s">
        <v>14</v>
      </c>
    </row>
    <row r="41" spans="1:20">
      <c r="A41" s="25"/>
      <c r="B41" s="284"/>
      <c r="C41" s="283"/>
      <c r="D41" s="283"/>
      <c r="E41" s="283"/>
    </row>
    <row r="42" spans="1:20">
      <c r="A42" s="25"/>
      <c r="B42" s="284"/>
      <c r="C42" s="283"/>
      <c r="D42" s="283"/>
      <c r="E42" s="283"/>
    </row>
    <row r="43" spans="1:20">
      <c r="A43" s="25"/>
      <c r="B43" s="284"/>
      <c r="C43" s="283"/>
      <c r="D43" s="283"/>
      <c r="E43" s="283"/>
    </row>
    <row r="44" spans="1:20">
      <c r="A44" s="25"/>
      <c r="B44" s="284"/>
      <c r="C44" s="283"/>
      <c r="D44" s="283"/>
      <c r="E44" s="283"/>
    </row>
    <row r="45" spans="1:20">
      <c r="A45" s="25"/>
      <c r="B45" s="284"/>
      <c r="C45" s="283"/>
      <c r="D45" s="283"/>
      <c r="E45" s="283"/>
    </row>
    <row r="46" spans="1:20">
      <c r="A46" s="25"/>
      <c r="B46" s="284"/>
      <c r="C46" s="283"/>
      <c r="D46" s="283"/>
      <c r="E46" s="283"/>
    </row>
    <row r="47" spans="1:20">
      <c r="A47" s="25"/>
      <c r="B47" s="284"/>
      <c r="C47" s="283"/>
      <c r="D47" s="283"/>
      <c r="E47" s="283"/>
    </row>
    <row r="48" spans="1:20">
      <c r="A48" s="25"/>
      <c r="B48" s="284"/>
      <c r="C48" s="283"/>
      <c r="D48" s="283"/>
      <c r="E48" s="283"/>
    </row>
    <row r="49" spans="1:5">
      <c r="A49" s="25"/>
      <c r="B49" s="284"/>
      <c r="C49" s="283"/>
      <c r="D49" s="283"/>
      <c r="E49" s="283"/>
    </row>
    <row r="50" spans="1:5">
      <c r="A50" s="25"/>
      <c r="B50" s="284"/>
      <c r="C50" s="283"/>
      <c r="D50" s="283"/>
      <c r="E50" s="283"/>
    </row>
    <row r="51" spans="1:5">
      <c r="A51" s="25"/>
      <c r="B51" s="284"/>
      <c r="C51" s="283"/>
      <c r="D51" s="283"/>
      <c r="E51" s="283"/>
    </row>
    <row r="52" spans="1:5">
      <c r="A52" s="25"/>
      <c r="B52" s="284"/>
      <c r="C52" s="283"/>
      <c r="D52" s="283"/>
      <c r="E52" s="283"/>
    </row>
    <row r="53" spans="1:5">
      <c r="A53" s="25"/>
      <c r="B53" s="284"/>
      <c r="C53" s="283"/>
      <c r="D53" s="283"/>
      <c r="E53" s="283"/>
    </row>
    <row r="54" spans="1:5">
      <c r="A54" s="25"/>
      <c r="B54" s="284"/>
      <c r="C54" s="283"/>
      <c r="D54" s="283"/>
      <c r="E54" s="283"/>
    </row>
    <row r="55" spans="1:5">
      <c r="A55" s="25"/>
      <c r="B55" s="284"/>
      <c r="C55" s="283"/>
      <c r="D55" s="283"/>
      <c r="E55" s="283"/>
    </row>
    <row r="56" spans="1:5">
      <c r="A56" s="25"/>
      <c r="B56" s="284"/>
      <c r="C56" s="283"/>
      <c r="D56" s="283"/>
      <c r="E56" s="283"/>
    </row>
    <row r="57" spans="1:5">
      <c r="A57" s="25"/>
      <c r="B57" s="284"/>
      <c r="C57" s="283"/>
      <c r="D57" s="283"/>
      <c r="E57" s="283"/>
    </row>
    <row r="58" spans="1:5">
      <c r="A58" s="25"/>
      <c r="B58" s="284"/>
      <c r="C58" s="283"/>
      <c r="D58" s="283"/>
      <c r="E58" s="283"/>
    </row>
    <row r="59" spans="1:5">
      <c r="A59" s="25"/>
      <c r="B59" s="284"/>
      <c r="C59" s="283"/>
      <c r="D59" s="283"/>
      <c r="E59" s="283"/>
    </row>
    <row r="60" spans="1:5">
      <c r="A60" s="25"/>
      <c r="B60" s="284"/>
      <c r="C60" s="283"/>
      <c r="D60" s="283"/>
      <c r="E60" s="283"/>
    </row>
    <row r="61" spans="1:5">
      <c r="A61" s="25"/>
      <c r="B61" s="284"/>
      <c r="C61" s="283"/>
      <c r="D61" s="283"/>
      <c r="E61" s="283"/>
    </row>
    <row r="62" spans="1:5">
      <c r="A62" s="25"/>
      <c r="B62" s="284"/>
      <c r="C62" s="283"/>
      <c r="D62" s="283"/>
      <c r="E62" s="283"/>
    </row>
    <row r="63" spans="1:5">
      <c r="A63" s="25"/>
      <c r="B63" s="284"/>
      <c r="C63" s="283"/>
      <c r="D63" s="283"/>
      <c r="E63" s="283"/>
    </row>
    <row r="64" spans="1:5">
      <c r="A64" s="25"/>
      <c r="B64" s="284"/>
      <c r="C64" s="283"/>
      <c r="D64" s="283"/>
      <c r="E64" s="283"/>
    </row>
    <row r="65" spans="1:5">
      <c r="A65" s="25"/>
      <c r="B65" s="284"/>
      <c r="C65" s="283"/>
      <c r="D65" s="283"/>
      <c r="E65" s="283"/>
    </row>
    <row r="66" spans="1:5">
      <c r="A66" s="25"/>
      <c r="B66" s="284"/>
      <c r="C66" s="283"/>
      <c r="D66" s="283"/>
      <c r="E66" s="283"/>
    </row>
    <row r="67" spans="1:5">
      <c r="A67" s="25"/>
      <c r="B67" s="284"/>
      <c r="C67" s="283"/>
      <c r="D67" s="283"/>
      <c r="E67" s="283"/>
    </row>
    <row r="68" spans="1:5">
      <c r="A68" s="25"/>
      <c r="B68" s="284"/>
      <c r="C68" s="283"/>
      <c r="D68" s="283"/>
      <c r="E68" s="283"/>
    </row>
    <row r="69" spans="1:5">
      <c r="A69" s="25"/>
      <c r="B69" s="284"/>
      <c r="C69" s="283"/>
      <c r="D69" s="283"/>
      <c r="E69" s="283"/>
    </row>
    <row r="70" spans="1:5">
      <c r="A70" s="25"/>
      <c r="B70" s="284"/>
      <c r="C70" s="283"/>
      <c r="D70" s="283"/>
      <c r="E70" s="283"/>
    </row>
    <row r="71" spans="1:5">
      <c r="A71" s="25"/>
      <c r="B71" s="284"/>
      <c r="C71" s="283"/>
      <c r="D71" s="283"/>
      <c r="E71" s="283"/>
    </row>
    <row r="72" spans="1:5">
      <c r="A72" s="25"/>
      <c r="B72" s="284"/>
      <c r="C72" s="283"/>
      <c r="D72" s="283"/>
      <c r="E72" s="283"/>
    </row>
    <row r="73" spans="1:5">
      <c r="A73" s="25"/>
      <c r="B73" s="284"/>
      <c r="C73" s="283"/>
      <c r="D73" s="283"/>
      <c r="E73" s="283"/>
    </row>
    <row r="74" spans="1:5">
      <c r="A74" s="25"/>
      <c r="B74" s="284"/>
      <c r="C74" s="283"/>
      <c r="D74" s="283"/>
      <c r="E74" s="283"/>
    </row>
    <row r="75" spans="1:5">
      <c r="A75" s="25"/>
      <c r="B75" s="284"/>
      <c r="C75" s="283"/>
      <c r="D75" s="283"/>
      <c r="E75" s="283"/>
    </row>
    <row r="76" spans="1:5">
      <c r="A76" s="25"/>
      <c r="B76" s="284"/>
      <c r="C76" s="283"/>
      <c r="D76" s="283"/>
      <c r="E76" s="283"/>
    </row>
    <row r="77" spans="1:5">
      <c r="A77" s="25"/>
      <c r="B77" s="284"/>
      <c r="C77" s="283"/>
      <c r="D77" s="283"/>
      <c r="E77" s="283"/>
    </row>
    <row r="78" spans="1:5">
      <c r="A78" s="25"/>
      <c r="B78" s="284"/>
      <c r="C78" s="283"/>
      <c r="D78" s="283"/>
      <c r="E78" s="283"/>
    </row>
    <row r="79" spans="1:5">
      <c r="A79" s="25"/>
      <c r="B79" s="284"/>
      <c r="C79" s="283"/>
      <c r="D79" s="283"/>
      <c r="E79" s="283"/>
    </row>
    <row r="80" spans="1:5">
      <c r="A80" s="25"/>
      <c r="B80" s="284"/>
      <c r="C80" s="283"/>
      <c r="D80" s="283"/>
      <c r="E80" s="283"/>
    </row>
    <row r="81" spans="1:5">
      <c r="A81" s="25"/>
      <c r="B81" s="284"/>
      <c r="C81" s="283"/>
      <c r="D81" s="283"/>
      <c r="E81" s="283"/>
    </row>
    <row r="82" spans="1:5">
      <c r="A82" s="25"/>
      <c r="B82" s="284"/>
      <c r="C82" s="283"/>
      <c r="D82" s="283"/>
      <c r="E82" s="283"/>
    </row>
    <row r="83" spans="1:5">
      <c r="A83" s="25"/>
      <c r="B83" s="284"/>
      <c r="C83" s="283"/>
      <c r="D83" s="283"/>
      <c r="E83" s="283"/>
    </row>
    <row r="84" spans="1:5">
      <c r="A84" s="25"/>
      <c r="B84" s="284"/>
      <c r="C84" s="283"/>
      <c r="D84" s="283"/>
      <c r="E84" s="283"/>
    </row>
    <row r="85" spans="1:5">
      <c r="A85" s="25"/>
      <c r="B85" s="284"/>
      <c r="C85" s="283"/>
      <c r="D85" s="283"/>
      <c r="E85" s="283"/>
    </row>
    <row r="86" spans="1:5">
      <c r="A86" s="25"/>
      <c r="B86" s="284"/>
      <c r="C86" s="283"/>
      <c r="D86" s="283"/>
      <c r="E86" s="283"/>
    </row>
    <row r="87" spans="1:5">
      <c r="A87" s="25"/>
      <c r="B87" s="284"/>
      <c r="C87" s="283"/>
      <c r="D87" s="283"/>
      <c r="E87" s="283"/>
    </row>
    <row r="88" spans="1:5">
      <c r="A88" s="25"/>
      <c r="B88" s="284"/>
      <c r="C88" s="283"/>
      <c r="D88" s="283"/>
      <c r="E88" s="283"/>
    </row>
    <row r="89" spans="1:5">
      <c r="A89" s="25"/>
      <c r="B89" s="284"/>
      <c r="C89" s="283"/>
      <c r="D89" s="283"/>
      <c r="E89" s="283"/>
    </row>
    <row r="90" spans="1:5">
      <c r="A90" s="25"/>
      <c r="B90" s="284"/>
      <c r="C90" s="283"/>
      <c r="D90" s="283"/>
      <c r="E90" s="283"/>
    </row>
    <row r="91" spans="1:5">
      <c r="A91" s="25"/>
      <c r="B91" s="284"/>
      <c r="C91" s="283"/>
      <c r="D91" s="283"/>
      <c r="E91" s="283"/>
    </row>
    <row r="92" spans="1:5">
      <c r="A92" s="25"/>
      <c r="B92" s="284"/>
      <c r="C92" s="283"/>
      <c r="D92" s="283"/>
      <c r="E92" s="283"/>
    </row>
    <row r="93" spans="1:5">
      <c r="A93" s="25"/>
      <c r="B93" s="284"/>
      <c r="C93" s="283"/>
      <c r="D93" s="283"/>
      <c r="E93" s="283"/>
    </row>
    <row r="94" spans="1:5">
      <c r="A94" s="25"/>
      <c r="B94" s="284"/>
      <c r="C94" s="283"/>
      <c r="D94" s="283"/>
      <c r="E94" s="283"/>
    </row>
    <row r="95" spans="1:5">
      <c r="A95" s="25"/>
      <c r="B95" s="284"/>
      <c r="C95" s="283"/>
      <c r="D95" s="283"/>
      <c r="E95" s="283"/>
    </row>
    <row r="96" spans="1:5">
      <c r="A96" s="25"/>
      <c r="B96" s="284"/>
      <c r="C96" s="283"/>
      <c r="D96" s="283"/>
      <c r="E96" s="283"/>
    </row>
    <row r="97" spans="1:5">
      <c r="A97" s="25"/>
      <c r="B97" s="284"/>
      <c r="C97" s="283"/>
      <c r="D97" s="283"/>
      <c r="E97" s="283"/>
    </row>
    <row r="98" spans="1:5">
      <c r="A98" s="25"/>
      <c r="B98" s="284"/>
      <c r="C98" s="283"/>
      <c r="D98" s="283"/>
      <c r="E98" s="283"/>
    </row>
    <row r="99" spans="1:5">
      <c r="A99" s="25"/>
      <c r="B99" s="284"/>
      <c r="C99" s="283"/>
      <c r="D99" s="283"/>
      <c r="E99" s="283"/>
    </row>
    <row r="100" spans="1:5">
      <c r="A100" s="25"/>
      <c r="B100" s="284"/>
      <c r="C100" s="283"/>
      <c r="D100" s="283"/>
      <c r="E100" s="283"/>
    </row>
    <row r="101" spans="1:5">
      <c r="A101" s="25"/>
      <c r="B101" s="284"/>
      <c r="C101" s="283"/>
      <c r="D101" s="283"/>
      <c r="E101" s="283"/>
    </row>
    <row r="102" spans="1:5">
      <c r="A102" s="25"/>
      <c r="B102" s="284"/>
      <c r="C102" s="283"/>
      <c r="D102" s="283"/>
      <c r="E102" s="283"/>
    </row>
    <row r="103" spans="1:5">
      <c r="A103" s="25"/>
      <c r="B103" s="284"/>
      <c r="C103" s="283"/>
      <c r="D103" s="283"/>
      <c r="E103" s="283"/>
    </row>
    <row r="104" spans="1:5">
      <c r="A104" s="25"/>
      <c r="B104" s="284"/>
      <c r="C104" s="283"/>
      <c r="D104" s="283"/>
      <c r="E104" s="283"/>
    </row>
    <row r="105" spans="1:5">
      <c r="A105" s="25"/>
      <c r="B105" s="284"/>
      <c r="C105" s="283"/>
      <c r="D105" s="283"/>
      <c r="E105" s="283"/>
    </row>
    <row r="106" spans="1:5">
      <c r="A106" s="25"/>
      <c r="B106" s="284"/>
      <c r="C106" s="283"/>
      <c r="D106" s="283"/>
      <c r="E106" s="283"/>
    </row>
    <row r="107" spans="1:5">
      <c r="A107" s="25"/>
      <c r="B107" s="284"/>
      <c r="C107" s="283"/>
      <c r="D107" s="283"/>
      <c r="E107" s="283"/>
    </row>
    <row r="108" spans="1:5">
      <c r="A108" s="25"/>
      <c r="B108" s="284"/>
      <c r="C108" s="283"/>
      <c r="D108" s="283"/>
      <c r="E108" s="283"/>
    </row>
    <row r="109" spans="1:5">
      <c r="A109" s="25"/>
      <c r="B109" s="284"/>
      <c r="C109" s="283"/>
      <c r="D109" s="283"/>
      <c r="E109" s="283"/>
    </row>
    <row r="110" spans="1:5">
      <c r="A110" s="25"/>
      <c r="B110" s="284"/>
      <c r="C110" s="283"/>
      <c r="D110" s="283"/>
      <c r="E110" s="283"/>
    </row>
    <row r="111" spans="1:5">
      <c r="A111" s="25"/>
      <c r="B111" s="284"/>
      <c r="C111" s="283"/>
      <c r="D111" s="283"/>
      <c r="E111" s="283"/>
    </row>
    <row r="112" spans="1:5">
      <c r="A112" s="25"/>
      <c r="B112" s="284"/>
      <c r="C112" s="283"/>
      <c r="D112" s="283"/>
      <c r="E112" s="283"/>
    </row>
    <row r="113" spans="1:5">
      <c r="A113" s="25"/>
      <c r="B113" s="284"/>
      <c r="C113" s="283"/>
      <c r="D113" s="283"/>
      <c r="E113" s="283"/>
    </row>
    <row r="114" spans="1:5">
      <c r="A114" s="25"/>
      <c r="B114" s="284"/>
      <c r="C114" s="283"/>
      <c r="D114" s="283"/>
      <c r="E114" s="283"/>
    </row>
    <row r="115" spans="1:5">
      <c r="A115" s="25"/>
      <c r="B115" s="284"/>
      <c r="C115" s="283"/>
      <c r="D115" s="283"/>
      <c r="E115" s="283"/>
    </row>
    <row r="116" spans="1:5">
      <c r="A116" s="25"/>
      <c r="B116" s="284"/>
      <c r="C116" s="283"/>
      <c r="D116" s="283"/>
      <c r="E116" s="283"/>
    </row>
    <row r="117" spans="1:5">
      <c r="A117" s="25"/>
      <c r="B117" s="284"/>
      <c r="C117" s="283"/>
      <c r="D117" s="283"/>
      <c r="E117" s="283"/>
    </row>
    <row r="118" spans="1:5">
      <c r="A118" s="25"/>
      <c r="B118" s="284"/>
      <c r="C118" s="283"/>
      <c r="D118" s="283"/>
      <c r="E118" s="283"/>
    </row>
    <row r="119" spans="1:5">
      <c r="A119" s="25"/>
      <c r="B119" s="284"/>
      <c r="C119" s="283"/>
      <c r="D119" s="283"/>
      <c r="E119" s="283"/>
    </row>
    <row r="120" spans="1:5">
      <c r="A120" s="25"/>
      <c r="B120" s="284"/>
      <c r="C120" s="283"/>
      <c r="D120" s="283"/>
      <c r="E120" s="283"/>
    </row>
    <row r="121" spans="1:5">
      <c r="A121" s="25"/>
      <c r="B121" s="284"/>
      <c r="C121" s="283"/>
      <c r="D121" s="283"/>
      <c r="E121" s="283"/>
    </row>
    <row r="122" spans="1:5">
      <c r="A122" s="25"/>
      <c r="B122" s="284"/>
      <c r="C122" s="283"/>
      <c r="D122" s="283"/>
      <c r="E122" s="283"/>
    </row>
    <row r="123" spans="1:5">
      <c r="A123" s="25"/>
      <c r="B123" s="284"/>
      <c r="C123" s="283"/>
      <c r="D123" s="283"/>
      <c r="E123" s="283"/>
    </row>
    <row r="124" spans="1:5">
      <c r="A124" s="25"/>
      <c r="B124" s="284"/>
      <c r="C124" s="283"/>
      <c r="D124" s="283"/>
      <c r="E124" s="283"/>
    </row>
    <row r="125" spans="1:5">
      <c r="A125" s="25"/>
      <c r="B125" s="284"/>
      <c r="C125" s="283"/>
      <c r="D125" s="283"/>
      <c r="E125" s="283"/>
    </row>
    <row r="126" spans="1:5">
      <c r="A126" s="25"/>
      <c r="B126" s="284"/>
      <c r="C126" s="283"/>
      <c r="D126" s="283"/>
      <c r="E126" s="283"/>
    </row>
    <row r="127" spans="1:5">
      <c r="A127" s="25"/>
      <c r="B127" s="284"/>
      <c r="C127" s="283"/>
      <c r="D127" s="283"/>
      <c r="E127" s="283"/>
    </row>
    <row r="128" spans="1:5">
      <c r="A128" s="25"/>
      <c r="B128" s="284"/>
      <c r="C128" s="283"/>
      <c r="D128" s="283"/>
      <c r="E128" s="283"/>
    </row>
    <row r="129" spans="1:5">
      <c r="A129" s="25"/>
      <c r="B129" s="284"/>
      <c r="C129" s="283"/>
      <c r="D129" s="283"/>
      <c r="E129" s="283"/>
    </row>
    <row r="130" spans="1:5">
      <c r="A130" s="25"/>
      <c r="B130" s="284"/>
      <c r="C130" s="283"/>
      <c r="D130" s="283"/>
      <c r="E130" s="283"/>
    </row>
    <row r="131" spans="1:5">
      <c r="A131" s="25"/>
      <c r="B131" s="284"/>
      <c r="C131" s="283"/>
      <c r="D131" s="283"/>
      <c r="E131" s="283"/>
    </row>
    <row r="132" spans="1:5">
      <c r="A132" s="25"/>
      <c r="B132" s="284"/>
      <c r="C132" s="283"/>
      <c r="D132" s="283"/>
      <c r="E132" s="283"/>
    </row>
    <row r="133" spans="1:5">
      <c r="A133" s="25"/>
      <c r="B133" s="284"/>
      <c r="C133" s="283"/>
      <c r="D133" s="283"/>
      <c r="E133" s="283"/>
    </row>
    <row r="134" spans="1:5">
      <c r="A134" s="25"/>
      <c r="B134" s="284"/>
      <c r="C134" s="283"/>
      <c r="D134" s="283"/>
      <c r="E134" s="283"/>
    </row>
    <row r="135" spans="1:5">
      <c r="A135" s="25"/>
      <c r="B135" s="284"/>
      <c r="C135" s="283"/>
      <c r="D135" s="283"/>
      <c r="E135" s="283"/>
    </row>
    <row r="136" spans="1:5">
      <c r="A136" s="25"/>
      <c r="B136" s="284"/>
      <c r="C136" s="283"/>
      <c r="D136" s="283"/>
      <c r="E136" s="283"/>
    </row>
    <row r="137" spans="1:5">
      <c r="A137" s="25"/>
      <c r="B137" s="284"/>
      <c r="C137" s="283"/>
      <c r="D137" s="283"/>
      <c r="E137" s="283"/>
    </row>
    <row r="138" spans="1:5">
      <c r="A138" s="25"/>
      <c r="B138" s="284"/>
      <c r="C138" s="283"/>
      <c r="D138" s="283"/>
      <c r="E138" s="283"/>
    </row>
    <row r="139" spans="1:5">
      <c r="A139" s="25"/>
      <c r="B139" s="284"/>
      <c r="C139" s="283"/>
      <c r="D139" s="283"/>
      <c r="E139" s="283"/>
    </row>
    <row r="140" spans="1:5">
      <c r="A140" s="25"/>
      <c r="B140" s="284"/>
      <c r="C140" s="283"/>
      <c r="D140" s="283"/>
      <c r="E140" s="283"/>
    </row>
    <row r="141" spans="1:5">
      <c r="A141" s="25"/>
      <c r="B141" s="284"/>
      <c r="C141" s="283"/>
      <c r="D141" s="283"/>
      <c r="E141" s="283"/>
    </row>
    <row r="142" spans="1:5">
      <c r="A142" s="25"/>
      <c r="B142" s="284"/>
      <c r="C142" s="283"/>
      <c r="D142" s="283"/>
      <c r="E142" s="283"/>
    </row>
    <row r="143" spans="1:5">
      <c r="A143" s="25"/>
      <c r="B143" s="284"/>
      <c r="C143" s="283"/>
      <c r="D143" s="283"/>
      <c r="E143" s="283"/>
    </row>
    <row r="144" spans="1:5">
      <c r="A144" s="25"/>
      <c r="B144" s="284"/>
      <c r="C144" s="283"/>
      <c r="D144" s="283"/>
      <c r="E144" s="283"/>
    </row>
    <row r="145" spans="1:5">
      <c r="A145" s="25"/>
      <c r="B145" s="284"/>
      <c r="C145" s="283"/>
      <c r="D145" s="283"/>
      <c r="E145" s="283"/>
    </row>
    <row r="146" spans="1:5">
      <c r="A146" s="25"/>
      <c r="B146" s="284"/>
      <c r="C146" s="283"/>
      <c r="D146" s="283"/>
      <c r="E146" s="283"/>
    </row>
    <row r="147" spans="1:5">
      <c r="A147" s="25"/>
      <c r="B147" s="284"/>
      <c r="C147" s="283"/>
      <c r="D147" s="283"/>
      <c r="E147" s="283"/>
    </row>
    <row r="148" spans="1:5">
      <c r="A148" s="25"/>
      <c r="B148" s="284"/>
      <c r="C148" s="283"/>
      <c r="D148" s="283"/>
      <c r="E148" s="283"/>
    </row>
    <row r="149" spans="1:5">
      <c r="A149" s="25"/>
      <c r="B149" s="284"/>
      <c r="C149" s="283"/>
      <c r="D149" s="283"/>
      <c r="E149" s="283"/>
    </row>
    <row r="150" spans="1:5">
      <c r="A150" s="25"/>
      <c r="B150" s="284"/>
      <c r="C150" s="283"/>
      <c r="D150" s="283"/>
      <c r="E150" s="283"/>
    </row>
    <row r="151" spans="1:5">
      <c r="A151" s="25"/>
      <c r="B151" s="284"/>
      <c r="C151" s="283"/>
      <c r="D151" s="283"/>
      <c r="E151" s="283"/>
    </row>
    <row r="152" spans="1:5">
      <c r="A152" s="25"/>
      <c r="B152" s="284"/>
      <c r="C152" s="283"/>
      <c r="D152" s="283"/>
      <c r="E152" s="283"/>
    </row>
    <row r="153" spans="1:5">
      <c r="A153" s="25"/>
      <c r="B153" s="284"/>
      <c r="C153" s="283"/>
      <c r="D153" s="283"/>
      <c r="E153" s="283"/>
    </row>
    <row r="154" spans="1:5">
      <c r="A154" s="25"/>
      <c r="B154" s="284"/>
      <c r="C154" s="283"/>
      <c r="D154" s="283"/>
      <c r="E154" s="283"/>
    </row>
    <row r="155" spans="1:5">
      <c r="A155" s="25"/>
      <c r="B155" s="284"/>
      <c r="C155" s="283"/>
      <c r="D155" s="283"/>
      <c r="E155" s="283"/>
    </row>
    <row r="156" spans="1:5">
      <c r="A156" s="25"/>
      <c r="B156" s="284"/>
      <c r="C156" s="283"/>
      <c r="D156" s="283"/>
      <c r="E156" s="283"/>
    </row>
    <row r="157" spans="1:5">
      <c r="A157" s="25"/>
      <c r="B157" s="284"/>
      <c r="C157" s="283"/>
      <c r="D157" s="283"/>
      <c r="E157" s="283"/>
    </row>
    <row r="158" spans="1:5">
      <c r="A158" s="25"/>
      <c r="B158" s="284"/>
      <c r="C158" s="283"/>
      <c r="D158" s="283"/>
      <c r="E158" s="283"/>
    </row>
    <row r="159" spans="1:5">
      <c r="A159" s="25"/>
      <c r="B159" s="284"/>
      <c r="C159" s="283"/>
      <c r="D159" s="283"/>
      <c r="E159" s="283"/>
    </row>
    <row r="160" spans="1:5">
      <c r="A160" s="25"/>
      <c r="B160" s="284"/>
      <c r="C160" s="283"/>
      <c r="D160" s="283"/>
      <c r="E160" s="283"/>
    </row>
    <row r="161" spans="1:5">
      <c r="A161" s="25"/>
      <c r="B161" s="284"/>
      <c r="C161" s="283"/>
      <c r="D161" s="283"/>
      <c r="E161" s="283"/>
    </row>
    <row r="162" spans="1:5">
      <c r="A162" s="25"/>
      <c r="B162" s="284"/>
      <c r="C162" s="283"/>
      <c r="D162" s="283"/>
      <c r="E162" s="283"/>
    </row>
    <row r="163" spans="1:5">
      <c r="A163" s="25"/>
      <c r="B163" s="284"/>
      <c r="C163" s="283"/>
      <c r="D163" s="283"/>
      <c r="E163" s="283"/>
    </row>
    <row r="164" spans="1:5">
      <c r="A164" s="25"/>
      <c r="B164" s="284"/>
      <c r="C164" s="283"/>
      <c r="D164" s="283"/>
      <c r="E164" s="283"/>
    </row>
    <row r="165" spans="1:5">
      <c r="A165" s="25"/>
      <c r="B165" s="284"/>
      <c r="C165" s="283"/>
      <c r="D165" s="283"/>
      <c r="E165" s="283"/>
    </row>
    <row r="166" spans="1:5">
      <c r="A166" s="25"/>
      <c r="B166" s="284"/>
      <c r="C166" s="283"/>
      <c r="D166" s="283"/>
      <c r="E166" s="283"/>
    </row>
    <row r="167" spans="1:5">
      <c r="A167" s="25"/>
      <c r="B167" s="284"/>
      <c r="C167" s="283"/>
      <c r="D167" s="283"/>
      <c r="E167" s="283"/>
    </row>
    <row r="168" spans="1:5">
      <c r="A168" s="25"/>
      <c r="B168" s="284"/>
      <c r="C168" s="283"/>
      <c r="D168" s="283"/>
      <c r="E168" s="283"/>
    </row>
    <row r="169" spans="1:5">
      <c r="A169" s="25"/>
      <c r="B169" s="284"/>
      <c r="C169" s="283"/>
      <c r="D169" s="283"/>
      <c r="E169" s="283"/>
    </row>
    <row r="170" spans="1:5">
      <c r="A170" s="25"/>
      <c r="B170" s="284"/>
      <c r="C170" s="283"/>
      <c r="D170" s="283"/>
      <c r="E170" s="283"/>
    </row>
    <row r="171" spans="1:5">
      <c r="A171" s="25"/>
      <c r="B171" s="284"/>
      <c r="C171" s="283"/>
      <c r="D171" s="283"/>
      <c r="E171" s="283"/>
    </row>
    <row r="172" spans="1:5">
      <c r="A172" s="25"/>
      <c r="B172" s="284"/>
      <c r="C172" s="283"/>
      <c r="D172" s="283"/>
      <c r="E172" s="283"/>
    </row>
    <row r="173" spans="1:5">
      <c r="A173" s="25"/>
      <c r="B173" s="284"/>
      <c r="C173" s="283"/>
      <c r="D173" s="283"/>
      <c r="E173" s="283"/>
    </row>
    <row r="174" spans="1:5">
      <c r="A174" s="25"/>
      <c r="B174" s="284"/>
      <c r="C174" s="283"/>
      <c r="D174" s="283"/>
      <c r="E174" s="283"/>
    </row>
    <row r="175" spans="1:5">
      <c r="A175" s="25"/>
      <c r="B175" s="284"/>
      <c r="C175" s="283"/>
      <c r="D175" s="283"/>
      <c r="E175" s="283"/>
    </row>
    <row r="176" spans="1:5">
      <c r="A176" s="25"/>
      <c r="B176" s="284"/>
      <c r="C176" s="283"/>
      <c r="D176" s="283"/>
      <c r="E176" s="283"/>
    </row>
    <row r="177" spans="1:5">
      <c r="A177" s="25"/>
      <c r="B177" s="284"/>
      <c r="C177" s="283"/>
      <c r="D177" s="283"/>
      <c r="E177" s="283"/>
    </row>
    <row r="178" spans="1:5">
      <c r="A178" s="25"/>
      <c r="B178" s="284"/>
      <c r="C178" s="283"/>
      <c r="D178" s="283"/>
      <c r="E178" s="283"/>
    </row>
    <row r="179" spans="1:5">
      <c r="A179" s="25"/>
      <c r="B179" s="284"/>
      <c r="C179" s="283"/>
      <c r="D179" s="283"/>
      <c r="E179" s="283"/>
    </row>
    <row r="180" spans="1:5">
      <c r="A180" s="25"/>
      <c r="B180" s="284"/>
      <c r="C180" s="283"/>
      <c r="D180" s="283"/>
      <c r="E180" s="283"/>
    </row>
    <row r="181" spans="1:5">
      <c r="A181" s="25"/>
      <c r="B181" s="284"/>
      <c r="C181" s="283"/>
      <c r="D181" s="283"/>
      <c r="E181" s="283"/>
    </row>
    <row r="182" spans="1:5">
      <c r="A182" s="25"/>
      <c r="B182" s="284"/>
      <c r="C182" s="283"/>
      <c r="D182" s="283"/>
      <c r="E182" s="283"/>
    </row>
    <row r="183" spans="1:5">
      <c r="A183" s="25"/>
      <c r="B183" s="284"/>
      <c r="C183" s="283"/>
      <c r="D183" s="283"/>
      <c r="E183" s="283"/>
    </row>
    <row r="184" spans="1:5">
      <c r="A184" s="25"/>
      <c r="B184" s="284"/>
      <c r="C184" s="283"/>
      <c r="D184" s="283"/>
      <c r="E184" s="283"/>
    </row>
    <row r="185" spans="1:5">
      <c r="A185" s="25"/>
      <c r="B185" s="284"/>
      <c r="C185" s="283"/>
      <c r="D185" s="283"/>
      <c r="E185" s="283"/>
    </row>
    <row r="186" spans="1:5">
      <c r="A186" s="25"/>
      <c r="B186" s="284"/>
      <c r="C186" s="283"/>
      <c r="D186" s="283"/>
      <c r="E186" s="283"/>
    </row>
    <row r="187" spans="1:5">
      <c r="A187" s="25"/>
      <c r="B187" s="284"/>
      <c r="C187" s="283"/>
      <c r="D187" s="283"/>
      <c r="E187" s="283"/>
    </row>
    <row r="188" spans="1:5">
      <c r="A188" s="25"/>
      <c r="B188" s="284"/>
      <c r="C188" s="283"/>
      <c r="D188" s="283"/>
      <c r="E188" s="283"/>
    </row>
    <row r="189" spans="1:5">
      <c r="A189" s="25"/>
      <c r="B189" s="284"/>
      <c r="C189" s="283"/>
      <c r="D189" s="283"/>
      <c r="E189" s="283"/>
    </row>
    <row r="190" spans="1:5">
      <c r="A190" s="25"/>
      <c r="B190" s="284"/>
      <c r="C190" s="283"/>
      <c r="D190" s="283"/>
      <c r="E190" s="283"/>
    </row>
    <row r="191" spans="1:5">
      <c r="A191" s="25"/>
      <c r="B191" s="284"/>
      <c r="C191" s="283"/>
      <c r="D191" s="283"/>
      <c r="E191" s="283"/>
    </row>
    <row r="192" spans="1:5">
      <c r="A192" s="25"/>
      <c r="B192" s="284"/>
      <c r="C192" s="283"/>
      <c r="D192" s="283"/>
      <c r="E192" s="283"/>
    </row>
    <row r="193" spans="1:5">
      <c r="A193" s="25"/>
      <c r="B193" s="284"/>
      <c r="C193" s="283"/>
      <c r="D193" s="283"/>
      <c r="E193" s="283"/>
    </row>
    <row r="194" spans="1:5">
      <c r="A194" s="25"/>
      <c r="B194" s="284"/>
      <c r="C194" s="283"/>
      <c r="D194" s="283"/>
      <c r="E194" s="283"/>
    </row>
    <row r="195" spans="1:5">
      <c r="A195" s="25"/>
      <c r="B195" s="284"/>
      <c r="C195" s="283"/>
      <c r="D195" s="283"/>
      <c r="E195" s="283"/>
    </row>
    <row r="196" spans="1:5">
      <c r="A196" s="25"/>
      <c r="B196" s="284"/>
      <c r="C196" s="283"/>
      <c r="D196" s="283"/>
      <c r="E196" s="283"/>
    </row>
    <row r="197" spans="1:5">
      <c r="A197" s="25"/>
      <c r="B197" s="284"/>
      <c r="C197" s="283"/>
      <c r="D197" s="283"/>
      <c r="E197" s="283"/>
    </row>
    <row r="198" spans="1:5">
      <c r="A198" s="25"/>
      <c r="B198" s="284"/>
      <c r="C198" s="283"/>
      <c r="D198" s="283"/>
      <c r="E198" s="283"/>
    </row>
    <row r="199" spans="1:5">
      <c r="A199" s="25"/>
      <c r="B199" s="284"/>
      <c r="C199" s="283"/>
      <c r="D199" s="283"/>
      <c r="E199" s="283"/>
    </row>
    <row r="200" spans="1:5">
      <c r="A200" s="25"/>
      <c r="B200" s="284"/>
      <c r="C200" s="283"/>
      <c r="D200" s="283"/>
      <c r="E200" s="283"/>
    </row>
    <row r="201" spans="1:5">
      <c r="A201" s="25"/>
      <c r="B201" s="284"/>
      <c r="C201" s="283"/>
      <c r="D201" s="283"/>
      <c r="E201" s="283"/>
    </row>
    <row r="202" spans="1:5">
      <c r="A202" s="25"/>
      <c r="B202" s="284"/>
      <c r="C202" s="283"/>
      <c r="D202" s="283"/>
      <c r="E202" s="283"/>
    </row>
    <row r="203" spans="1:5">
      <c r="A203" s="25"/>
      <c r="B203" s="284"/>
      <c r="C203" s="283"/>
      <c r="D203" s="283"/>
      <c r="E203" s="283"/>
    </row>
    <row r="204" spans="1:5">
      <c r="A204" s="25"/>
      <c r="B204" s="284"/>
      <c r="C204" s="283"/>
      <c r="D204" s="283"/>
      <c r="E204" s="283"/>
    </row>
    <row r="205" spans="1:5">
      <c r="A205" s="25"/>
      <c r="B205" s="284"/>
      <c r="C205" s="283"/>
      <c r="D205" s="283"/>
      <c r="E205" s="283"/>
    </row>
    <row r="206" spans="1:5">
      <c r="A206" s="25"/>
      <c r="B206" s="284"/>
      <c r="C206" s="283"/>
      <c r="D206" s="283"/>
      <c r="E206" s="283"/>
    </row>
    <row r="207" spans="1:5">
      <c r="A207" s="25"/>
      <c r="B207" s="284"/>
      <c r="C207" s="283"/>
      <c r="D207" s="283"/>
      <c r="E207" s="283"/>
    </row>
    <row r="208" spans="1:5">
      <c r="A208" s="25"/>
      <c r="B208" s="284"/>
      <c r="C208" s="283"/>
      <c r="D208" s="283"/>
      <c r="E208" s="283"/>
    </row>
    <row r="209" spans="1:5">
      <c r="A209" s="25"/>
      <c r="B209" s="284"/>
      <c r="C209" s="283"/>
      <c r="D209" s="283"/>
      <c r="E209" s="283"/>
    </row>
    <row r="210" spans="1:5">
      <c r="A210" s="25"/>
      <c r="B210" s="284"/>
      <c r="C210" s="283"/>
      <c r="D210" s="283"/>
      <c r="E210" s="283"/>
    </row>
    <row r="211" spans="1:5">
      <c r="A211" s="25"/>
      <c r="B211" s="284"/>
      <c r="C211" s="283"/>
      <c r="D211" s="283"/>
      <c r="E211" s="283"/>
    </row>
    <row r="212" spans="1:5">
      <c r="A212" s="25"/>
      <c r="B212" s="284"/>
      <c r="C212" s="283"/>
      <c r="D212" s="283"/>
      <c r="E212" s="283"/>
    </row>
    <row r="213" spans="1:5">
      <c r="A213" s="25"/>
      <c r="B213" s="284"/>
      <c r="C213" s="283"/>
      <c r="D213" s="283"/>
      <c r="E213" s="283"/>
    </row>
    <row r="214" spans="1:5">
      <c r="A214" s="25"/>
      <c r="B214" s="284"/>
      <c r="C214" s="283"/>
      <c r="D214" s="283"/>
      <c r="E214" s="283"/>
    </row>
    <row r="215" spans="1:5">
      <c r="A215" s="25"/>
      <c r="B215" s="284"/>
      <c r="C215" s="283"/>
      <c r="D215" s="283"/>
      <c r="E215" s="283"/>
    </row>
    <row r="216" spans="1:5">
      <c r="A216" s="25"/>
      <c r="B216" s="284"/>
      <c r="C216" s="283"/>
      <c r="D216" s="283"/>
      <c r="E216" s="283"/>
    </row>
    <row r="217" spans="1:5">
      <c r="A217" s="25"/>
      <c r="B217" s="284"/>
      <c r="C217" s="283"/>
      <c r="D217" s="283"/>
      <c r="E217" s="283"/>
    </row>
    <row r="218" spans="1:5">
      <c r="A218" s="25"/>
      <c r="B218" s="284"/>
      <c r="C218" s="283"/>
      <c r="D218" s="283"/>
      <c r="E218" s="283"/>
    </row>
    <row r="219" spans="1:5">
      <c r="A219" s="25"/>
      <c r="B219" s="284"/>
      <c r="C219" s="283"/>
      <c r="D219" s="283"/>
      <c r="E219" s="283"/>
    </row>
    <row r="220" spans="1:5">
      <c r="A220" s="25"/>
      <c r="B220" s="284"/>
      <c r="C220" s="283"/>
      <c r="D220" s="283"/>
      <c r="E220" s="283"/>
    </row>
    <row r="221" spans="1:5">
      <c r="A221" s="25"/>
      <c r="B221" s="284"/>
      <c r="C221" s="283"/>
      <c r="D221" s="283"/>
      <c r="E221" s="283"/>
    </row>
    <row r="222" spans="1:5">
      <c r="A222" s="25"/>
      <c r="B222" s="284"/>
      <c r="C222" s="283"/>
      <c r="D222" s="283"/>
      <c r="E222" s="283"/>
    </row>
    <row r="223" spans="1:5">
      <c r="A223" s="25"/>
      <c r="B223" s="284"/>
      <c r="C223" s="283"/>
      <c r="D223" s="283"/>
      <c r="E223" s="283"/>
    </row>
    <row r="224" spans="1:5">
      <c r="A224" s="25"/>
      <c r="B224" s="284"/>
      <c r="C224" s="283"/>
      <c r="D224" s="283"/>
      <c r="E224" s="283"/>
    </row>
    <row r="225" spans="1:5">
      <c r="A225" s="25"/>
      <c r="B225" s="284"/>
      <c r="C225" s="283"/>
      <c r="D225" s="283"/>
      <c r="E225" s="283"/>
    </row>
    <row r="226" spans="1:5">
      <c r="A226" s="25"/>
      <c r="B226" s="284"/>
      <c r="C226" s="283"/>
      <c r="D226" s="283"/>
      <c r="E226" s="283"/>
    </row>
    <row r="227" spans="1:5">
      <c r="A227" s="25"/>
      <c r="B227" s="284"/>
      <c r="C227" s="283"/>
      <c r="D227" s="283"/>
      <c r="E227" s="283"/>
    </row>
    <row r="228" spans="1:5">
      <c r="A228" s="25"/>
      <c r="B228" s="284"/>
      <c r="C228" s="283"/>
      <c r="D228" s="283"/>
      <c r="E228" s="283"/>
    </row>
    <row r="229" spans="1:5">
      <c r="A229" s="25"/>
      <c r="B229" s="284"/>
      <c r="C229" s="283"/>
      <c r="D229" s="283"/>
      <c r="E229" s="283"/>
    </row>
    <row r="230" spans="1:5">
      <c r="A230" s="25"/>
      <c r="B230" s="284"/>
      <c r="C230" s="283"/>
      <c r="D230" s="283"/>
      <c r="E230" s="283"/>
    </row>
    <row r="231" spans="1:5">
      <c r="A231" s="25"/>
      <c r="B231" s="284"/>
      <c r="C231" s="283"/>
      <c r="D231" s="283"/>
      <c r="E231" s="283"/>
    </row>
    <row r="232" spans="1:5">
      <c r="A232" s="25"/>
      <c r="B232" s="284"/>
      <c r="C232" s="283"/>
      <c r="D232" s="283"/>
      <c r="E232" s="283"/>
    </row>
    <row r="233" spans="1:5">
      <c r="A233" s="25"/>
      <c r="B233" s="284"/>
      <c r="C233" s="283"/>
      <c r="D233" s="283"/>
      <c r="E233" s="283"/>
    </row>
    <row r="234" spans="1:5">
      <c r="A234" s="25"/>
      <c r="B234" s="284"/>
      <c r="C234" s="283"/>
      <c r="D234" s="283"/>
      <c r="E234" s="283"/>
    </row>
    <row r="235" spans="1:5">
      <c r="A235" s="25"/>
      <c r="B235" s="284"/>
      <c r="C235" s="283"/>
      <c r="D235" s="283"/>
      <c r="E235" s="283"/>
    </row>
    <row r="236" spans="1:5">
      <c r="A236" s="25"/>
      <c r="B236" s="284"/>
      <c r="C236" s="283"/>
      <c r="D236" s="283"/>
      <c r="E236" s="283"/>
    </row>
    <row r="237" spans="1:5">
      <c r="A237" s="25"/>
      <c r="B237" s="284"/>
      <c r="C237" s="283"/>
      <c r="D237" s="283"/>
      <c r="E237" s="283"/>
    </row>
    <row r="238" spans="1:5">
      <c r="A238" s="25"/>
      <c r="B238" s="284"/>
      <c r="C238" s="283"/>
      <c r="D238" s="283"/>
      <c r="E238" s="283"/>
    </row>
    <row r="239" spans="1:5">
      <c r="A239" s="25"/>
      <c r="B239" s="284"/>
      <c r="C239" s="283"/>
      <c r="D239" s="283"/>
      <c r="E239" s="283"/>
    </row>
    <row r="240" spans="1:5">
      <c r="A240" s="25"/>
      <c r="B240" s="284"/>
      <c r="C240" s="283"/>
      <c r="D240" s="283"/>
      <c r="E240" s="283"/>
    </row>
    <row r="241" spans="1:5">
      <c r="A241" s="25"/>
      <c r="B241" s="284"/>
      <c r="C241" s="283"/>
      <c r="D241" s="283"/>
      <c r="E241" s="283"/>
    </row>
    <row r="242" spans="1:5">
      <c r="A242" s="25"/>
      <c r="B242" s="284"/>
      <c r="C242" s="283"/>
      <c r="D242" s="283"/>
      <c r="E242" s="283"/>
    </row>
    <row r="243" spans="1:5">
      <c r="A243" s="25"/>
      <c r="B243" s="284"/>
      <c r="C243" s="283"/>
      <c r="D243" s="283"/>
      <c r="E243" s="283"/>
    </row>
    <row r="244" spans="1:5">
      <c r="A244" s="25"/>
      <c r="B244" s="284"/>
      <c r="C244" s="283"/>
      <c r="D244" s="283"/>
      <c r="E244" s="283"/>
    </row>
    <row r="245" spans="1:5">
      <c r="A245" s="25"/>
      <c r="B245" s="284"/>
      <c r="C245" s="283"/>
      <c r="D245" s="283"/>
      <c r="E245" s="283"/>
    </row>
    <row r="246" spans="1:5">
      <c r="A246" s="25"/>
      <c r="B246" s="284"/>
      <c r="C246" s="283"/>
      <c r="D246" s="283"/>
      <c r="E246" s="283"/>
    </row>
    <row r="247" spans="1:5">
      <c r="A247" s="25"/>
      <c r="B247" s="284"/>
      <c r="C247" s="283"/>
      <c r="D247" s="283"/>
      <c r="E247" s="283"/>
    </row>
    <row r="248" spans="1:5">
      <c r="A248" s="25"/>
      <c r="B248" s="284"/>
      <c r="C248" s="283"/>
      <c r="D248" s="283"/>
      <c r="E248" s="283"/>
    </row>
    <row r="249" spans="1:5">
      <c r="A249" s="25"/>
      <c r="B249" s="284"/>
      <c r="C249" s="283"/>
      <c r="D249" s="283"/>
      <c r="E249" s="283"/>
    </row>
    <row r="250" spans="1:5">
      <c r="A250" s="25"/>
      <c r="B250" s="284"/>
      <c r="C250" s="283"/>
      <c r="D250" s="283"/>
      <c r="E250" s="283"/>
    </row>
    <row r="251" spans="1:5">
      <c r="A251" s="25"/>
      <c r="B251" s="284"/>
      <c r="C251" s="283"/>
      <c r="D251" s="283"/>
      <c r="E251" s="283"/>
    </row>
    <row r="252" spans="1:5">
      <c r="A252" s="25"/>
      <c r="B252" s="284"/>
      <c r="C252" s="283"/>
      <c r="D252" s="283"/>
      <c r="E252" s="283"/>
    </row>
    <row r="253" spans="1:5">
      <c r="A253" s="25"/>
      <c r="B253" s="284"/>
      <c r="C253" s="283"/>
      <c r="D253" s="283"/>
      <c r="E253" s="283"/>
    </row>
    <row r="254" spans="1:5">
      <c r="A254" s="25"/>
      <c r="B254" s="284"/>
      <c r="C254" s="283"/>
      <c r="D254" s="283"/>
      <c r="E254" s="283"/>
    </row>
    <row r="255" spans="1:5">
      <c r="A255" s="25"/>
      <c r="B255" s="284"/>
      <c r="C255" s="283"/>
      <c r="D255" s="283"/>
      <c r="E255" s="283"/>
    </row>
    <row r="256" spans="1:5">
      <c r="A256" s="25"/>
      <c r="B256" s="284"/>
      <c r="C256" s="283"/>
      <c r="D256" s="283"/>
      <c r="E256" s="283"/>
    </row>
    <row r="257" spans="1:5">
      <c r="A257" s="25"/>
      <c r="B257" s="284"/>
      <c r="C257" s="283"/>
      <c r="D257" s="283"/>
      <c r="E257" s="283"/>
    </row>
    <row r="258" spans="1:5">
      <c r="A258" s="25"/>
      <c r="B258" s="284"/>
      <c r="C258" s="283"/>
      <c r="D258" s="283"/>
      <c r="E258" s="283"/>
    </row>
    <row r="259" spans="1:5">
      <c r="A259" s="25"/>
      <c r="B259" s="284"/>
      <c r="C259" s="283"/>
      <c r="D259" s="283"/>
      <c r="E259" s="283"/>
    </row>
    <row r="260" spans="1:5">
      <c r="A260" s="25"/>
      <c r="B260" s="284"/>
      <c r="C260" s="283"/>
      <c r="D260" s="283"/>
      <c r="E260" s="283"/>
    </row>
    <row r="261" spans="1:5">
      <c r="A261" s="25"/>
      <c r="B261" s="284"/>
      <c r="C261" s="283"/>
      <c r="D261" s="283"/>
      <c r="E261" s="283"/>
    </row>
    <row r="262" spans="1:5">
      <c r="A262" s="25"/>
      <c r="B262" s="284"/>
      <c r="C262" s="283"/>
      <c r="D262" s="283"/>
      <c r="E262" s="283"/>
    </row>
    <row r="263" spans="1:5">
      <c r="A263" s="25"/>
      <c r="B263" s="284"/>
      <c r="C263" s="283"/>
      <c r="D263" s="283"/>
      <c r="E263" s="283"/>
    </row>
    <row r="264" spans="1:5">
      <c r="A264" s="25"/>
      <c r="B264" s="284"/>
      <c r="C264" s="283"/>
      <c r="D264" s="283"/>
      <c r="E264" s="283"/>
    </row>
    <row r="265" spans="1:5">
      <c r="A265" s="25"/>
      <c r="B265" s="284"/>
      <c r="C265" s="283"/>
      <c r="D265" s="283"/>
      <c r="E265" s="283"/>
    </row>
    <row r="266" spans="1:5">
      <c r="A266" s="25"/>
      <c r="B266" s="284"/>
      <c r="C266" s="283"/>
      <c r="D266" s="283"/>
      <c r="E266" s="283"/>
    </row>
    <row r="267" spans="1:5">
      <c r="A267" s="25"/>
      <c r="B267" s="284"/>
      <c r="C267" s="283"/>
      <c r="D267" s="283"/>
      <c r="E267" s="283"/>
    </row>
    <row r="268" spans="1:5">
      <c r="A268" s="25"/>
      <c r="B268" s="284"/>
      <c r="C268" s="283"/>
      <c r="D268" s="283"/>
      <c r="E268" s="283"/>
    </row>
    <row r="269" spans="1:5">
      <c r="A269" s="25"/>
      <c r="B269" s="284"/>
      <c r="C269" s="283"/>
      <c r="D269" s="283"/>
      <c r="E269" s="283"/>
    </row>
    <row r="270" spans="1:5">
      <c r="A270" s="25"/>
      <c r="B270" s="284"/>
      <c r="C270" s="283"/>
      <c r="D270" s="283"/>
      <c r="E270" s="283"/>
    </row>
    <row r="271" spans="1:5">
      <c r="A271" s="25"/>
      <c r="B271" s="284"/>
      <c r="C271" s="283"/>
      <c r="D271" s="283"/>
      <c r="E271" s="283"/>
    </row>
    <row r="272" spans="1:5">
      <c r="A272" s="25"/>
      <c r="B272" s="284"/>
      <c r="C272" s="283"/>
      <c r="D272" s="283"/>
      <c r="E272" s="283"/>
    </row>
    <row r="273" spans="1:5">
      <c r="A273" s="25"/>
      <c r="B273" s="284"/>
      <c r="C273" s="283"/>
      <c r="D273" s="283"/>
      <c r="E273" s="283"/>
    </row>
    <row r="274" spans="1:5">
      <c r="A274" s="25"/>
      <c r="B274" s="284"/>
      <c r="C274" s="283"/>
      <c r="D274" s="283"/>
      <c r="E274" s="283"/>
    </row>
    <row r="275" spans="1:5">
      <c r="A275" s="25"/>
      <c r="B275" s="284"/>
      <c r="C275" s="283"/>
      <c r="D275" s="283"/>
      <c r="E275" s="283"/>
    </row>
    <row r="276" spans="1:5">
      <c r="A276" s="25"/>
      <c r="B276" s="284"/>
      <c r="C276" s="283"/>
      <c r="D276" s="283"/>
      <c r="E276" s="283"/>
    </row>
    <row r="277" spans="1:5">
      <c r="A277" s="25"/>
      <c r="B277" s="284"/>
      <c r="C277" s="283"/>
      <c r="D277" s="283"/>
      <c r="E277" s="283"/>
    </row>
    <row r="278" spans="1:5">
      <c r="A278" s="25"/>
      <c r="B278" s="284"/>
      <c r="C278" s="283"/>
      <c r="D278" s="283"/>
      <c r="E278" s="283"/>
    </row>
    <row r="279" spans="1:5">
      <c r="A279" s="25"/>
      <c r="B279" s="284"/>
      <c r="C279" s="283"/>
      <c r="D279" s="283"/>
      <c r="E279" s="283"/>
    </row>
    <row r="280" spans="1:5">
      <c r="A280" s="25"/>
      <c r="B280" s="284"/>
      <c r="C280" s="283"/>
      <c r="D280" s="283"/>
      <c r="E280" s="283"/>
    </row>
    <row r="281" spans="1:5">
      <c r="A281" s="25"/>
      <c r="B281" s="284"/>
      <c r="C281" s="283"/>
      <c r="D281" s="283"/>
      <c r="E281" s="283"/>
    </row>
    <row r="282" spans="1:5">
      <c r="A282" s="25"/>
      <c r="B282" s="284"/>
      <c r="C282" s="283"/>
      <c r="D282" s="283"/>
      <c r="E282" s="283"/>
    </row>
    <row r="283" spans="1:5">
      <c r="A283" s="25"/>
      <c r="B283" s="284"/>
      <c r="C283" s="283"/>
      <c r="D283" s="283"/>
      <c r="E283" s="283"/>
    </row>
    <row r="284" spans="1:5">
      <c r="A284" s="25"/>
      <c r="B284" s="284"/>
      <c r="C284" s="283"/>
      <c r="D284" s="283"/>
      <c r="E284" s="283"/>
    </row>
    <row r="285" spans="1:5">
      <c r="A285" s="25"/>
      <c r="B285" s="284"/>
      <c r="C285" s="283"/>
      <c r="D285" s="283"/>
      <c r="E285" s="283"/>
    </row>
    <row r="286" spans="1:5">
      <c r="A286" s="25"/>
      <c r="B286" s="284"/>
      <c r="C286" s="283"/>
      <c r="D286" s="283"/>
      <c r="E286" s="283"/>
    </row>
    <row r="287" spans="1:5">
      <c r="A287" s="25"/>
      <c r="B287" s="284"/>
      <c r="C287" s="283"/>
      <c r="D287" s="283"/>
      <c r="E287" s="283"/>
    </row>
    <row r="288" spans="1:5">
      <c r="A288" s="25"/>
      <c r="B288" s="284"/>
      <c r="C288" s="283"/>
      <c r="D288" s="283"/>
      <c r="E288" s="283"/>
    </row>
    <row r="289" spans="1:5">
      <c r="A289" s="25"/>
      <c r="B289" s="284"/>
      <c r="C289" s="283"/>
      <c r="D289" s="283"/>
      <c r="E289" s="283"/>
    </row>
    <row r="290" spans="1:5">
      <c r="A290" s="25"/>
      <c r="B290" s="284"/>
      <c r="C290" s="283"/>
      <c r="D290" s="283"/>
      <c r="E290" s="283"/>
    </row>
    <row r="291" spans="1:5">
      <c r="A291" s="25"/>
      <c r="B291" s="284"/>
      <c r="C291" s="283"/>
      <c r="D291" s="283"/>
      <c r="E291" s="283"/>
    </row>
    <row r="292" spans="1:5">
      <c r="A292" s="25"/>
      <c r="B292" s="284"/>
      <c r="C292" s="283"/>
      <c r="D292" s="283"/>
      <c r="E292" s="283"/>
    </row>
    <row r="293" spans="1:5">
      <c r="A293" s="25"/>
      <c r="B293" s="284"/>
      <c r="C293" s="283"/>
      <c r="D293" s="283"/>
      <c r="E293" s="283"/>
    </row>
    <row r="294" spans="1:5">
      <c r="A294" s="25"/>
      <c r="B294" s="284"/>
      <c r="C294" s="283"/>
      <c r="D294" s="283"/>
      <c r="E294" s="283"/>
    </row>
    <row r="295" spans="1:5">
      <c r="A295" s="25"/>
      <c r="B295" s="284"/>
      <c r="C295" s="283"/>
      <c r="D295" s="283"/>
      <c r="E295" s="283"/>
    </row>
    <row r="296" spans="1:5">
      <c r="A296" s="25"/>
      <c r="B296" s="284"/>
      <c r="C296" s="283"/>
      <c r="D296" s="283"/>
      <c r="E296" s="283"/>
    </row>
    <row r="297" spans="1:5">
      <c r="A297" s="25"/>
      <c r="B297" s="284"/>
      <c r="C297" s="283"/>
      <c r="D297" s="283"/>
      <c r="E297" s="283"/>
    </row>
    <row r="298" spans="1:5">
      <c r="A298" s="25"/>
      <c r="B298" s="284"/>
      <c r="C298" s="283"/>
      <c r="D298" s="283"/>
      <c r="E298" s="283"/>
    </row>
    <row r="299" spans="1:5">
      <c r="A299" s="25"/>
      <c r="B299" s="284"/>
      <c r="C299" s="283"/>
      <c r="D299" s="283"/>
      <c r="E299" s="283"/>
    </row>
    <row r="300" spans="1:5">
      <c r="A300" s="25"/>
      <c r="B300" s="284"/>
      <c r="C300" s="283"/>
      <c r="D300" s="283"/>
      <c r="E300" s="283"/>
    </row>
    <row r="301" spans="1:5">
      <c r="A301" s="25"/>
      <c r="B301" s="284"/>
      <c r="C301" s="283"/>
      <c r="D301" s="283"/>
      <c r="E301" s="283"/>
    </row>
    <row r="302" spans="1:5">
      <c r="A302" s="25"/>
      <c r="B302" s="284"/>
      <c r="C302" s="283"/>
      <c r="D302" s="283"/>
      <c r="E302" s="283"/>
    </row>
    <row r="303" spans="1:5">
      <c r="A303" s="25"/>
      <c r="B303" s="284"/>
      <c r="C303" s="283"/>
      <c r="D303" s="283"/>
      <c r="E303" s="283"/>
    </row>
    <row r="304" spans="1:5">
      <c r="A304" s="25"/>
      <c r="B304" s="284"/>
      <c r="C304" s="283"/>
      <c r="D304" s="283"/>
      <c r="E304" s="283"/>
    </row>
    <row r="305" spans="1:5">
      <c r="A305" s="25"/>
      <c r="B305" s="284"/>
      <c r="C305" s="283"/>
      <c r="D305" s="283"/>
      <c r="E305" s="283"/>
    </row>
    <row r="306" spans="1:5">
      <c r="A306" s="25"/>
      <c r="B306" s="284"/>
      <c r="C306" s="283"/>
      <c r="D306" s="283"/>
      <c r="E306" s="283"/>
    </row>
    <row r="307" spans="1:5">
      <c r="A307" s="25"/>
      <c r="B307" s="284"/>
      <c r="C307" s="283"/>
      <c r="D307" s="283"/>
      <c r="E307" s="283"/>
    </row>
    <row r="308" spans="1:5">
      <c r="A308" s="25"/>
      <c r="B308" s="284"/>
      <c r="C308" s="283"/>
      <c r="D308" s="283"/>
      <c r="E308" s="283"/>
    </row>
    <row r="309" spans="1:5">
      <c r="A309" s="25"/>
      <c r="B309" s="284"/>
      <c r="C309" s="283"/>
      <c r="D309" s="283"/>
      <c r="E309" s="283"/>
    </row>
    <row r="310" spans="1:5">
      <c r="A310" s="25"/>
      <c r="B310" s="284"/>
      <c r="C310" s="283"/>
      <c r="D310" s="283"/>
      <c r="E310" s="283"/>
    </row>
    <row r="311" spans="1:5">
      <c r="A311" s="25"/>
      <c r="B311" s="284"/>
      <c r="C311" s="283"/>
      <c r="D311" s="283"/>
      <c r="E311" s="283"/>
    </row>
    <row r="312" spans="1:5">
      <c r="A312" s="25"/>
      <c r="B312" s="284"/>
      <c r="C312" s="283"/>
      <c r="D312" s="283"/>
      <c r="E312" s="283"/>
    </row>
    <row r="313" spans="1:5">
      <c r="A313" s="25"/>
      <c r="B313" s="284"/>
      <c r="C313" s="283"/>
      <c r="D313" s="283"/>
      <c r="E313" s="283"/>
    </row>
    <row r="314" spans="1:5">
      <c r="A314" s="25"/>
      <c r="B314" s="284"/>
      <c r="C314" s="283"/>
      <c r="D314" s="283"/>
      <c r="E314" s="283"/>
    </row>
    <row r="315" spans="1:5">
      <c r="A315" s="25"/>
      <c r="B315" s="284"/>
      <c r="C315" s="283"/>
      <c r="D315" s="283"/>
      <c r="E315" s="283"/>
    </row>
    <row r="316" spans="1:5">
      <c r="A316" s="25"/>
      <c r="B316" s="284"/>
      <c r="C316" s="283"/>
      <c r="D316" s="283"/>
      <c r="E316" s="283"/>
    </row>
    <row r="317" spans="1:5">
      <c r="A317" s="25"/>
      <c r="B317" s="284"/>
      <c r="C317" s="283"/>
      <c r="D317" s="283"/>
      <c r="E317" s="283"/>
    </row>
    <row r="318" spans="1:5">
      <c r="A318" s="25"/>
      <c r="B318" s="284"/>
      <c r="C318" s="283"/>
      <c r="D318" s="283"/>
      <c r="E318" s="283"/>
    </row>
    <row r="319" spans="1:5">
      <c r="A319" s="25"/>
      <c r="B319" s="284"/>
      <c r="C319" s="283"/>
      <c r="D319" s="283"/>
      <c r="E319" s="283"/>
    </row>
    <row r="320" spans="1:5">
      <c r="A320" s="25"/>
      <c r="B320" s="284"/>
      <c r="C320" s="283"/>
      <c r="D320" s="283"/>
      <c r="E320" s="283"/>
    </row>
    <row r="321" spans="1:5">
      <c r="A321" s="25"/>
      <c r="B321" s="284"/>
      <c r="C321" s="283"/>
      <c r="D321" s="283"/>
      <c r="E321" s="283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2020-10-14T15:22:10Z</dcterms:modified>
</cp:coreProperties>
</file>