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defaultThemeVersion="124226"/>
  <bookViews>
    <workbookView xWindow="-120" yWindow="-120" windowWidth="15600" windowHeight="11760" tabRatio="862" activeTab="31"/>
  </bookViews>
  <sheets>
    <sheet name="1 " sheetId="36" r:id="rId1"/>
    <sheet name="2" sheetId="68" r:id="rId2"/>
    <sheet name="3 " sheetId="71" r:id="rId3"/>
    <sheet name="4 " sheetId="72" r:id="rId4"/>
    <sheet name="5 " sheetId="73" r:id="rId5"/>
    <sheet name="6 " sheetId="74" r:id="rId6"/>
    <sheet name="7 " sheetId="75" r:id="rId7"/>
    <sheet name="8 " sheetId="76" r:id="rId8"/>
    <sheet name="9 " sheetId="77" r:id="rId9"/>
    <sheet name="10 " sheetId="78" r:id="rId10"/>
    <sheet name="11 " sheetId="79" r:id="rId11"/>
    <sheet name="12 " sheetId="80" r:id="rId12"/>
    <sheet name="13" sheetId="81" r:id="rId13"/>
    <sheet name="14 " sheetId="82" r:id="rId14"/>
    <sheet name="15 " sheetId="83" r:id="rId15"/>
    <sheet name="16 " sheetId="84" r:id="rId16"/>
    <sheet name="17 " sheetId="85" r:id="rId17"/>
    <sheet name="18 " sheetId="86" r:id="rId18"/>
    <sheet name="19 " sheetId="87" r:id="rId19"/>
    <sheet name="20 " sheetId="88" r:id="rId20"/>
    <sheet name="21 " sheetId="89" r:id="rId21"/>
    <sheet name="22 " sheetId="90" r:id="rId22"/>
    <sheet name="23" sheetId="91" r:id="rId23"/>
    <sheet name="24" sheetId="92" r:id="rId24"/>
    <sheet name="25 " sheetId="93" r:id="rId25"/>
    <sheet name="26 " sheetId="94" r:id="rId26"/>
    <sheet name="27 " sheetId="95" r:id="rId27"/>
    <sheet name="28 " sheetId="96" r:id="rId28"/>
    <sheet name="29 " sheetId="97" r:id="rId29"/>
    <sheet name="30 " sheetId="98" r:id="rId30"/>
    <sheet name="31 " sheetId="99" r:id="rId31"/>
    <sheet name="Total" sheetId="100" r:id="rId32"/>
    <sheet name="." sheetId="67" state="hidden" r:id="rId33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43" i="100"/>
  <c r="AG23"/>
  <c r="AF8"/>
  <c r="F36" i="98"/>
  <c r="AI42"/>
  <c r="AI42" i="87"/>
  <c r="AI12"/>
  <c r="AI22"/>
  <c r="AI32"/>
  <c r="AI42" i="73"/>
  <c r="AI32" i="88"/>
  <c r="AI22" i="84"/>
  <c r="AI22" i="82"/>
  <c r="AI12" i="94"/>
  <c r="AI32" i="92"/>
  <c r="AI42" i="99"/>
  <c r="AI42" i="94"/>
  <c r="AI42" i="91"/>
  <c r="AE36" i="79"/>
  <c r="AI32" i="78"/>
  <c r="AI42" i="77"/>
  <c r="AI42" i="97"/>
  <c r="AG38" i="79"/>
  <c r="AI39" i="72"/>
  <c r="B9" i="100"/>
  <c r="B11" s="1"/>
  <c r="C9"/>
  <c r="D9"/>
  <c r="E9"/>
  <c r="F9"/>
  <c r="F11" s="1"/>
  <c r="G9"/>
  <c r="H9"/>
  <c r="I9"/>
  <c r="J9"/>
  <c r="K9"/>
  <c r="L9"/>
  <c r="M9"/>
  <c r="N9"/>
  <c r="N11" s="1"/>
  <c r="O9"/>
  <c r="P9"/>
  <c r="Q9"/>
  <c r="R9"/>
  <c r="R11" s="1"/>
  <c r="S9"/>
  <c r="T9"/>
  <c r="U9"/>
  <c r="V9"/>
  <c r="V11" s="1"/>
  <c r="W9"/>
  <c r="X9"/>
  <c r="Y9"/>
  <c r="Z9"/>
  <c r="AA9"/>
  <c r="AB9"/>
  <c r="AC9"/>
  <c r="AD9"/>
  <c r="AE9"/>
  <c r="B10"/>
  <c r="C10"/>
  <c r="D10"/>
  <c r="D11" s="1"/>
  <c r="E10"/>
  <c r="F10"/>
  <c r="G10"/>
  <c r="H10"/>
  <c r="I10"/>
  <c r="J10"/>
  <c r="K10"/>
  <c r="L10"/>
  <c r="L11" s="1"/>
  <c r="M10"/>
  <c r="N10"/>
  <c r="O10"/>
  <c r="O11" s="1"/>
  <c r="P10"/>
  <c r="P11" s="1"/>
  <c r="Q10"/>
  <c r="Q11" s="1"/>
  <c r="R10"/>
  <c r="S10"/>
  <c r="S11" s="1"/>
  <c r="T10"/>
  <c r="T11" s="1"/>
  <c r="U10"/>
  <c r="V10"/>
  <c r="W10"/>
  <c r="X10"/>
  <c r="Y10"/>
  <c r="Z10"/>
  <c r="AA10"/>
  <c r="AA11" s="1"/>
  <c r="AB10"/>
  <c r="AC10"/>
  <c r="AD10"/>
  <c r="AE10"/>
  <c r="AD11" i="36"/>
  <c r="AD8" i="68"/>
  <c r="AD11"/>
  <c r="AD8" i="71"/>
  <c r="AD11"/>
  <c r="AD8" i="72"/>
  <c r="AD11"/>
  <c r="AD8" i="73"/>
  <c r="AD11"/>
  <c r="AD8" i="74"/>
  <c r="AD11"/>
  <c r="AD8" i="75"/>
  <c r="AD11"/>
  <c r="AD8" i="76"/>
  <c r="AD11"/>
  <c r="AD8" i="77"/>
  <c r="AD11"/>
  <c r="AD8" i="78"/>
  <c r="AD11"/>
  <c r="AD8" i="79"/>
  <c r="AD11"/>
  <c r="AD8" i="80"/>
  <c r="AD11"/>
  <c r="AD8" i="81"/>
  <c r="AD11"/>
  <c r="AD8" i="82"/>
  <c r="AD11"/>
  <c r="AD8" i="83"/>
  <c r="AD11"/>
  <c r="AD8" i="84"/>
  <c r="AD11"/>
  <c r="AD8" i="85"/>
  <c r="AD11"/>
  <c r="AD8" i="86"/>
  <c r="AD11"/>
  <c r="AD8" i="87"/>
  <c r="AD11"/>
  <c r="AD8" i="88"/>
  <c r="AD11"/>
  <c r="AD8" i="89" s="1"/>
  <c r="AD11" s="1"/>
  <c r="AD8" i="90" s="1"/>
  <c r="AD11" s="1"/>
  <c r="AD8" i="91" s="1"/>
  <c r="AD11" s="1"/>
  <c r="AD8" i="92" s="1"/>
  <c r="AD11" s="1"/>
  <c r="AD8" i="93" s="1"/>
  <c r="AD11" s="1"/>
  <c r="AD8" i="94" s="1"/>
  <c r="AD11" s="1"/>
  <c r="AD8" i="95" s="1"/>
  <c r="AD11" s="1"/>
  <c r="AD8" i="96" s="1"/>
  <c r="AD11" s="1"/>
  <c r="AD8" i="97" s="1"/>
  <c r="AD11" s="1"/>
  <c r="AD8" i="98" s="1"/>
  <c r="AD11" s="1"/>
  <c r="AD8" i="99" s="1"/>
  <c r="AD11" s="1"/>
  <c r="W11" i="36"/>
  <c r="W8" i="68"/>
  <c r="W11"/>
  <c r="W8" i="71"/>
  <c r="W11"/>
  <c r="W8" i="72"/>
  <c r="W11"/>
  <c r="W8" i="73"/>
  <c r="W11"/>
  <c r="W8" i="74"/>
  <c r="W11"/>
  <c r="W8" i="75"/>
  <c r="W11"/>
  <c r="W8" i="76"/>
  <c r="W11"/>
  <c r="W8" i="77"/>
  <c r="W11"/>
  <c r="W8" i="78"/>
  <c r="W11"/>
  <c r="W8" i="79"/>
  <c r="W11"/>
  <c r="W8" i="80"/>
  <c r="W11"/>
  <c r="W8" i="81"/>
  <c r="W11"/>
  <c r="W8" i="82"/>
  <c r="W11"/>
  <c r="W8" i="83"/>
  <c r="W11"/>
  <c r="W8" i="84"/>
  <c r="W11"/>
  <c r="W8" i="85"/>
  <c r="W11"/>
  <c r="W8" i="86"/>
  <c r="W11"/>
  <c r="W8" i="87"/>
  <c r="W11"/>
  <c r="W8" i="88"/>
  <c r="W11"/>
  <c r="W8" i="89"/>
  <c r="W11"/>
  <c r="W8" i="90"/>
  <c r="W11"/>
  <c r="W8" i="91"/>
  <c r="W11"/>
  <c r="W8" i="92"/>
  <c r="W11"/>
  <c r="W8" i="93"/>
  <c r="W11"/>
  <c r="W8" i="94"/>
  <c r="W11"/>
  <c r="W8" i="95"/>
  <c r="W11"/>
  <c r="W8" i="96"/>
  <c r="W11"/>
  <c r="W8" i="97"/>
  <c r="W11"/>
  <c r="W8" i="98"/>
  <c r="W11"/>
  <c r="W8" i="99"/>
  <c r="W11"/>
  <c r="K11" i="36"/>
  <c r="K8" i="68"/>
  <c r="K11"/>
  <c r="K8" i="71"/>
  <c r="K11"/>
  <c r="K8" i="72"/>
  <c r="K11"/>
  <c r="K8" i="73"/>
  <c r="K11"/>
  <c r="K8" i="74"/>
  <c r="K11"/>
  <c r="K8" i="75"/>
  <c r="K11"/>
  <c r="K8" i="76"/>
  <c r="K11"/>
  <c r="K8" i="77"/>
  <c r="K11"/>
  <c r="K8" i="78"/>
  <c r="K11"/>
  <c r="K8" i="79"/>
  <c r="K11"/>
  <c r="K8" i="80"/>
  <c r="K11"/>
  <c r="K8" i="81"/>
  <c r="K11"/>
  <c r="K8" i="82"/>
  <c r="K11"/>
  <c r="K8" i="83"/>
  <c r="K11"/>
  <c r="K8" i="84"/>
  <c r="K11"/>
  <c r="K8" i="85"/>
  <c r="K11"/>
  <c r="K8" i="86"/>
  <c r="K11"/>
  <c r="K8" i="87"/>
  <c r="K11"/>
  <c r="K8" i="88"/>
  <c r="K11"/>
  <c r="K8" i="89"/>
  <c r="K11"/>
  <c r="K8" i="90"/>
  <c r="K11"/>
  <c r="K8" i="91"/>
  <c r="K11"/>
  <c r="K8" i="92"/>
  <c r="K11"/>
  <c r="K8" i="93"/>
  <c r="K11"/>
  <c r="K8" i="94"/>
  <c r="K11"/>
  <c r="K8" i="95"/>
  <c r="K11"/>
  <c r="K8" i="96"/>
  <c r="K11"/>
  <c r="K8" i="97"/>
  <c r="K11"/>
  <c r="K8" i="98"/>
  <c r="K11"/>
  <c r="K8" i="99"/>
  <c r="K11"/>
  <c r="F11" i="36"/>
  <c r="F8" i="68"/>
  <c r="F11"/>
  <c r="F8" i="71"/>
  <c r="F11"/>
  <c r="F8" i="72"/>
  <c r="F11"/>
  <c r="F8" i="73"/>
  <c r="F11"/>
  <c r="F8" i="74"/>
  <c r="F11"/>
  <c r="F8" i="75"/>
  <c r="F11"/>
  <c r="F8" i="76"/>
  <c r="F11"/>
  <c r="F8" i="77"/>
  <c r="F11"/>
  <c r="F8" i="78"/>
  <c r="F11"/>
  <c r="F8" i="79"/>
  <c r="F11"/>
  <c r="F8" i="80"/>
  <c r="F11"/>
  <c r="F8" i="81"/>
  <c r="F11"/>
  <c r="F8" i="82"/>
  <c r="F11"/>
  <c r="F8" i="83"/>
  <c r="F11"/>
  <c r="F8" i="84"/>
  <c r="F11"/>
  <c r="F8" i="85"/>
  <c r="F11"/>
  <c r="F8" i="86"/>
  <c r="F11"/>
  <c r="F8" i="87"/>
  <c r="F11"/>
  <c r="F8" i="88"/>
  <c r="F11"/>
  <c r="F8" i="89"/>
  <c r="F11"/>
  <c r="F8" i="90"/>
  <c r="F11"/>
  <c r="F8" i="91"/>
  <c r="F11"/>
  <c r="F8" i="92"/>
  <c r="F11"/>
  <c r="F8" i="93"/>
  <c r="F11"/>
  <c r="F8" i="94"/>
  <c r="F11"/>
  <c r="F8" i="95"/>
  <c r="F11"/>
  <c r="F8" i="96"/>
  <c r="F11"/>
  <c r="F8" i="97"/>
  <c r="F11"/>
  <c r="F8" i="98"/>
  <c r="F11"/>
  <c r="F8" i="99"/>
  <c r="F11"/>
  <c r="C11" i="36"/>
  <c r="C8" i="68"/>
  <c r="C11"/>
  <c r="C8" i="71"/>
  <c r="C11"/>
  <c r="C8" i="72"/>
  <c r="C11"/>
  <c r="C8" i="73"/>
  <c r="C11"/>
  <c r="C8" i="74"/>
  <c r="C11"/>
  <c r="C8" i="75"/>
  <c r="AI32" i="36"/>
  <c r="AI22"/>
  <c r="AI12"/>
  <c r="AI39" i="97"/>
  <c r="AI39" i="89"/>
  <c r="AI39" i="85"/>
  <c r="AI12" i="79"/>
  <c r="AI22"/>
  <c r="AI32"/>
  <c r="AI12" i="73"/>
  <c r="AI22"/>
  <c r="AI32"/>
  <c r="AI12" i="72"/>
  <c r="AI22"/>
  <c r="AI32"/>
  <c r="AI12" i="98"/>
  <c r="AI32"/>
  <c r="AI32" i="97"/>
  <c r="AI22" i="96"/>
  <c r="AI12"/>
  <c r="AI39"/>
  <c r="AI22" i="95"/>
  <c r="AI12" i="93"/>
  <c r="AI12" i="92"/>
  <c r="AI22"/>
  <c r="AI22" i="90"/>
  <c r="AI32"/>
  <c r="AF48" s="1"/>
  <c r="AI39"/>
  <c r="AI32" i="89"/>
  <c r="AI22" i="88"/>
  <c r="AI32" i="82"/>
  <c r="AI12" i="77"/>
  <c r="AI32"/>
  <c r="AI32" i="75"/>
  <c r="AI22"/>
  <c r="AI12"/>
  <c r="AI12" i="95"/>
  <c r="AI32"/>
  <c r="AI39" i="94"/>
  <c r="AI22"/>
  <c r="AI32" i="93"/>
  <c r="AI22" i="91"/>
  <c r="AI32"/>
  <c r="AI12" i="88"/>
  <c r="AI12" i="86"/>
  <c r="AI32"/>
  <c r="AI12" i="85"/>
  <c r="AI32" i="84"/>
  <c r="AI12"/>
  <c r="AI22" i="83"/>
  <c r="AI22" i="81"/>
  <c r="AI32"/>
  <c r="AI32" i="80"/>
  <c r="AI22"/>
  <c r="AG8" i="79"/>
  <c r="AF9"/>
  <c r="AG9"/>
  <c r="AI9"/>
  <c r="AF10"/>
  <c r="AG10"/>
  <c r="AI10"/>
  <c r="AG13"/>
  <c r="AG18"/>
  <c r="AF19"/>
  <c r="AG19"/>
  <c r="AI19"/>
  <c r="AI29"/>
  <c r="AI39"/>
  <c r="AF46"/>
  <c r="AF20"/>
  <c r="AG20"/>
  <c r="AI20"/>
  <c r="AG23"/>
  <c r="AG28"/>
  <c r="AF29"/>
  <c r="AG29"/>
  <c r="AF30"/>
  <c r="AG30"/>
  <c r="AI30"/>
  <c r="AG33"/>
  <c r="AF39"/>
  <c r="AG39"/>
  <c r="AF40"/>
  <c r="AI12" i="99"/>
  <c r="AI22"/>
  <c r="AI12" i="74"/>
  <c r="AI22"/>
  <c r="AI32"/>
  <c r="AI32" i="71"/>
  <c r="AI12"/>
  <c r="AI12" i="68"/>
  <c r="AI22"/>
  <c r="AI32" i="96"/>
  <c r="AI12" i="89"/>
  <c r="AG8" i="81"/>
  <c r="AF9"/>
  <c r="AG9"/>
  <c r="AI9"/>
  <c r="AF10"/>
  <c r="AG10"/>
  <c r="AI10"/>
  <c r="Y11" i="36"/>
  <c r="Y8" i="68"/>
  <c r="Y11"/>
  <c r="Y8" i="71"/>
  <c r="Y11"/>
  <c r="Y8" i="72"/>
  <c r="Y11"/>
  <c r="Y8" i="73"/>
  <c r="Y11"/>
  <c r="Y8" i="74"/>
  <c r="Y11"/>
  <c r="Y8" i="75"/>
  <c r="Y11"/>
  <c r="Y8" i="76"/>
  <c r="Y11"/>
  <c r="Y8" i="77"/>
  <c r="Y11"/>
  <c r="Y8" i="78"/>
  <c r="Y11"/>
  <c r="Y8" i="79"/>
  <c r="Y11"/>
  <c r="Y8" i="80"/>
  <c r="Y11"/>
  <c r="Y8" i="81"/>
  <c r="Y11"/>
  <c r="Y8" i="82"/>
  <c r="Y11"/>
  <c r="Y8" i="83"/>
  <c r="Y11"/>
  <c r="Y8" i="84"/>
  <c r="Y11"/>
  <c r="Y8" i="85"/>
  <c r="Y11"/>
  <c r="Y8" i="86"/>
  <c r="Y11"/>
  <c r="Y8" i="87"/>
  <c r="Y11"/>
  <c r="Y8" i="88"/>
  <c r="Y11"/>
  <c r="Y8" i="89"/>
  <c r="Y11"/>
  <c r="Y8" i="90"/>
  <c r="Y11"/>
  <c r="Y8" i="91"/>
  <c r="Y11"/>
  <c r="Y8" i="92"/>
  <c r="Y11"/>
  <c r="Y8" i="93"/>
  <c r="Y11"/>
  <c r="Y8" i="94"/>
  <c r="Y11"/>
  <c r="Y8" i="95"/>
  <c r="Y11"/>
  <c r="Y8" i="96"/>
  <c r="Y11"/>
  <c r="Y8" i="97"/>
  <c r="Y11"/>
  <c r="Y8" i="98"/>
  <c r="Y11"/>
  <c r="Y8" i="99"/>
  <c r="Y11"/>
  <c r="U11" i="36"/>
  <c r="U8" i="68"/>
  <c r="U11"/>
  <c r="U8" i="71"/>
  <c r="U11"/>
  <c r="U8" i="72"/>
  <c r="U11"/>
  <c r="U8" i="73"/>
  <c r="U11"/>
  <c r="U8" i="74"/>
  <c r="U11"/>
  <c r="U8" i="75"/>
  <c r="U11"/>
  <c r="U8" i="76"/>
  <c r="U11"/>
  <c r="U8" i="77"/>
  <c r="U11"/>
  <c r="U8" i="78"/>
  <c r="U11"/>
  <c r="U8" i="79"/>
  <c r="U11"/>
  <c r="U8" i="80"/>
  <c r="U11"/>
  <c r="U8" i="81"/>
  <c r="U11"/>
  <c r="U8" i="82"/>
  <c r="U11"/>
  <c r="U8" i="83"/>
  <c r="U11"/>
  <c r="U8" i="84"/>
  <c r="U11"/>
  <c r="U8" i="85"/>
  <c r="U11"/>
  <c r="U8" i="86"/>
  <c r="U11"/>
  <c r="U8" i="87"/>
  <c r="U11"/>
  <c r="U8" i="88"/>
  <c r="U11"/>
  <c r="U8" i="89"/>
  <c r="U11"/>
  <c r="U8" i="90"/>
  <c r="U11"/>
  <c r="U8" i="91"/>
  <c r="U11"/>
  <c r="U8" i="92"/>
  <c r="U11"/>
  <c r="U8" i="93"/>
  <c r="U11"/>
  <c r="U8" i="94"/>
  <c r="U11"/>
  <c r="U8" i="95"/>
  <c r="U11"/>
  <c r="U8" i="96"/>
  <c r="U11"/>
  <c r="U8" i="97"/>
  <c r="U11"/>
  <c r="U8" i="98"/>
  <c r="U11"/>
  <c r="U8" i="99"/>
  <c r="U11"/>
  <c r="AI32"/>
  <c r="AG30" i="75"/>
  <c r="AI30"/>
  <c r="AI29"/>
  <c r="AG29"/>
  <c r="AG28"/>
  <c r="AG23"/>
  <c r="AG20"/>
  <c r="AI20"/>
  <c r="AI19"/>
  <c r="AG19"/>
  <c r="AG18"/>
  <c r="AG13"/>
  <c r="AG10"/>
  <c r="AI10"/>
  <c r="AI9"/>
  <c r="AG9"/>
  <c r="AG8"/>
  <c r="AE40" i="100"/>
  <c r="AD40"/>
  <c r="AC40"/>
  <c r="AB40"/>
  <c r="AA40"/>
  <c r="Z40"/>
  <c r="Y40"/>
  <c r="X40"/>
  <c r="W40"/>
  <c r="V40"/>
  <c r="V41" s="1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C41" s="1"/>
  <c r="B40"/>
  <c r="AE39"/>
  <c r="AD39"/>
  <c r="AC39"/>
  <c r="AB39"/>
  <c r="AA39"/>
  <c r="Z39"/>
  <c r="Y39"/>
  <c r="Y41" s="1"/>
  <c r="X39"/>
  <c r="W39"/>
  <c r="V39"/>
  <c r="U39"/>
  <c r="T39"/>
  <c r="S39"/>
  <c r="R39"/>
  <c r="Q39"/>
  <c r="P39"/>
  <c r="O39"/>
  <c r="N39"/>
  <c r="M39"/>
  <c r="L39"/>
  <c r="L41" s="1"/>
  <c r="K39"/>
  <c r="J39"/>
  <c r="I39"/>
  <c r="H39"/>
  <c r="G39"/>
  <c r="F39"/>
  <c r="E39"/>
  <c r="E41" s="1"/>
  <c r="D39"/>
  <c r="AG39" s="1"/>
  <c r="C39"/>
  <c r="B39"/>
  <c r="AE30"/>
  <c r="AD30"/>
  <c r="AC30"/>
  <c r="AB30"/>
  <c r="AA30"/>
  <c r="Z30"/>
  <c r="Y30"/>
  <c r="Y29"/>
  <c r="X30"/>
  <c r="X31" s="1"/>
  <c r="W30"/>
  <c r="V30"/>
  <c r="U30"/>
  <c r="T30"/>
  <c r="T31" s="1"/>
  <c r="S30"/>
  <c r="R30"/>
  <c r="Q30"/>
  <c r="P30"/>
  <c r="O30"/>
  <c r="N30"/>
  <c r="M30"/>
  <c r="L30"/>
  <c r="K30"/>
  <c r="K31" s="1"/>
  <c r="J30"/>
  <c r="I30"/>
  <c r="H30"/>
  <c r="H31" s="1"/>
  <c r="G30"/>
  <c r="F30"/>
  <c r="E30"/>
  <c r="D30"/>
  <c r="D31" s="1"/>
  <c r="C30"/>
  <c r="B30"/>
  <c r="AE29"/>
  <c r="AD29"/>
  <c r="AD31" s="1"/>
  <c r="AC29"/>
  <c r="AB29"/>
  <c r="AA29"/>
  <c r="Z29"/>
  <c r="Z31" s="1"/>
  <c r="X29"/>
  <c r="W29"/>
  <c r="V29"/>
  <c r="V31" s="1"/>
  <c r="U29"/>
  <c r="T29"/>
  <c r="S29"/>
  <c r="S31" s="1"/>
  <c r="R29"/>
  <c r="Q29"/>
  <c r="Q31"/>
  <c r="P29"/>
  <c r="O29"/>
  <c r="N29"/>
  <c r="M29"/>
  <c r="M31"/>
  <c r="L29"/>
  <c r="K29"/>
  <c r="J29"/>
  <c r="I29"/>
  <c r="I31" s="1"/>
  <c r="H29"/>
  <c r="G29"/>
  <c r="F29"/>
  <c r="E29"/>
  <c r="E31" s="1"/>
  <c r="D29"/>
  <c r="B29"/>
  <c r="B31" s="1"/>
  <c r="C29"/>
  <c r="AE20"/>
  <c r="AD20"/>
  <c r="AC20"/>
  <c r="AB20"/>
  <c r="AA20"/>
  <c r="Z20"/>
  <c r="Y20"/>
  <c r="X20"/>
  <c r="X21" s="1"/>
  <c r="W20"/>
  <c r="V20"/>
  <c r="V19"/>
  <c r="U20"/>
  <c r="T20"/>
  <c r="S20"/>
  <c r="R20"/>
  <c r="Q20"/>
  <c r="P20"/>
  <c r="O20"/>
  <c r="N20"/>
  <c r="M20"/>
  <c r="L20"/>
  <c r="K20"/>
  <c r="J20"/>
  <c r="J19"/>
  <c r="J21" s="1"/>
  <c r="I20"/>
  <c r="H20"/>
  <c r="G20"/>
  <c r="G21" s="1"/>
  <c r="F20"/>
  <c r="E20"/>
  <c r="D20"/>
  <c r="D21" s="1"/>
  <c r="D19"/>
  <c r="C20"/>
  <c r="B20"/>
  <c r="AE19"/>
  <c r="AE21" s="1"/>
  <c r="AD19"/>
  <c r="AD21" s="1"/>
  <c r="AC19"/>
  <c r="AC21"/>
  <c r="AB19"/>
  <c r="AA19"/>
  <c r="Z19"/>
  <c r="Z21"/>
  <c r="Y19"/>
  <c r="X19"/>
  <c r="W19"/>
  <c r="U19"/>
  <c r="U21" s="1"/>
  <c r="T19"/>
  <c r="S19"/>
  <c r="R19"/>
  <c r="R21" s="1"/>
  <c r="Q19"/>
  <c r="Q21" s="1"/>
  <c r="P19"/>
  <c r="O19"/>
  <c r="N19"/>
  <c r="M19"/>
  <c r="L19"/>
  <c r="K19"/>
  <c r="I19"/>
  <c r="H19"/>
  <c r="H21" s="1"/>
  <c r="G19"/>
  <c r="F19"/>
  <c r="E19"/>
  <c r="C19"/>
  <c r="C21" s="1"/>
  <c r="B19"/>
  <c r="AE38"/>
  <c r="AE41" s="1"/>
  <c r="AD38"/>
  <c r="AD41" s="1"/>
  <c r="AC38"/>
  <c r="AB38"/>
  <c r="AA38"/>
  <c r="AA41" s="1"/>
  <c r="Z38"/>
  <c r="Z41" s="1"/>
  <c r="Y38"/>
  <c r="X38"/>
  <c r="X41" s="1"/>
  <c r="W38"/>
  <c r="V38"/>
  <c r="U38"/>
  <c r="U41"/>
  <c r="T38"/>
  <c r="T41" s="1"/>
  <c r="S38"/>
  <c r="R38"/>
  <c r="Q38"/>
  <c r="Q41" s="1"/>
  <c r="P38"/>
  <c r="P41" s="1"/>
  <c r="O38"/>
  <c r="N38"/>
  <c r="M38"/>
  <c r="M41" s="1"/>
  <c r="L38"/>
  <c r="K38"/>
  <c r="K41" s="1"/>
  <c r="J38"/>
  <c r="J41" s="1"/>
  <c r="I38"/>
  <c r="I41" s="1"/>
  <c r="H38"/>
  <c r="G38"/>
  <c r="G41" s="1"/>
  <c r="F38"/>
  <c r="F41" s="1"/>
  <c r="E38"/>
  <c r="B38"/>
  <c r="AF38" s="1"/>
  <c r="AI44" s="1"/>
  <c r="C38"/>
  <c r="D38"/>
  <c r="D41" s="1"/>
  <c r="H41"/>
  <c r="N41"/>
  <c r="O41"/>
  <c r="R41"/>
  <c r="S41"/>
  <c r="W41"/>
  <c r="AB41"/>
  <c r="AC41"/>
  <c r="AI29" i="36"/>
  <c r="AI28"/>
  <c r="AG29"/>
  <c r="AG30"/>
  <c r="AI30"/>
  <c r="AG28"/>
  <c r="AF30"/>
  <c r="AF29"/>
  <c r="AF28"/>
  <c r="AG33" i="100"/>
  <c r="AG13"/>
  <c r="AG40" i="99"/>
  <c r="AI40"/>
  <c r="AF40"/>
  <c r="AI39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G8"/>
  <c r="AG40" i="98"/>
  <c r="AI40"/>
  <c r="AG30"/>
  <c r="AI30"/>
  <c r="AG20"/>
  <c r="AI20"/>
  <c r="AG10"/>
  <c r="AI10"/>
  <c r="AF45"/>
  <c r="AF40"/>
  <c r="AG39"/>
  <c r="AF39"/>
  <c r="AG38"/>
  <c r="AG33"/>
  <c r="AF30"/>
  <c r="AI29"/>
  <c r="AG29"/>
  <c r="AF29"/>
  <c r="AF19"/>
  <c r="AF9"/>
  <c r="AI46"/>
  <c r="AG28"/>
  <c r="AG23"/>
  <c r="AF20"/>
  <c r="AI19"/>
  <c r="AG19"/>
  <c r="AG18"/>
  <c r="AG13"/>
  <c r="AF10"/>
  <c r="AI9"/>
  <c r="AG9"/>
  <c r="AG8"/>
  <c r="AG40" i="97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G8"/>
  <c r="AG40" i="96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G8"/>
  <c r="AG40" i="95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G8"/>
  <c r="AG40" i="94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45"/>
  <c r="AI9"/>
  <c r="AF46"/>
  <c r="AG9"/>
  <c r="AF9"/>
  <c r="AG8"/>
  <c r="AG40" i="93"/>
  <c r="AI40"/>
  <c r="AF40"/>
  <c r="AI39"/>
  <c r="AG39"/>
  <c r="AF39"/>
  <c r="AG38"/>
  <c r="AE36"/>
  <c r="AD36"/>
  <c r="AC36"/>
  <c r="AB36"/>
  <c r="AA36"/>
  <c r="Z36"/>
  <c r="Y36"/>
  <c r="AG33"/>
  <c r="AG30"/>
  <c r="AI30"/>
  <c r="AF30"/>
  <c r="AI29"/>
  <c r="AG29"/>
  <c r="AF29"/>
  <c r="AG28"/>
  <c r="AG23"/>
  <c r="AG20"/>
  <c r="AI20"/>
  <c r="AF20"/>
  <c r="AI19"/>
  <c r="AG19"/>
  <c r="AF19"/>
  <c r="AG18"/>
  <c r="AI22"/>
  <c r="AG13"/>
  <c r="AG10"/>
  <c r="AI10"/>
  <c r="AF10"/>
  <c r="AI9"/>
  <c r="AG9"/>
  <c r="AF9"/>
  <c r="AG8"/>
  <c r="AG40" i="92"/>
  <c r="AI40" s="1"/>
  <c r="AF40"/>
  <c r="AG39"/>
  <c r="AF39"/>
  <c r="AG38"/>
  <c r="AG33"/>
  <c r="AG30"/>
  <c r="AI30" s="1"/>
  <c r="AF30"/>
  <c r="AI45" s="1"/>
  <c r="AI29"/>
  <c r="AG29"/>
  <c r="AF29"/>
  <c r="AG28"/>
  <c r="AG23"/>
  <c r="AG20"/>
  <c r="AI20" s="1"/>
  <c r="AF20"/>
  <c r="AI19"/>
  <c r="AF46" s="1"/>
  <c r="AG19"/>
  <c r="AF19"/>
  <c r="AG18"/>
  <c r="AG13"/>
  <c r="AG10"/>
  <c r="AI10" s="1"/>
  <c r="AF10"/>
  <c r="AI9"/>
  <c r="AG9"/>
  <c r="AF9"/>
  <c r="AG8"/>
  <c r="AG40" i="91"/>
  <c r="AI40" s="1"/>
  <c r="AF40"/>
  <c r="AI39"/>
  <c r="AG39"/>
  <c r="AF39"/>
  <c r="AG38"/>
  <c r="AG33"/>
  <c r="AG30"/>
  <c r="AI30" s="1"/>
  <c r="AG20"/>
  <c r="AI20" s="1"/>
  <c r="AG10"/>
  <c r="AI10" s="1"/>
  <c r="AF30"/>
  <c r="AI29"/>
  <c r="AG29"/>
  <c r="AF29"/>
  <c r="AG28"/>
  <c r="AG23"/>
  <c r="AF20"/>
  <c r="AI19"/>
  <c r="AG19"/>
  <c r="AF19"/>
  <c r="AG18"/>
  <c r="AG13"/>
  <c r="AF10"/>
  <c r="AI9"/>
  <c r="AG9"/>
  <c r="AF9"/>
  <c r="AG8"/>
  <c r="AG40" i="90"/>
  <c r="AI40"/>
  <c r="AF40"/>
  <c r="AG39"/>
  <c r="AF39"/>
  <c r="AG38"/>
  <c r="AG33"/>
  <c r="AG30"/>
  <c r="AI30" s="1"/>
  <c r="AF30"/>
  <c r="AI29"/>
  <c r="AG29"/>
  <c r="AF29"/>
  <c r="AG28"/>
  <c r="AG23"/>
  <c r="AG20"/>
  <c r="AI20" s="1"/>
  <c r="AF20"/>
  <c r="AI19"/>
  <c r="AG19"/>
  <c r="AF19"/>
  <c r="AG18"/>
  <c r="AG13"/>
  <c r="AG10"/>
  <c r="AI10" s="1"/>
  <c r="AF10"/>
  <c r="AI9"/>
  <c r="AF46" s="1"/>
  <c r="AG9"/>
  <c r="AF9"/>
  <c r="AG8"/>
  <c r="AG40" i="89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F46"/>
  <c r="AG9"/>
  <c r="AF9"/>
  <c r="AG8"/>
  <c r="AG40" i="88"/>
  <c r="AI40" s="1"/>
  <c r="AF40"/>
  <c r="AI39"/>
  <c r="AG39"/>
  <c r="AF39"/>
  <c r="AG38"/>
  <c r="AG33"/>
  <c r="AG30"/>
  <c r="AI30" s="1"/>
  <c r="AF30"/>
  <c r="AI29"/>
  <c r="AG29"/>
  <c r="AF29"/>
  <c r="AG28"/>
  <c r="AG23"/>
  <c r="AG20"/>
  <c r="AI20" s="1"/>
  <c r="AF20"/>
  <c r="AI19"/>
  <c r="AG19"/>
  <c r="AF19"/>
  <c r="AG18"/>
  <c r="AG13"/>
  <c r="AG10"/>
  <c r="AI10" s="1"/>
  <c r="AF10"/>
  <c r="AI9"/>
  <c r="AG9"/>
  <c r="AF9"/>
  <c r="AI46" s="1"/>
  <c r="AG8"/>
  <c r="AG40" i="87"/>
  <c r="AI40" s="1"/>
  <c r="AF40"/>
  <c r="AG39"/>
  <c r="AF39"/>
  <c r="AG38"/>
  <c r="AG33"/>
  <c r="AG30"/>
  <c r="AI30" s="1"/>
  <c r="AF30"/>
  <c r="AI29"/>
  <c r="AG29"/>
  <c r="AF29"/>
  <c r="AG28"/>
  <c r="AG23"/>
  <c r="AG20"/>
  <c r="AI20" s="1"/>
  <c r="AF20"/>
  <c r="AI19"/>
  <c r="AG19"/>
  <c r="AF19"/>
  <c r="AG18"/>
  <c r="AG13"/>
  <c r="AG10"/>
  <c r="AI10" s="1"/>
  <c r="AF10"/>
  <c r="AI9"/>
  <c r="AG9"/>
  <c r="AF9"/>
  <c r="AG8"/>
  <c r="AG40" i="86"/>
  <c r="AI40" s="1"/>
  <c r="AF40"/>
  <c r="AI39"/>
  <c r="AG39"/>
  <c r="AF39"/>
  <c r="AG38"/>
  <c r="AE36"/>
  <c r="AD36"/>
  <c r="AG33"/>
  <c r="AG30"/>
  <c r="AI30" s="1"/>
  <c r="AF30"/>
  <c r="AI29"/>
  <c r="AG29"/>
  <c r="AF29"/>
  <c r="AG28"/>
  <c r="AG23"/>
  <c r="AG20"/>
  <c r="AI20" s="1"/>
  <c r="AF20"/>
  <c r="AI19"/>
  <c r="AG19"/>
  <c r="AF19"/>
  <c r="AI46" s="1"/>
  <c r="AG18"/>
  <c r="AG13"/>
  <c r="AG10"/>
  <c r="AI10" s="1"/>
  <c r="AF10"/>
  <c r="AI9"/>
  <c r="AG9"/>
  <c r="AF9"/>
  <c r="AG8"/>
  <c r="AG40" i="85"/>
  <c r="AI40" s="1"/>
  <c r="AF40"/>
  <c r="AG39"/>
  <c r="AF39"/>
  <c r="AG38"/>
  <c r="AG33"/>
  <c r="AG30"/>
  <c r="AI30" s="1"/>
  <c r="AG20"/>
  <c r="AI20" s="1"/>
  <c r="AG10"/>
  <c r="AI10" s="1"/>
  <c r="AF30"/>
  <c r="AI29"/>
  <c r="AG29"/>
  <c r="AF29"/>
  <c r="AG28"/>
  <c r="AG23"/>
  <c r="AF20"/>
  <c r="AI45" s="1"/>
  <c r="AI19"/>
  <c r="AG19"/>
  <c r="AF19"/>
  <c r="AG18"/>
  <c r="AG13"/>
  <c r="AF10"/>
  <c r="AI9"/>
  <c r="AG9"/>
  <c r="AF9"/>
  <c r="AG8"/>
  <c r="AG40" i="84"/>
  <c r="AI40" s="1"/>
  <c r="AF40"/>
  <c r="AI39"/>
  <c r="AG39"/>
  <c r="AF39"/>
  <c r="AG38"/>
  <c r="AE36"/>
  <c r="AI42"/>
  <c r="AG33"/>
  <c r="AG30"/>
  <c r="AI30" s="1"/>
  <c r="AF30"/>
  <c r="AI29"/>
  <c r="AG29"/>
  <c r="AF29"/>
  <c r="AG28"/>
  <c r="AG23"/>
  <c r="AG20"/>
  <c r="AI20" s="1"/>
  <c r="AF20"/>
  <c r="AI19"/>
  <c r="AG19"/>
  <c r="AF19"/>
  <c r="AG18"/>
  <c r="AG13"/>
  <c r="AG10"/>
  <c r="AI10" s="1"/>
  <c r="AF10"/>
  <c r="AI9"/>
  <c r="AG9"/>
  <c r="AF9"/>
  <c r="AG8"/>
  <c r="AG40" i="83"/>
  <c r="AI40"/>
  <c r="AF40"/>
  <c r="AI39"/>
  <c r="AG39"/>
  <c r="AF39"/>
  <c r="AG38"/>
  <c r="AE36"/>
  <c r="AI42"/>
  <c r="AG33"/>
  <c r="AG30"/>
  <c r="AI30"/>
  <c r="AG20"/>
  <c r="AI20"/>
  <c r="AG10"/>
  <c r="AI10"/>
  <c r="AF45"/>
  <c r="AF30"/>
  <c r="AI29"/>
  <c r="AG29"/>
  <c r="AF29"/>
  <c r="AG28"/>
  <c r="AG23"/>
  <c r="AF20"/>
  <c r="AI19"/>
  <c r="AG19"/>
  <c r="AF19"/>
  <c r="AG18"/>
  <c r="AG13"/>
  <c r="AI12"/>
  <c r="AI32"/>
  <c r="AF48"/>
  <c r="AF10"/>
  <c r="AI45"/>
  <c r="AI9"/>
  <c r="AG9"/>
  <c r="AF9"/>
  <c r="AG8"/>
  <c r="AG40" i="82"/>
  <c r="AI40"/>
  <c r="AF40"/>
  <c r="AG39"/>
  <c r="AF39"/>
  <c r="AG38"/>
  <c r="AE36"/>
  <c r="AI42"/>
  <c r="AG33"/>
  <c r="AG30"/>
  <c r="AI30"/>
  <c r="AG20"/>
  <c r="AI20"/>
  <c r="AG10"/>
  <c r="AI10"/>
  <c r="AF45"/>
  <c r="AF30"/>
  <c r="AI29"/>
  <c r="AG29"/>
  <c r="AF29"/>
  <c r="AG28"/>
  <c r="AG23"/>
  <c r="AF20"/>
  <c r="AI19"/>
  <c r="AG19"/>
  <c r="AF19"/>
  <c r="AG18"/>
  <c r="AG13"/>
  <c r="AF10"/>
  <c r="AI9"/>
  <c r="AG9"/>
  <c r="AF9"/>
  <c r="AG8"/>
  <c r="AG40" i="81"/>
  <c r="AI40"/>
  <c r="AF40"/>
  <c r="AI39"/>
  <c r="AI19"/>
  <c r="AI29"/>
  <c r="AF46"/>
  <c r="AG39"/>
  <c r="AF39"/>
  <c r="AG38"/>
  <c r="AE36"/>
  <c r="AI42"/>
  <c r="AG33"/>
  <c r="AG30"/>
  <c r="AI30"/>
  <c r="AF30"/>
  <c r="AG29"/>
  <c r="AF29"/>
  <c r="AG28"/>
  <c r="AG23"/>
  <c r="AG20"/>
  <c r="AI20"/>
  <c r="AF20"/>
  <c r="AI45"/>
  <c r="AG19"/>
  <c r="AF19"/>
  <c r="AG18"/>
  <c r="AG13"/>
  <c r="AG40" i="80"/>
  <c r="AI40"/>
  <c r="AF40"/>
  <c r="AI39"/>
  <c r="AG39"/>
  <c r="AF39"/>
  <c r="AG38"/>
  <c r="AI42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45"/>
  <c r="AI9"/>
  <c r="AG9"/>
  <c r="AF9"/>
  <c r="AI46"/>
  <c r="AG8"/>
  <c r="AG40" i="78"/>
  <c r="AI40"/>
  <c r="AF40"/>
  <c r="AG39"/>
  <c r="AF39"/>
  <c r="AG38"/>
  <c r="AI42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I12"/>
  <c r="AG10"/>
  <c r="AI10"/>
  <c r="AF10"/>
  <c r="AI9"/>
  <c r="AG9"/>
  <c r="AF9"/>
  <c r="AG8"/>
  <c r="AG40" i="77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I39"/>
  <c r="AF46"/>
  <c r="AG9"/>
  <c r="AF9"/>
  <c r="AI46"/>
  <c r="AG8"/>
  <c r="AG40" i="76"/>
  <c r="AI40"/>
  <c r="AF40"/>
  <c r="AG39"/>
  <c r="AF39"/>
  <c r="AG38"/>
  <c r="AI42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45"/>
  <c r="AI9"/>
  <c r="AG9"/>
  <c r="AF9"/>
  <c r="AG8"/>
  <c r="AG40" i="75"/>
  <c r="AI40"/>
  <c r="AF40"/>
  <c r="AI39"/>
  <c r="AG39"/>
  <c r="AF39"/>
  <c r="AG38"/>
  <c r="AI42"/>
  <c r="AF48"/>
  <c r="AG33"/>
  <c r="AF30"/>
  <c r="AF29"/>
  <c r="AF20"/>
  <c r="AF19"/>
  <c r="AF10"/>
  <c r="AF9"/>
  <c r="AG40" i="74"/>
  <c r="AI40"/>
  <c r="AF40"/>
  <c r="AG39"/>
  <c r="AF39"/>
  <c r="AG38"/>
  <c r="AI42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G8"/>
  <c r="AG40" i="73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I46"/>
  <c r="AG8"/>
  <c r="AG40" i="72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45"/>
  <c r="AI9"/>
  <c r="AG9"/>
  <c r="AF9"/>
  <c r="AG8"/>
  <c r="AG40" i="71"/>
  <c r="AI40"/>
  <c r="AF40"/>
  <c r="AI39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F46"/>
  <c r="AG9"/>
  <c r="AF9"/>
  <c r="AG8"/>
  <c r="AG40" i="68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G8"/>
  <c r="AE41" i="36"/>
  <c r="AE38" i="68"/>
  <c r="AE41"/>
  <c r="AE38" i="71"/>
  <c r="AE41"/>
  <c r="AE38" i="72"/>
  <c r="AE41"/>
  <c r="AE38" i="73"/>
  <c r="AE41"/>
  <c r="AE38" i="74"/>
  <c r="AE41"/>
  <c r="AE38" i="75"/>
  <c r="AE41"/>
  <c r="AE38" i="76"/>
  <c r="AE41"/>
  <c r="AE38" i="77"/>
  <c r="AE41"/>
  <c r="AE38" i="78"/>
  <c r="AE41"/>
  <c r="AE38" i="79"/>
  <c r="AE41"/>
  <c r="AE38" i="80"/>
  <c r="AE41"/>
  <c r="AE38" i="81"/>
  <c r="AE41"/>
  <c r="AE38" i="82"/>
  <c r="AE41"/>
  <c r="AE38" i="83"/>
  <c r="AE41"/>
  <c r="AE38" i="84"/>
  <c r="AE41"/>
  <c r="AE38" i="85"/>
  <c r="AE41"/>
  <c r="AE38" i="86"/>
  <c r="AE41"/>
  <c r="AE38" i="87"/>
  <c r="AE41"/>
  <c r="AD41" i="36"/>
  <c r="AD38" i="68"/>
  <c r="AD41"/>
  <c r="AD38" i="71"/>
  <c r="AD41"/>
  <c r="AD38" i="72"/>
  <c r="AD41"/>
  <c r="AD38" i="73"/>
  <c r="AD41"/>
  <c r="AD38" i="74"/>
  <c r="AD41"/>
  <c r="AD38" i="75"/>
  <c r="AD41"/>
  <c r="AD38" i="76"/>
  <c r="AD41"/>
  <c r="AD38" i="77"/>
  <c r="AD41"/>
  <c r="AD38" i="78"/>
  <c r="AD41"/>
  <c r="AD38" i="79"/>
  <c r="AD41"/>
  <c r="AD38" i="80"/>
  <c r="AD41"/>
  <c r="AD38" i="81"/>
  <c r="AD41"/>
  <c r="AD38" i="82"/>
  <c r="AD41"/>
  <c r="AD38" i="83"/>
  <c r="AD41"/>
  <c r="AD38" i="84"/>
  <c r="AD41"/>
  <c r="AD38" i="85"/>
  <c r="AD41"/>
  <c r="AD38" i="86"/>
  <c r="AD41"/>
  <c r="AD38" i="87"/>
  <c r="AD41"/>
  <c r="AD38" i="88"/>
  <c r="AD41"/>
  <c r="AD38" i="89"/>
  <c r="AD41"/>
  <c r="AD38" i="90"/>
  <c r="AD41"/>
  <c r="AD38" i="91"/>
  <c r="AD41"/>
  <c r="AD38" i="92"/>
  <c r="AD41"/>
  <c r="AD38" i="93"/>
  <c r="AD41"/>
  <c r="AD38" i="94"/>
  <c r="AD41"/>
  <c r="AD38" i="95"/>
  <c r="AD41"/>
  <c r="AD38" i="96"/>
  <c r="AD41"/>
  <c r="AD38" i="97"/>
  <c r="AD41"/>
  <c r="AD38" i="98"/>
  <c r="AD41"/>
  <c r="AD38" i="99"/>
  <c r="AD41"/>
  <c r="AC41" i="36"/>
  <c r="AC38" i="68"/>
  <c r="AC41"/>
  <c r="AC38" i="71"/>
  <c r="AC41"/>
  <c r="AC38" i="72"/>
  <c r="AC41"/>
  <c r="AC38" i="73"/>
  <c r="AC41"/>
  <c r="AC38" i="74"/>
  <c r="AC41"/>
  <c r="AC38" i="75"/>
  <c r="AC41"/>
  <c r="AC38" i="76"/>
  <c r="AC41"/>
  <c r="AC38" i="77"/>
  <c r="AC41"/>
  <c r="AC38" i="78"/>
  <c r="AC41"/>
  <c r="AC38" i="79"/>
  <c r="AC41"/>
  <c r="AC38" i="80"/>
  <c r="AC41"/>
  <c r="AC38" i="81"/>
  <c r="AC41"/>
  <c r="AC38" i="82"/>
  <c r="AC41"/>
  <c r="AC38" i="83"/>
  <c r="AC41"/>
  <c r="AC38" i="84"/>
  <c r="AC41"/>
  <c r="AC38" i="85"/>
  <c r="AC41"/>
  <c r="AC38" i="86"/>
  <c r="AC41"/>
  <c r="AC38" i="87"/>
  <c r="AC41"/>
  <c r="AC38" i="88"/>
  <c r="AC41"/>
  <c r="AC38" i="89"/>
  <c r="AC41"/>
  <c r="AC38" i="90"/>
  <c r="AC41"/>
  <c r="AC38" i="91"/>
  <c r="AC41"/>
  <c r="AC38" i="92"/>
  <c r="AC41"/>
  <c r="AC38" i="93"/>
  <c r="AC41"/>
  <c r="AC38" i="94"/>
  <c r="AC41"/>
  <c r="AC38" i="95"/>
  <c r="AC41"/>
  <c r="AC38" i="96"/>
  <c r="AC41"/>
  <c r="AC38" i="97"/>
  <c r="AC41"/>
  <c r="AC38" i="98"/>
  <c r="AC41"/>
  <c r="AC38" i="99"/>
  <c r="AC41"/>
  <c r="AB41" i="36"/>
  <c r="AB38" i="68"/>
  <c r="AB41"/>
  <c r="AB38" i="71"/>
  <c r="AB41"/>
  <c r="AB38" i="72"/>
  <c r="AB41"/>
  <c r="AB38" i="73"/>
  <c r="AB41"/>
  <c r="AB38" i="74"/>
  <c r="AB41"/>
  <c r="AB38" i="75"/>
  <c r="AB41"/>
  <c r="AB38" i="76"/>
  <c r="AB41"/>
  <c r="AB38" i="77"/>
  <c r="AB41"/>
  <c r="AB38" i="78"/>
  <c r="AB41"/>
  <c r="AB38" i="79"/>
  <c r="AB41"/>
  <c r="AB38" i="80"/>
  <c r="AB41"/>
  <c r="AB38" i="81"/>
  <c r="AB41"/>
  <c r="AB38" i="82"/>
  <c r="AB41"/>
  <c r="AB38" i="83"/>
  <c r="AB41"/>
  <c r="AB38" i="84"/>
  <c r="AB41"/>
  <c r="AB38" i="85"/>
  <c r="AB41"/>
  <c r="AB38" i="86"/>
  <c r="AB41"/>
  <c r="AB38" i="87"/>
  <c r="AB41"/>
  <c r="AB38" i="88"/>
  <c r="AB41"/>
  <c r="AB38" i="89"/>
  <c r="AB41"/>
  <c r="AB38" i="90"/>
  <c r="AB41"/>
  <c r="AB38" i="91"/>
  <c r="AB41"/>
  <c r="AB38" i="92"/>
  <c r="AB41"/>
  <c r="AB38" i="93"/>
  <c r="AB41"/>
  <c r="AB38" i="94"/>
  <c r="AB41"/>
  <c r="AB38" i="95"/>
  <c r="AB41"/>
  <c r="AB38" i="96"/>
  <c r="AB41"/>
  <c r="AB38" i="97"/>
  <c r="AB41"/>
  <c r="AB38" i="98"/>
  <c r="AB41"/>
  <c r="AB38" i="99"/>
  <c r="AB41"/>
  <c r="AA41" i="36"/>
  <c r="AA38" i="68"/>
  <c r="AA41"/>
  <c r="AA38" i="71"/>
  <c r="AA41"/>
  <c r="AA38" i="72"/>
  <c r="AA41"/>
  <c r="AA38" i="73"/>
  <c r="AA41"/>
  <c r="AA38" i="74"/>
  <c r="AA41"/>
  <c r="AA38" i="75"/>
  <c r="AA41"/>
  <c r="AA38" i="76"/>
  <c r="Z41" i="36"/>
  <c r="Z38" i="68"/>
  <c r="Z41"/>
  <c r="Z38" i="71"/>
  <c r="Z41"/>
  <c r="Z38" i="72"/>
  <c r="Z41"/>
  <c r="Z38" i="73"/>
  <c r="Z41"/>
  <c r="Z38" i="74"/>
  <c r="Z41"/>
  <c r="Z38" i="75"/>
  <c r="Z41"/>
  <c r="Z38" i="76"/>
  <c r="Z41"/>
  <c r="Z38" i="77"/>
  <c r="Z41"/>
  <c r="Z38" i="78"/>
  <c r="Z41"/>
  <c r="Z38" i="79"/>
  <c r="Z41"/>
  <c r="Z38" i="80"/>
  <c r="Z41"/>
  <c r="Z38" i="81"/>
  <c r="Z41"/>
  <c r="Z38" i="82"/>
  <c r="Z41"/>
  <c r="Z38" i="83"/>
  <c r="Z41"/>
  <c r="Z38" i="84"/>
  <c r="Z41"/>
  <c r="Z38" i="85"/>
  <c r="Z41"/>
  <c r="Z38" i="86"/>
  <c r="Z41"/>
  <c r="Z38" i="87"/>
  <c r="Z41"/>
  <c r="Z38" i="88"/>
  <c r="Z41"/>
  <c r="Z38" i="89"/>
  <c r="Z41"/>
  <c r="Z38" i="90"/>
  <c r="Z41"/>
  <c r="Z38" i="91"/>
  <c r="Z41"/>
  <c r="Z38" i="92"/>
  <c r="Z41"/>
  <c r="Z38" i="93"/>
  <c r="Z41"/>
  <c r="Z38" i="94"/>
  <c r="Z41"/>
  <c r="Z38" i="95"/>
  <c r="Z41"/>
  <c r="Z38" i="96"/>
  <c r="Z41"/>
  <c r="Z38" i="97"/>
  <c r="Z41"/>
  <c r="Z38" i="98"/>
  <c r="Z41"/>
  <c r="Z38" i="99"/>
  <c r="Z41"/>
  <c r="Y41" i="36"/>
  <c r="Y38" i="68"/>
  <c r="Y41"/>
  <c r="Y38" i="71"/>
  <c r="Y41"/>
  <c r="Y38" i="72"/>
  <c r="Y41"/>
  <c r="Y38" i="73"/>
  <c r="Y41"/>
  <c r="Y38" i="74"/>
  <c r="Y41"/>
  <c r="Y38" i="75"/>
  <c r="Y41"/>
  <c r="Y38" i="76"/>
  <c r="Y41"/>
  <c r="Y38" i="77"/>
  <c r="Y41"/>
  <c r="Y38" i="78"/>
  <c r="Y41"/>
  <c r="Y38" i="79"/>
  <c r="Y41"/>
  <c r="Y38" i="80"/>
  <c r="Y41"/>
  <c r="Y38" i="81"/>
  <c r="Y41"/>
  <c r="Y38" i="82"/>
  <c r="Y41"/>
  <c r="Y38" i="83"/>
  <c r="Y41"/>
  <c r="Y38" i="84"/>
  <c r="Y41"/>
  <c r="Y38" i="85"/>
  <c r="Y41"/>
  <c r="Y38" i="86"/>
  <c r="Y41"/>
  <c r="Y38" i="87"/>
  <c r="Y41"/>
  <c r="Y38" i="88"/>
  <c r="Y41"/>
  <c r="Y38" i="89"/>
  <c r="Y41"/>
  <c r="Y38" i="90"/>
  <c r="Y41"/>
  <c r="Y38" i="91"/>
  <c r="Y41"/>
  <c r="Y38" i="92"/>
  <c r="Y41"/>
  <c r="Y38" i="93"/>
  <c r="Y41"/>
  <c r="Y38" i="94"/>
  <c r="Y41"/>
  <c r="Y38" i="95"/>
  <c r="Y41"/>
  <c r="Y38" i="96"/>
  <c r="Y41"/>
  <c r="Y38" i="97"/>
  <c r="Y41"/>
  <c r="Y38" i="98"/>
  <c r="Y41"/>
  <c r="Y38" i="99"/>
  <c r="Y41"/>
  <c r="X41" i="36"/>
  <c r="X38" i="68"/>
  <c r="X41"/>
  <c r="X38" i="71"/>
  <c r="X41"/>
  <c r="X38" i="72"/>
  <c r="X41"/>
  <c r="X38" i="73"/>
  <c r="X41"/>
  <c r="X38" i="74"/>
  <c r="X41"/>
  <c r="X38" i="75"/>
  <c r="X41"/>
  <c r="X38" i="76"/>
  <c r="X41"/>
  <c r="X38" i="77"/>
  <c r="X41"/>
  <c r="X38" i="78"/>
  <c r="X41"/>
  <c r="X38" i="79"/>
  <c r="X41"/>
  <c r="X38" i="80"/>
  <c r="X41"/>
  <c r="X38" i="81"/>
  <c r="X41"/>
  <c r="X38" i="82"/>
  <c r="X41"/>
  <c r="X38" i="83"/>
  <c r="X41"/>
  <c r="X38" i="84"/>
  <c r="X41"/>
  <c r="X38" i="85"/>
  <c r="X41"/>
  <c r="X38" i="86"/>
  <c r="X41"/>
  <c r="X38" i="87"/>
  <c r="X41"/>
  <c r="X38" i="88"/>
  <c r="X41"/>
  <c r="X38" i="89"/>
  <c r="X41"/>
  <c r="X38" i="90"/>
  <c r="X41"/>
  <c r="X38" i="91"/>
  <c r="X41"/>
  <c r="X38" i="92"/>
  <c r="X41"/>
  <c r="X38" i="93"/>
  <c r="X41"/>
  <c r="X38" i="94"/>
  <c r="X41"/>
  <c r="X38" i="95"/>
  <c r="X41"/>
  <c r="X38" i="96"/>
  <c r="X41"/>
  <c r="X38" i="97"/>
  <c r="X41"/>
  <c r="X38" i="98"/>
  <c r="X41"/>
  <c r="X38" i="99"/>
  <c r="X41"/>
  <c r="W41" i="36"/>
  <c r="W38" i="68"/>
  <c r="W41"/>
  <c r="W38" i="71"/>
  <c r="W41"/>
  <c r="W38" i="72"/>
  <c r="W41"/>
  <c r="W38" i="73"/>
  <c r="W41"/>
  <c r="W38" i="74"/>
  <c r="W41"/>
  <c r="W38" i="75"/>
  <c r="W41"/>
  <c r="W38" i="76"/>
  <c r="W41"/>
  <c r="W38" i="77"/>
  <c r="W41"/>
  <c r="W38" i="78"/>
  <c r="W41"/>
  <c r="W38" i="79"/>
  <c r="W41"/>
  <c r="W38" i="80"/>
  <c r="W41"/>
  <c r="W38" i="81"/>
  <c r="W41"/>
  <c r="W38" i="82"/>
  <c r="W41"/>
  <c r="W38" i="83"/>
  <c r="W41"/>
  <c r="W38" i="84"/>
  <c r="W41"/>
  <c r="W38" i="85"/>
  <c r="W41"/>
  <c r="W38" i="86"/>
  <c r="W41"/>
  <c r="W38" i="87"/>
  <c r="W41"/>
  <c r="W38" i="88"/>
  <c r="W41"/>
  <c r="W38" i="89"/>
  <c r="W41"/>
  <c r="W38" i="90"/>
  <c r="W41"/>
  <c r="W38" i="91"/>
  <c r="W41"/>
  <c r="W38" i="92"/>
  <c r="W41"/>
  <c r="W38" i="93"/>
  <c r="W41"/>
  <c r="W38" i="94"/>
  <c r="W41"/>
  <c r="W38" i="95"/>
  <c r="W41"/>
  <c r="W38" i="96"/>
  <c r="W41"/>
  <c r="W38" i="97"/>
  <c r="W41"/>
  <c r="W38" i="98"/>
  <c r="W41"/>
  <c r="W38" i="99"/>
  <c r="W41"/>
  <c r="V41" i="36"/>
  <c r="V38" i="68"/>
  <c r="V41"/>
  <c r="V38" i="71"/>
  <c r="V41"/>
  <c r="V38" i="72"/>
  <c r="V41"/>
  <c r="V38" i="73"/>
  <c r="V41"/>
  <c r="V38" i="74"/>
  <c r="V41"/>
  <c r="V38" i="75"/>
  <c r="V41"/>
  <c r="V38" i="76"/>
  <c r="V41"/>
  <c r="V38" i="77"/>
  <c r="V41"/>
  <c r="V38" i="78"/>
  <c r="V41"/>
  <c r="V38" i="79"/>
  <c r="V41"/>
  <c r="V38" i="80"/>
  <c r="V41"/>
  <c r="V38" i="81"/>
  <c r="V41"/>
  <c r="V38" i="82"/>
  <c r="V41"/>
  <c r="V38" i="83"/>
  <c r="V41"/>
  <c r="V38" i="84"/>
  <c r="V41"/>
  <c r="V38" i="85"/>
  <c r="V41"/>
  <c r="V38" i="86"/>
  <c r="V41"/>
  <c r="V38" i="87"/>
  <c r="V41"/>
  <c r="V38" i="88"/>
  <c r="V41"/>
  <c r="V38" i="89"/>
  <c r="V41"/>
  <c r="V38" i="90"/>
  <c r="V41"/>
  <c r="V38" i="91"/>
  <c r="V41"/>
  <c r="V38" i="92"/>
  <c r="V41"/>
  <c r="V38" i="93"/>
  <c r="V41"/>
  <c r="V38" i="94"/>
  <c r="V41"/>
  <c r="V38" i="95"/>
  <c r="V41"/>
  <c r="V38" i="96"/>
  <c r="V41"/>
  <c r="V38" i="97"/>
  <c r="V41"/>
  <c r="V38" i="98"/>
  <c r="V41"/>
  <c r="V38" i="99"/>
  <c r="V41"/>
  <c r="U41" i="36"/>
  <c r="U38" i="68"/>
  <c r="U41"/>
  <c r="U38" i="71"/>
  <c r="U41"/>
  <c r="U38" i="72"/>
  <c r="U41"/>
  <c r="U38" i="73"/>
  <c r="U41"/>
  <c r="U38" i="74"/>
  <c r="U41"/>
  <c r="U38" i="75"/>
  <c r="U41"/>
  <c r="U38" i="76"/>
  <c r="U41"/>
  <c r="U38" i="77"/>
  <c r="U41"/>
  <c r="U38" i="78"/>
  <c r="U41"/>
  <c r="U38" i="79"/>
  <c r="U41"/>
  <c r="U38" i="80"/>
  <c r="U41"/>
  <c r="U38" i="81"/>
  <c r="U41"/>
  <c r="U38" i="82"/>
  <c r="U41"/>
  <c r="U38" i="83"/>
  <c r="U41"/>
  <c r="U38" i="84"/>
  <c r="U41"/>
  <c r="U38" i="85"/>
  <c r="U41"/>
  <c r="U38" i="86"/>
  <c r="U41"/>
  <c r="U38" i="87"/>
  <c r="U41"/>
  <c r="U38" i="88"/>
  <c r="U41"/>
  <c r="U38" i="89"/>
  <c r="U41"/>
  <c r="U38" i="90"/>
  <c r="U41"/>
  <c r="U38" i="91"/>
  <c r="U41"/>
  <c r="U38" i="92"/>
  <c r="U41"/>
  <c r="U38" i="93"/>
  <c r="U41"/>
  <c r="U38" i="94"/>
  <c r="U41"/>
  <c r="U38" i="95"/>
  <c r="U41"/>
  <c r="U38" i="96"/>
  <c r="U41"/>
  <c r="U38" i="97"/>
  <c r="U41"/>
  <c r="U38" i="98"/>
  <c r="U41"/>
  <c r="U38" i="99"/>
  <c r="U41"/>
  <c r="T41" i="36"/>
  <c r="T38" i="68"/>
  <c r="T41"/>
  <c r="T38" i="71"/>
  <c r="T41"/>
  <c r="T38" i="72"/>
  <c r="T41"/>
  <c r="T38" i="73"/>
  <c r="T41"/>
  <c r="T38" i="74"/>
  <c r="T41"/>
  <c r="T38" i="75"/>
  <c r="T41"/>
  <c r="T38" i="76"/>
  <c r="T41"/>
  <c r="T38" i="77"/>
  <c r="T41"/>
  <c r="T38" i="78"/>
  <c r="T41"/>
  <c r="T38" i="79"/>
  <c r="T41"/>
  <c r="T38" i="80"/>
  <c r="T41"/>
  <c r="T38" i="81"/>
  <c r="T41"/>
  <c r="T38" i="82"/>
  <c r="T41"/>
  <c r="T38" i="83"/>
  <c r="T41"/>
  <c r="T38" i="84"/>
  <c r="T41"/>
  <c r="T38" i="85"/>
  <c r="T41"/>
  <c r="T38" i="86"/>
  <c r="T41"/>
  <c r="T38" i="87"/>
  <c r="T41"/>
  <c r="T38" i="88"/>
  <c r="T41"/>
  <c r="T38" i="89"/>
  <c r="T41"/>
  <c r="T38" i="90"/>
  <c r="T41"/>
  <c r="T38" i="91"/>
  <c r="T41"/>
  <c r="T38" i="92"/>
  <c r="T41"/>
  <c r="T38" i="93"/>
  <c r="T41"/>
  <c r="T38" i="94"/>
  <c r="T41"/>
  <c r="T38" i="95"/>
  <c r="T41"/>
  <c r="T38" i="96"/>
  <c r="T41"/>
  <c r="T38" i="97"/>
  <c r="T41"/>
  <c r="T38" i="98"/>
  <c r="T41"/>
  <c r="T38" i="99"/>
  <c r="T41"/>
  <c r="S41" i="36"/>
  <c r="S38" i="68"/>
  <c r="S41"/>
  <c r="S38" i="71"/>
  <c r="S41"/>
  <c r="S38" i="72"/>
  <c r="S41"/>
  <c r="S38" i="73"/>
  <c r="S41"/>
  <c r="S38" i="74"/>
  <c r="S41"/>
  <c r="S38" i="75"/>
  <c r="S41"/>
  <c r="S38" i="76"/>
  <c r="S41"/>
  <c r="S38" i="77"/>
  <c r="S41"/>
  <c r="S38" i="78"/>
  <c r="S41"/>
  <c r="S38" i="79"/>
  <c r="S41"/>
  <c r="S38" i="80"/>
  <c r="S41"/>
  <c r="S38" i="81"/>
  <c r="S41"/>
  <c r="S38" i="82"/>
  <c r="S41"/>
  <c r="S38" i="83"/>
  <c r="S41"/>
  <c r="S38" i="84"/>
  <c r="S41"/>
  <c r="S38" i="85"/>
  <c r="S41"/>
  <c r="S38" i="86"/>
  <c r="S41"/>
  <c r="S38" i="87"/>
  <c r="S41"/>
  <c r="S38" i="88"/>
  <c r="S41"/>
  <c r="S38" i="89"/>
  <c r="S41"/>
  <c r="S38" i="90"/>
  <c r="S41"/>
  <c r="S38" i="91"/>
  <c r="S41"/>
  <c r="S38" i="92"/>
  <c r="S41"/>
  <c r="S38" i="93"/>
  <c r="S41"/>
  <c r="S38" i="94"/>
  <c r="S41"/>
  <c r="S38" i="95"/>
  <c r="S41"/>
  <c r="S38" i="96"/>
  <c r="S41"/>
  <c r="S38" i="97"/>
  <c r="S41"/>
  <c r="S38" i="98"/>
  <c r="S41"/>
  <c r="S38" i="99"/>
  <c r="S41"/>
  <c r="R41" i="36"/>
  <c r="R38" i="68"/>
  <c r="R41"/>
  <c r="R38" i="71"/>
  <c r="R41"/>
  <c r="R38" i="72"/>
  <c r="R41"/>
  <c r="R38" i="73"/>
  <c r="R41"/>
  <c r="R38" i="74"/>
  <c r="R41"/>
  <c r="R38" i="75"/>
  <c r="R41"/>
  <c r="R38" i="76"/>
  <c r="R41"/>
  <c r="R38" i="77"/>
  <c r="R41"/>
  <c r="R38" i="78"/>
  <c r="R41"/>
  <c r="R38" i="79"/>
  <c r="R41"/>
  <c r="R38" i="80"/>
  <c r="R41"/>
  <c r="R38" i="81"/>
  <c r="R41"/>
  <c r="R38" i="82"/>
  <c r="R41"/>
  <c r="R38" i="83"/>
  <c r="R41"/>
  <c r="R38" i="84"/>
  <c r="R41"/>
  <c r="R38" i="85"/>
  <c r="R41"/>
  <c r="R38" i="86"/>
  <c r="R41"/>
  <c r="R38" i="87"/>
  <c r="R41"/>
  <c r="R38" i="88"/>
  <c r="R41"/>
  <c r="R38" i="89"/>
  <c r="R41"/>
  <c r="R38" i="90"/>
  <c r="R41"/>
  <c r="R38" i="91"/>
  <c r="R41"/>
  <c r="R38" i="92"/>
  <c r="R41"/>
  <c r="R38" i="93"/>
  <c r="R41"/>
  <c r="R38" i="94"/>
  <c r="R41"/>
  <c r="R38" i="95"/>
  <c r="R41"/>
  <c r="R38" i="96"/>
  <c r="R41"/>
  <c r="R38" i="97"/>
  <c r="R41"/>
  <c r="R38" i="98"/>
  <c r="R41"/>
  <c r="R38" i="99"/>
  <c r="R41"/>
  <c r="Q41" i="36"/>
  <c r="Q38" i="68"/>
  <c r="Q41"/>
  <c r="Q38" i="71"/>
  <c r="Q41"/>
  <c r="Q38" i="72"/>
  <c r="Q41"/>
  <c r="Q38" i="73"/>
  <c r="Q41"/>
  <c r="Q38" i="74"/>
  <c r="Q41"/>
  <c r="Q38" i="75"/>
  <c r="Q41"/>
  <c r="Q38" i="76"/>
  <c r="Q41"/>
  <c r="Q38" i="77"/>
  <c r="Q41"/>
  <c r="Q38" i="78"/>
  <c r="Q41"/>
  <c r="Q38" i="79"/>
  <c r="Q41"/>
  <c r="Q38" i="80"/>
  <c r="Q41"/>
  <c r="Q38" i="81"/>
  <c r="Q41"/>
  <c r="Q38" i="82"/>
  <c r="Q41"/>
  <c r="Q38" i="83"/>
  <c r="Q41"/>
  <c r="Q38" i="84"/>
  <c r="Q41"/>
  <c r="Q38" i="85"/>
  <c r="Q41"/>
  <c r="Q38" i="86"/>
  <c r="Q41"/>
  <c r="Q38" i="87"/>
  <c r="Q41"/>
  <c r="Q38" i="88"/>
  <c r="Q41"/>
  <c r="Q38" i="89"/>
  <c r="Q41"/>
  <c r="Q38" i="90"/>
  <c r="Q41"/>
  <c r="Q38" i="91"/>
  <c r="Q41"/>
  <c r="Q38" i="92"/>
  <c r="Q41"/>
  <c r="Q38" i="93"/>
  <c r="Q41"/>
  <c r="Q38" i="94"/>
  <c r="Q41"/>
  <c r="Q38" i="95"/>
  <c r="Q41"/>
  <c r="Q38" i="96"/>
  <c r="Q41"/>
  <c r="Q38" i="97"/>
  <c r="Q41"/>
  <c r="Q38" i="98"/>
  <c r="Q41"/>
  <c r="Q38" i="99"/>
  <c r="Q41"/>
  <c r="P41" i="36"/>
  <c r="P38" i="68"/>
  <c r="P41"/>
  <c r="P38" i="71"/>
  <c r="P41"/>
  <c r="P38" i="72"/>
  <c r="P41"/>
  <c r="P38" i="73"/>
  <c r="P41"/>
  <c r="P38" i="74"/>
  <c r="P41"/>
  <c r="P38" i="75"/>
  <c r="P41"/>
  <c r="P38" i="76"/>
  <c r="P41"/>
  <c r="P38" i="77"/>
  <c r="P41"/>
  <c r="P38" i="78"/>
  <c r="P41"/>
  <c r="P38" i="79"/>
  <c r="P41"/>
  <c r="P38" i="80"/>
  <c r="P41"/>
  <c r="P38" i="81"/>
  <c r="P41"/>
  <c r="P38" i="82"/>
  <c r="P41"/>
  <c r="P38" i="83"/>
  <c r="P41"/>
  <c r="P38" i="84"/>
  <c r="P41"/>
  <c r="P38" i="85"/>
  <c r="P41"/>
  <c r="P38" i="86"/>
  <c r="P41"/>
  <c r="P38" i="87"/>
  <c r="P41"/>
  <c r="P38" i="88"/>
  <c r="P41"/>
  <c r="P38" i="89"/>
  <c r="P41"/>
  <c r="P38" i="90"/>
  <c r="P41"/>
  <c r="P38" i="91"/>
  <c r="P41"/>
  <c r="P38" i="92"/>
  <c r="P41"/>
  <c r="P38" i="93"/>
  <c r="P41"/>
  <c r="P38" i="94"/>
  <c r="P41"/>
  <c r="P38" i="95"/>
  <c r="P41"/>
  <c r="P38" i="96"/>
  <c r="P41"/>
  <c r="P38" i="97"/>
  <c r="P41"/>
  <c r="P38" i="98"/>
  <c r="P41"/>
  <c r="P38" i="99"/>
  <c r="P41"/>
  <c r="O41" i="36"/>
  <c r="O38" i="68"/>
  <c r="O41"/>
  <c r="O38" i="71"/>
  <c r="O41"/>
  <c r="O38" i="72"/>
  <c r="O41"/>
  <c r="O38" i="73"/>
  <c r="O41"/>
  <c r="O38" i="74"/>
  <c r="O41"/>
  <c r="O38" i="75"/>
  <c r="O41"/>
  <c r="O38" i="76"/>
  <c r="O41"/>
  <c r="O38" i="77"/>
  <c r="O41"/>
  <c r="O38" i="78"/>
  <c r="O41"/>
  <c r="O38" i="79"/>
  <c r="O41"/>
  <c r="O38" i="80"/>
  <c r="O41"/>
  <c r="O38" i="81"/>
  <c r="O41"/>
  <c r="O38" i="82"/>
  <c r="O41"/>
  <c r="O38" i="83"/>
  <c r="O41"/>
  <c r="O38" i="84"/>
  <c r="O41"/>
  <c r="O38" i="85"/>
  <c r="O41"/>
  <c r="O38" i="86"/>
  <c r="O41"/>
  <c r="O38" i="87"/>
  <c r="O41"/>
  <c r="O38" i="88"/>
  <c r="O41"/>
  <c r="O38" i="89"/>
  <c r="O41"/>
  <c r="O38" i="90"/>
  <c r="O41"/>
  <c r="O38" i="91"/>
  <c r="O41"/>
  <c r="O38" i="92"/>
  <c r="O41"/>
  <c r="O38" i="93"/>
  <c r="O41"/>
  <c r="O38" i="94"/>
  <c r="O41"/>
  <c r="O38" i="95"/>
  <c r="O41"/>
  <c r="O38" i="96"/>
  <c r="O41"/>
  <c r="O38" i="97"/>
  <c r="O41"/>
  <c r="O38" i="98"/>
  <c r="O41"/>
  <c r="O38" i="99"/>
  <c r="O41"/>
  <c r="N41" i="36"/>
  <c r="M41"/>
  <c r="L41"/>
  <c r="L38" i="68"/>
  <c r="L41"/>
  <c r="L38" i="71"/>
  <c r="L41"/>
  <c r="L38" i="72"/>
  <c r="L41"/>
  <c r="L38" i="73"/>
  <c r="L41"/>
  <c r="L38" i="74"/>
  <c r="L41"/>
  <c r="L38" i="75"/>
  <c r="L41"/>
  <c r="L38" i="76"/>
  <c r="L41"/>
  <c r="L38" i="77"/>
  <c r="L41"/>
  <c r="L38" i="78"/>
  <c r="L41"/>
  <c r="L38" i="79"/>
  <c r="L41"/>
  <c r="L38" i="80"/>
  <c r="L41"/>
  <c r="L38" i="81"/>
  <c r="L41"/>
  <c r="L38" i="82"/>
  <c r="L41"/>
  <c r="L38" i="83"/>
  <c r="L41"/>
  <c r="L38" i="84"/>
  <c r="L41"/>
  <c r="L38" i="85"/>
  <c r="L41"/>
  <c r="L38" i="86"/>
  <c r="L41"/>
  <c r="L38" i="87"/>
  <c r="L41"/>
  <c r="L38" i="88"/>
  <c r="L41"/>
  <c r="L38" i="89"/>
  <c r="L41"/>
  <c r="L38" i="90"/>
  <c r="L41"/>
  <c r="L38" i="91"/>
  <c r="L41"/>
  <c r="L38" i="92"/>
  <c r="L41"/>
  <c r="L38" i="93"/>
  <c r="L41"/>
  <c r="L38" i="94"/>
  <c r="L41"/>
  <c r="L38" i="95"/>
  <c r="L41"/>
  <c r="L38" i="96"/>
  <c r="L41"/>
  <c r="L38" i="97"/>
  <c r="L41"/>
  <c r="L38" i="98"/>
  <c r="L41"/>
  <c r="L38" i="99"/>
  <c r="L41"/>
  <c r="K41" i="36"/>
  <c r="K38" i="68"/>
  <c r="K41"/>
  <c r="K38" i="71"/>
  <c r="K41"/>
  <c r="K38" i="72"/>
  <c r="K41"/>
  <c r="K38" i="73"/>
  <c r="K41"/>
  <c r="K38" i="74"/>
  <c r="K41"/>
  <c r="K38" i="75"/>
  <c r="K41"/>
  <c r="K38" i="76"/>
  <c r="K41"/>
  <c r="K38" i="77"/>
  <c r="K41"/>
  <c r="K38" i="78"/>
  <c r="K41"/>
  <c r="K38" i="79"/>
  <c r="K41"/>
  <c r="K38" i="80"/>
  <c r="K41"/>
  <c r="K38" i="81"/>
  <c r="K41"/>
  <c r="K38" i="82"/>
  <c r="K41"/>
  <c r="K38" i="83"/>
  <c r="K41"/>
  <c r="K38" i="84"/>
  <c r="K41"/>
  <c r="K38" i="85"/>
  <c r="K41"/>
  <c r="K38" i="86"/>
  <c r="K41"/>
  <c r="K38" i="87"/>
  <c r="K41"/>
  <c r="K38" i="88"/>
  <c r="K41"/>
  <c r="K38" i="89"/>
  <c r="K41"/>
  <c r="K38" i="90"/>
  <c r="K41"/>
  <c r="K38" i="91"/>
  <c r="K41"/>
  <c r="K38" i="92"/>
  <c r="K41"/>
  <c r="K38" i="93"/>
  <c r="K41"/>
  <c r="K38" i="94"/>
  <c r="K41"/>
  <c r="K38" i="95"/>
  <c r="K41"/>
  <c r="K38" i="96"/>
  <c r="K41"/>
  <c r="K38" i="97"/>
  <c r="K41"/>
  <c r="K38" i="98"/>
  <c r="K41"/>
  <c r="K38" i="99"/>
  <c r="K41"/>
  <c r="J41" i="36"/>
  <c r="J38" i="68"/>
  <c r="J41"/>
  <c r="J38" i="71"/>
  <c r="J41"/>
  <c r="J38" i="72"/>
  <c r="J41"/>
  <c r="J38" i="73"/>
  <c r="J41"/>
  <c r="J38" i="74"/>
  <c r="J41"/>
  <c r="J38" i="75"/>
  <c r="J41"/>
  <c r="J38" i="76"/>
  <c r="J41"/>
  <c r="J38" i="77"/>
  <c r="J41"/>
  <c r="J38" i="78"/>
  <c r="J41"/>
  <c r="J38" i="79"/>
  <c r="J41"/>
  <c r="J38" i="80"/>
  <c r="J41"/>
  <c r="J38" i="81"/>
  <c r="J41"/>
  <c r="J38" i="82"/>
  <c r="J41"/>
  <c r="J38" i="83"/>
  <c r="J41"/>
  <c r="J38" i="84"/>
  <c r="J41"/>
  <c r="J38" i="85"/>
  <c r="J41"/>
  <c r="J38" i="86"/>
  <c r="J41"/>
  <c r="J38" i="87"/>
  <c r="J41"/>
  <c r="J38" i="88"/>
  <c r="J41"/>
  <c r="J38" i="89"/>
  <c r="J41"/>
  <c r="J38" i="90"/>
  <c r="J41"/>
  <c r="J38" i="91"/>
  <c r="J41"/>
  <c r="J38" i="92"/>
  <c r="J41"/>
  <c r="J38" i="93"/>
  <c r="J41"/>
  <c r="J38" i="94"/>
  <c r="J41"/>
  <c r="J38" i="95"/>
  <c r="J41"/>
  <c r="J38" i="96"/>
  <c r="J41"/>
  <c r="J38" i="97"/>
  <c r="J41"/>
  <c r="J38" i="98"/>
  <c r="J41"/>
  <c r="J38" i="99"/>
  <c r="J41"/>
  <c r="I41" i="36"/>
  <c r="I38" i="68"/>
  <c r="I41"/>
  <c r="I38" i="71"/>
  <c r="I41"/>
  <c r="I38" i="72"/>
  <c r="I41"/>
  <c r="I38" i="73"/>
  <c r="I41"/>
  <c r="I38" i="74"/>
  <c r="I41"/>
  <c r="I38" i="75"/>
  <c r="I41"/>
  <c r="I38" i="76"/>
  <c r="I41"/>
  <c r="I38" i="77"/>
  <c r="I41"/>
  <c r="I38" i="78"/>
  <c r="I41"/>
  <c r="I38" i="79"/>
  <c r="I41"/>
  <c r="I38" i="80"/>
  <c r="I41"/>
  <c r="I38" i="81"/>
  <c r="I41"/>
  <c r="I38" i="82"/>
  <c r="I41"/>
  <c r="I38" i="83"/>
  <c r="I41"/>
  <c r="I38" i="84"/>
  <c r="I41"/>
  <c r="I38" i="85"/>
  <c r="I41"/>
  <c r="I38" i="86"/>
  <c r="I41"/>
  <c r="I38" i="87"/>
  <c r="I41"/>
  <c r="I38" i="88"/>
  <c r="I41"/>
  <c r="I38" i="89"/>
  <c r="I41"/>
  <c r="I38" i="90"/>
  <c r="I41"/>
  <c r="I38" i="91"/>
  <c r="I41"/>
  <c r="I38" i="92"/>
  <c r="I41"/>
  <c r="I38" i="93"/>
  <c r="I41"/>
  <c r="I38" i="94"/>
  <c r="I41"/>
  <c r="I38" i="95"/>
  <c r="I41"/>
  <c r="I38" i="96"/>
  <c r="I41"/>
  <c r="I38" i="97"/>
  <c r="I41"/>
  <c r="I38" i="98"/>
  <c r="I41"/>
  <c r="I38" i="99"/>
  <c r="I41"/>
  <c r="H41" i="36"/>
  <c r="H38" i="68"/>
  <c r="H41"/>
  <c r="H38" i="71"/>
  <c r="H41"/>
  <c r="H38" i="72"/>
  <c r="H41"/>
  <c r="H38" i="73"/>
  <c r="H41"/>
  <c r="H38" i="74"/>
  <c r="H41"/>
  <c r="H38" i="75"/>
  <c r="H41"/>
  <c r="H38" i="76"/>
  <c r="H41"/>
  <c r="H38" i="77"/>
  <c r="H41"/>
  <c r="H38" i="78"/>
  <c r="H41"/>
  <c r="H38" i="79"/>
  <c r="H41"/>
  <c r="H38" i="80"/>
  <c r="H41"/>
  <c r="H38" i="81"/>
  <c r="H41"/>
  <c r="H38" i="82"/>
  <c r="H41"/>
  <c r="H38" i="83"/>
  <c r="H41"/>
  <c r="H38" i="84"/>
  <c r="H41"/>
  <c r="H38" i="85"/>
  <c r="H41"/>
  <c r="H38" i="86"/>
  <c r="H41"/>
  <c r="H38" i="87"/>
  <c r="H41"/>
  <c r="H38" i="88"/>
  <c r="H41"/>
  <c r="H38" i="89"/>
  <c r="H41"/>
  <c r="H38" i="90"/>
  <c r="H41"/>
  <c r="H38" i="91"/>
  <c r="H41"/>
  <c r="H38" i="92"/>
  <c r="H41"/>
  <c r="H38" i="93"/>
  <c r="H41"/>
  <c r="H38" i="94"/>
  <c r="H41"/>
  <c r="H38" i="95"/>
  <c r="H41"/>
  <c r="H38" i="96"/>
  <c r="H41"/>
  <c r="H38" i="97"/>
  <c r="H41"/>
  <c r="H38" i="98"/>
  <c r="H41"/>
  <c r="H38" i="99"/>
  <c r="H41"/>
  <c r="G41" i="36"/>
  <c r="G38" i="68"/>
  <c r="G41"/>
  <c r="G38" i="71"/>
  <c r="G41"/>
  <c r="G38" i="72"/>
  <c r="G41"/>
  <c r="G38" i="73"/>
  <c r="G41"/>
  <c r="G38" i="74"/>
  <c r="G41"/>
  <c r="G38" i="75"/>
  <c r="G41"/>
  <c r="G38" i="76"/>
  <c r="G41"/>
  <c r="G38" i="77"/>
  <c r="G41"/>
  <c r="G38" i="78"/>
  <c r="G41"/>
  <c r="G38" i="79"/>
  <c r="G41"/>
  <c r="G38" i="80"/>
  <c r="G41"/>
  <c r="G38" i="81"/>
  <c r="G41"/>
  <c r="G38" i="82"/>
  <c r="G41"/>
  <c r="G38" i="83"/>
  <c r="G41"/>
  <c r="G38" i="84"/>
  <c r="G41"/>
  <c r="G38" i="85"/>
  <c r="G41"/>
  <c r="G38" i="86"/>
  <c r="G41"/>
  <c r="G38" i="87"/>
  <c r="G41"/>
  <c r="G38" i="88"/>
  <c r="G41"/>
  <c r="G38" i="89"/>
  <c r="G41"/>
  <c r="G38" i="90"/>
  <c r="G41"/>
  <c r="G38" i="91"/>
  <c r="G41"/>
  <c r="G38" i="92"/>
  <c r="G41"/>
  <c r="G38" i="93"/>
  <c r="G41"/>
  <c r="G38" i="94"/>
  <c r="G41"/>
  <c r="G38" i="95"/>
  <c r="G41"/>
  <c r="G38" i="96"/>
  <c r="G41"/>
  <c r="G38" i="97"/>
  <c r="G41"/>
  <c r="G38" i="98"/>
  <c r="G41"/>
  <c r="G38" i="99"/>
  <c r="G41"/>
  <c r="F41" i="36"/>
  <c r="F38" i="68"/>
  <c r="F41"/>
  <c r="F38" i="71"/>
  <c r="F41"/>
  <c r="F38" i="72"/>
  <c r="F41"/>
  <c r="F38" i="73"/>
  <c r="F41"/>
  <c r="F38" i="74"/>
  <c r="F41"/>
  <c r="F38" i="75"/>
  <c r="F41"/>
  <c r="F38" i="76"/>
  <c r="F41"/>
  <c r="F38" i="77"/>
  <c r="F41"/>
  <c r="F38" i="78"/>
  <c r="F41"/>
  <c r="F38" i="79"/>
  <c r="F41"/>
  <c r="F38" i="80"/>
  <c r="F41"/>
  <c r="F38" i="81"/>
  <c r="F41"/>
  <c r="F38" i="82"/>
  <c r="F41"/>
  <c r="F38" i="83"/>
  <c r="F41"/>
  <c r="F38" i="84"/>
  <c r="F41"/>
  <c r="F38" i="85"/>
  <c r="F41"/>
  <c r="F38" i="86"/>
  <c r="F41"/>
  <c r="F38" i="87"/>
  <c r="F41"/>
  <c r="F38" i="88"/>
  <c r="F41"/>
  <c r="F38" i="89"/>
  <c r="F41"/>
  <c r="F38" i="90"/>
  <c r="F41"/>
  <c r="F38" i="91"/>
  <c r="F41"/>
  <c r="F38" i="92"/>
  <c r="F41"/>
  <c r="F38" i="93"/>
  <c r="F41"/>
  <c r="F38" i="94"/>
  <c r="F41"/>
  <c r="F38" i="95"/>
  <c r="F41"/>
  <c r="F38" i="96"/>
  <c r="F41"/>
  <c r="F38" i="97"/>
  <c r="F41"/>
  <c r="F38" i="98"/>
  <c r="F41"/>
  <c r="F38" i="99"/>
  <c r="F41"/>
  <c r="E41" i="36"/>
  <c r="E38" i="68"/>
  <c r="E41"/>
  <c r="E38" i="71"/>
  <c r="E41"/>
  <c r="E38" i="72"/>
  <c r="E41"/>
  <c r="E38" i="73"/>
  <c r="E41"/>
  <c r="E38" i="74"/>
  <c r="E41"/>
  <c r="E38" i="75"/>
  <c r="E41"/>
  <c r="E38" i="76"/>
  <c r="E41"/>
  <c r="E38" i="77"/>
  <c r="E41"/>
  <c r="E38" i="78"/>
  <c r="E41"/>
  <c r="E38" i="79"/>
  <c r="E41"/>
  <c r="E38" i="80"/>
  <c r="E41"/>
  <c r="E38" i="81"/>
  <c r="E41"/>
  <c r="E38" i="82"/>
  <c r="E41"/>
  <c r="E38" i="83"/>
  <c r="E41"/>
  <c r="E38" i="84"/>
  <c r="E41"/>
  <c r="E38" i="85"/>
  <c r="E41"/>
  <c r="E38" i="86"/>
  <c r="E41"/>
  <c r="E38" i="87"/>
  <c r="E41"/>
  <c r="E38" i="88"/>
  <c r="E41"/>
  <c r="E38" i="89"/>
  <c r="E41"/>
  <c r="E38" i="90"/>
  <c r="E41"/>
  <c r="E38" i="91"/>
  <c r="E41"/>
  <c r="E38" i="92"/>
  <c r="E41"/>
  <c r="E38" i="93"/>
  <c r="E41"/>
  <c r="E38" i="94"/>
  <c r="E41"/>
  <c r="E38" i="95"/>
  <c r="E41"/>
  <c r="E38" i="96"/>
  <c r="E41"/>
  <c r="E38" i="97"/>
  <c r="E41"/>
  <c r="E38" i="98"/>
  <c r="E41"/>
  <c r="E38" i="99"/>
  <c r="E41"/>
  <c r="D41" i="36"/>
  <c r="D38" i="68"/>
  <c r="D41"/>
  <c r="D38" i="71"/>
  <c r="D41"/>
  <c r="D38" i="72"/>
  <c r="D41"/>
  <c r="D38" i="73"/>
  <c r="D41"/>
  <c r="D38" i="74"/>
  <c r="D41"/>
  <c r="D38" i="75"/>
  <c r="D41"/>
  <c r="D38" i="76"/>
  <c r="D41"/>
  <c r="D38" i="77"/>
  <c r="D41"/>
  <c r="D38" i="78"/>
  <c r="D41"/>
  <c r="D38" i="79"/>
  <c r="D41"/>
  <c r="D38" i="80"/>
  <c r="D41"/>
  <c r="D38" i="81"/>
  <c r="D41"/>
  <c r="D38" i="82"/>
  <c r="D41"/>
  <c r="D38" i="83"/>
  <c r="D41"/>
  <c r="D38" i="84"/>
  <c r="D41"/>
  <c r="D38" i="85"/>
  <c r="D41"/>
  <c r="D38" i="86"/>
  <c r="D41"/>
  <c r="D38" i="87"/>
  <c r="D41"/>
  <c r="D38" i="88"/>
  <c r="D41"/>
  <c r="D38" i="89"/>
  <c r="D41"/>
  <c r="D38" i="90"/>
  <c r="D41"/>
  <c r="D38" i="91"/>
  <c r="D41"/>
  <c r="D38" i="92"/>
  <c r="D41"/>
  <c r="D38" i="93"/>
  <c r="D41"/>
  <c r="D38" i="94"/>
  <c r="D41"/>
  <c r="D38" i="95"/>
  <c r="D41"/>
  <c r="D38" i="96"/>
  <c r="D41"/>
  <c r="D38" i="97"/>
  <c r="D41"/>
  <c r="D38" i="98"/>
  <c r="D41"/>
  <c r="D38" i="99"/>
  <c r="D41"/>
  <c r="C41" i="36"/>
  <c r="C38" i="68"/>
  <c r="B41" i="36"/>
  <c r="AG40"/>
  <c r="AI40"/>
  <c r="AF40"/>
  <c r="AI39"/>
  <c r="AG39"/>
  <c r="AF39"/>
  <c r="AG38"/>
  <c r="AF38"/>
  <c r="AG33"/>
  <c r="AG8"/>
  <c r="AF9"/>
  <c r="AG9"/>
  <c r="AI9"/>
  <c r="AF10"/>
  <c r="AG10"/>
  <c r="AI10"/>
  <c r="AG20"/>
  <c r="AI20"/>
  <c r="AF45"/>
  <c r="D11"/>
  <c r="D8" i="68"/>
  <c r="D11"/>
  <c r="D8" i="71"/>
  <c r="D11"/>
  <c r="D8" i="72"/>
  <c r="D11"/>
  <c r="D8" i="73"/>
  <c r="D11"/>
  <c r="D8" i="74"/>
  <c r="D11"/>
  <c r="D8" i="75"/>
  <c r="D11"/>
  <c r="D8" i="76"/>
  <c r="D11"/>
  <c r="D8" i="77"/>
  <c r="D11"/>
  <c r="D8" i="78"/>
  <c r="D11"/>
  <c r="D8" i="79"/>
  <c r="D11"/>
  <c r="D8" i="80"/>
  <c r="D11"/>
  <c r="D8" i="81"/>
  <c r="D11"/>
  <c r="D8" i="82"/>
  <c r="D11"/>
  <c r="D8" i="83"/>
  <c r="D11"/>
  <c r="D8" i="84"/>
  <c r="D11"/>
  <c r="D8" i="85"/>
  <c r="D11"/>
  <c r="D8" i="86"/>
  <c r="D11"/>
  <c r="D8" i="87"/>
  <c r="D11"/>
  <c r="D8" i="88"/>
  <c r="D11"/>
  <c r="D8" i="89"/>
  <c r="D11"/>
  <c r="D8" i="90"/>
  <c r="D11"/>
  <c r="D8" i="91"/>
  <c r="D11"/>
  <c r="D8" i="92"/>
  <c r="D11"/>
  <c r="D8" i="93"/>
  <c r="D11"/>
  <c r="D8" i="94"/>
  <c r="D11"/>
  <c r="D8" i="95"/>
  <c r="D11"/>
  <c r="D8" i="96"/>
  <c r="D11"/>
  <c r="D8" i="97"/>
  <c r="D11"/>
  <c r="D8" i="98"/>
  <c r="D11"/>
  <c r="D8" i="99"/>
  <c r="D11"/>
  <c r="E11" i="36"/>
  <c r="E8" i="68"/>
  <c r="E11"/>
  <c r="E8" i="71"/>
  <c r="E11"/>
  <c r="E8" i="72"/>
  <c r="E11"/>
  <c r="E8" i="73"/>
  <c r="E11"/>
  <c r="E8" i="74"/>
  <c r="E11"/>
  <c r="E8" i="75"/>
  <c r="E11"/>
  <c r="E8" i="76"/>
  <c r="E11"/>
  <c r="E8" i="77"/>
  <c r="E11"/>
  <c r="E8" i="78"/>
  <c r="E11"/>
  <c r="E8" i="79"/>
  <c r="E11"/>
  <c r="E8" i="80"/>
  <c r="E11"/>
  <c r="E8" i="81"/>
  <c r="E11"/>
  <c r="E8" i="82"/>
  <c r="E11"/>
  <c r="E8" i="83"/>
  <c r="E11"/>
  <c r="E8" i="84"/>
  <c r="E11"/>
  <c r="E8" i="85"/>
  <c r="E11"/>
  <c r="E8" i="86"/>
  <c r="E11"/>
  <c r="E8" i="87"/>
  <c r="E11"/>
  <c r="E8" i="88"/>
  <c r="E11"/>
  <c r="E8" i="89"/>
  <c r="E11"/>
  <c r="E8" i="90"/>
  <c r="E11"/>
  <c r="E8" i="91"/>
  <c r="E11"/>
  <c r="E8" i="92"/>
  <c r="E11"/>
  <c r="E8" i="93"/>
  <c r="E11"/>
  <c r="E8" i="94"/>
  <c r="E11"/>
  <c r="E8" i="95"/>
  <c r="E11"/>
  <c r="E8" i="96"/>
  <c r="E11"/>
  <c r="E8" i="97"/>
  <c r="E11"/>
  <c r="E8" i="98"/>
  <c r="E11"/>
  <c r="E8" i="99"/>
  <c r="E11"/>
  <c r="H11" i="36"/>
  <c r="H8" i="68"/>
  <c r="H11"/>
  <c r="H8" i="71"/>
  <c r="H11"/>
  <c r="H8" i="72"/>
  <c r="H11"/>
  <c r="H8" i="73"/>
  <c r="H11"/>
  <c r="H8" i="74"/>
  <c r="H11"/>
  <c r="H8" i="75"/>
  <c r="H11"/>
  <c r="H8" i="76"/>
  <c r="H11"/>
  <c r="H8" i="77"/>
  <c r="H11"/>
  <c r="H8" i="78"/>
  <c r="H11"/>
  <c r="H8" i="79"/>
  <c r="H11"/>
  <c r="H8" i="80"/>
  <c r="H11"/>
  <c r="H8" i="81"/>
  <c r="H11"/>
  <c r="H8" i="82"/>
  <c r="H11"/>
  <c r="H8" i="83"/>
  <c r="H11"/>
  <c r="H8" i="84"/>
  <c r="H11"/>
  <c r="H8" i="85"/>
  <c r="H11"/>
  <c r="H8" i="86"/>
  <c r="H11"/>
  <c r="H8" i="87" s="1"/>
  <c r="H11" s="1"/>
  <c r="H8" i="88" s="1"/>
  <c r="H11" s="1"/>
  <c r="H8" i="89" s="1"/>
  <c r="H11" s="1"/>
  <c r="H8" i="90" s="1"/>
  <c r="H11" s="1"/>
  <c r="H8" i="91" s="1"/>
  <c r="H11" s="1"/>
  <c r="H8" i="92" s="1"/>
  <c r="H11" s="1"/>
  <c r="H8" i="93" s="1"/>
  <c r="H11" s="1"/>
  <c r="H8" i="94" s="1"/>
  <c r="H11" s="1"/>
  <c r="H8" i="95" s="1"/>
  <c r="H11" s="1"/>
  <c r="H8" i="96" s="1"/>
  <c r="H11" s="1"/>
  <c r="H8" i="97" s="1"/>
  <c r="H11" s="1"/>
  <c r="H8" i="98" s="1"/>
  <c r="H11" s="1"/>
  <c r="H8" i="99" s="1"/>
  <c r="H11" s="1"/>
  <c r="I11" i="36"/>
  <c r="I8" i="68"/>
  <c r="I11"/>
  <c r="I8" i="71"/>
  <c r="I11"/>
  <c r="I8" i="72"/>
  <c r="I11"/>
  <c r="I8" i="73"/>
  <c r="I11"/>
  <c r="I8" i="74"/>
  <c r="I11"/>
  <c r="I8" i="75"/>
  <c r="I11"/>
  <c r="I8" i="76"/>
  <c r="I11"/>
  <c r="I8" i="77"/>
  <c r="I11"/>
  <c r="I8" i="78"/>
  <c r="I11"/>
  <c r="I8" i="79"/>
  <c r="I11"/>
  <c r="I8" i="80"/>
  <c r="I11"/>
  <c r="I8" i="81"/>
  <c r="I11"/>
  <c r="I8" i="82"/>
  <c r="I11"/>
  <c r="I8" i="83"/>
  <c r="I11"/>
  <c r="I8" i="84"/>
  <c r="I11"/>
  <c r="I8" i="85"/>
  <c r="I11"/>
  <c r="I8" i="86"/>
  <c r="I11"/>
  <c r="I8" i="87"/>
  <c r="I11"/>
  <c r="I8" i="88"/>
  <c r="I11"/>
  <c r="I8" i="89"/>
  <c r="I11"/>
  <c r="I8" i="90"/>
  <c r="I11"/>
  <c r="I8" i="91"/>
  <c r="I11" s="1"/>
  <c r="I8" i="92" s="1"/>
  <c r="I11" s="1"/>
  <c r="I8" i="93" s="1"/>
  <c r="I11" s="1"/>
  <c r="I8" i="94" s="1"/>
  <c r="I11" s="1"/>
  <c r="I8" i="95" s="1"/>
  <c r="I11" s="1"/>
  <c r="I8" i="96" s="1"/>
  <c r="I11" s="1"/>
  <c r="I8" i="97" s="1"/>
  <c r="I11" s="1"/>
  <c r="I8" i="98" s="1"/>
  <c r="I11" s="1"/>
  <c r="I8" i="99" s="1"/>
  <c r="I11" s="1"/>
  <c r="L11" i="36"/>
  <c r="L8" i="68"/>
  <c r="L11"/>
  <c r="L8" i="71"/>
  <c r="L11"/>
  <c r="L8" i="72"/>
  <c r="L11"/>
  <c r="L8" i="73"/>
  <c r="L11"/>
  <c r="L8" i="74"/>
  <c r="L11"/>
  <c r="L8" i="75"/>
  <c r="L11"/>
  <c r="L8" i="76"/>
  <c r="L11"/>
  <c r="L8" i="77"/>
  <c r="L11"/>
  <c r="B11" i="36"/>
  <c r="B8" i="68"/>
  <c r="B11"/>
  <c r="B8" i="71"/>
  <c r="B11"/>
  <c r="B8" i="72"/>
  <c r="B11"/>
  <c r="B8" i="73"/>
  <c r="B11"/>
  <c r="B8" i="74"/>
  <c r="B11"/>
  <c r="B8" i="75"/>
  <c r="B11"/>
  <c r="B8" i="76"/>
  <c r="B11"/>
  <c r="B8" i="77"/>
  <c r="B11"/>
  <c r="C11" i="75"/>
  <c r="C8" i="76"/>
  <c r="C11"/>
  <c r="C8" i="77"/>
  <c r="C11"/>
  <c r="G11" i="36"/>
  <c r="G8" i="68"/>
  <c r="G11"/>
  <c r="G8" i="71"/>
  <c r="G11"/>
  <c r="G8" i="72"/>
  <c r="G11"/>
  <c r="G8" i="73"/>
  <c r="G11"/>
  <c r="G8" i="74"/>
  <c r="G11"/>
  <c r="G8" i="75"/>
  <c r="G11"/>
  <c r="G8" i="76"/>
  <c r="G11"/>
  <c r="G8" i="77"/>
  <c r="G11"/>
  <c r="J11" i="36"/>
  <c r="J8" i="68"/>
  <c r="J11"/>
  <c r="J8" i="71"/>
  <c r="J11"/>
  <c r="J8" i="72"/>
  <c r="J11"/>
  <c r="J8" i="73"/>
  <c r="J11"/>
  <c r="J8" i="74"/>
  <c r="J11"/>
  <c r="J8" i="75"/>
  <c r="J11"/>
  <c r="J8" i="76"/>
  <c r="J11"/>
  <c r="J8" i="77"/>
  <c r="J11"/>
  <c r="M11" i="36"/>
  <c r="M8" i="68"/>
  <c r="M11"/>
  <c r="M8" i="71"/>
  <c r="M11"/>
  <c r="M8" i="72"/>
  <c r="M11"/>
  <c r="M8" i="73"/>
  <c r="M11"/>
  <c r="M8" i="74"/>
  <c r="M11"/>
  <c r="M8" i="75"/>
  <c r="M11"/>
  <c r="M8" i="76"/>
  <c r="M11"/>
  <c r="M8" i="77"/>
  <c r="M11"/>
  <c r="N11" i="36"/>
  <c r="N8" i="68"/>
  <c r="N11"/>
  <c r="N8" i="71"/>
  <c r="N11"/>
  <c r="N8" i="72"/>
  <c r="N11"/>
  <c r="N8" i="73"/>
  <c r="N11"/>
  <c r="N8" i="74"/>
  <c r="N11"/>
  <c r="N8" i="75"/>
  <c r="N11"/>
  <c r="N8" i="76"/>
  <c r="N11"/>
  <c r="N8" i="77"/>
  <c r="N11"/>
  <c r="O11" i="36"/>
  <c r="O8" i="68"/>
  <c r="O11"/>
  <c r="O8" i="71"/>
  <c r="O11"/>
  <c r="O8" i="72"/>
  <c r="O11"/>
  <c r="O8" i="73"/>
  <c r="O11"/>
  <c r="O8" i="74"/>
  <c r="O11"/>
  <c r="O8" i="75"/>
  <c r="O11"/>
  <c r="O8" i="76"/>
  <c r="O11"/>
  <c r="O8" i="77"/>
  <c r="O11"/>
  <c r="P11" i="36"/>
  <c r="P8" i="68"/>
  <c r="P11"/>
  <c r="P8" i="71"/>
  <c r="P11"/>
  <c r="P8" i="72"/>
  <c r="P11"/>
  <c r="P8" i="73"/>
  <c r="P11"/>
  <c r="P8" i="74"/>
  <c r="P11"/>
  <c r="P8" i="75"/>
  <c r="P11"/>
  <c r="P8" i="76"/>
  <c r="P11"/>
  <c r="P8" i="77"/>
  <c r="P11"/>
  <c r="Q11" i="36"/>
  <c r="Q8" i="68"/>
  <c r="Q11"/>
  <c r="Q8" i="71"/>
  <c r="Q11"/>
  <c r="Q8" i="72"/>
  <c r="Q11"/>
  <c r="Q8" i="73"/>
  <c r="Q11"/>
  <c r="Q8" i="74"/>
  <c r="Q11"/>
  <c r="Q8" i="75"/>
  <c r="Q11"/>
  <c r="Q8" i="76"/>
  <c r="Q11"/>
  <c r="Q8" i="77"/>
  <c r="Q11"/>
  <c r="R11" i="36"/>
  <c r="R8" i="68"/>
  <c r="R11"/>
  <c r="R8" i="71"/>
  <c r="R11"/>
  <c r="R8" i="72"/>
  <c r="R11"/>
  <c r="R8" i="73"/>
  <c r="R11"/>
  <c r="R8" i="74"/>
  <c r="R11"/>
  <c r="R8" i="75"/>
  <c r="R11"/>
  <c r="R8" i="76"/>
  <c r="R11"/>
  <c r="R8" i="77"/>
  <c r="R11"/>
  <c r="S11" i="36"/>
  <c r="S8" i="68"/>
  <c r="S11"/>
  <c r="S8" i="71"/>
  <c r="S11"/>
  <c r="S8" i="72"/>
  <c r="S11"/>
  <c r="S8" i="73"/>
  <c r="S11"/>
  <c r="S8" i="74"/>
  <c r="S11"/>
  <c r="S8" i="75"/>
  <c r="S11"/>
  <c r="S8" i="76"/>
  <c r="S11"/>
  <c r="S8" i="77"/>
  <c r="S11"/>
  <c r="T11" i="36"/>
  <c r="T8" i="68"/>
  <c r="T11"/>
  <c r="T8" i="71"/>
  <c r="T11"/>
  <c r="T8" i="72"/>
  <c r="T11"/>
  <c r="T8" i="73"/>
  <c r="T11"/>
  <c r="T8" i="74"/>
  <c r="T11"/>
  <c r="T8" i="75"/>
  <c r="T11"/>
  <c r="T8" i="76"/>
  <c r="T11"/>
  <c r="T8" i="77"/>
  <c r="T11"/>
  <c r="V11" i="36"/>
  <c r="V8" i="68"/>
  <c r="V11"/>
  <c r="V8" i="71"/>
  <c r="V11"/>
  <c r="V8" i="72"/>
  <c r="V11"/>
  <c r="V8" i="73"/>
  <c r="V11"/>
  <c r="V8" i="74"/>
  <c r="V11"/>
  <c r="V8" i="75"/>
  <c r="V11"/>
  <c r="V8" i="76"/>
  <c r="V11"/>
  <c r="V8" i="77"/>
  <c r="V11"/>
  <c r="X11" i="36"/>
  <c r="X8" i="68"/>
  <c r="X11"/>
  <c r="X8" i="71"/>
  <c r="X11"/>
  <c r="X8" i="72"/>
  <c r="X11"/>
  <c r="X8" i="73"/>
  <c r="X11"/>
  <c r="X8" i="74"/>
  <c r="X11"/>
  <c r="X8" i="75"/>
  <c r="X11"/>
  <c r="X8" i="76"/>
  <c r="X11"/>
  <c r="X8" i="77"/>
  <c r="X11"/>
  <c r="Z11" i="36"/>
  <c r="Z8" i="68"/>
  <c r="Z11"/>
  <c r="Z8" i="71"/>
  <c r="Z11"/>
  <c r="Z8" i="72"/>
  <c r="Z11"/>
  <c r="Z8" i="73"/>
  <c r="Z11"/>
  <c r="Z8" i="74"/>
  <c r="Z11"/>
  <c r="Z8" i="75"/>
  <c r="Z11"/>
  <c r="Z8" i="76"/>
  <c r="Z11"/>
  <c r="Z8" i="77"/>
  <c r="Z11"/>
  <c r="AA11" i="36"/>
  <c r="AA8" i="68"/>
  <c r="AA11"/>
  <c r="AA8" i="71"/>
  <c r="AA11"/>
  <c r="AA8" i="72"/>
  <c r="AA11"/>
  <c r="AA8" i="73"/>
  <c r="AA11"/>
  <c r="AA8" i="74"/>
  <c r="AA11"/>
  <c r="AA8" i="75"/>
  <c r="AA11"/>
  <c r="AA8" i="76"/>
  <c r="AA11"/>
  <c r="AA8" i="77"/>
  <c r="AA11"/>
  <c r="AB11" i="36"/>
  <c r="AB8" i="68"/>
  <c r="AB11"/>
  <c r="AB8" i="71"/>
  <c r="AB11"/>
  <c r="AB8" i="72"/>
  <c r="AB11"/>
  <c r="AB8" i="73"/>
  <c r="AB11"/>
  <c r="AB8" i="74"/>
  <c r="AB11"/>
  <c r="AB8" i="75"/>
  <c r="AB11"/>
  <c r="AB8" i="76"/>
  <c r="AB11"/>
  <c r="AB8" i="77"/>
  <c r="AB11"/>
  <c r="AC11" i="36"/>
  <c r="AC8" i="68"/>
  <c r="AC11"/>
  <c r="AC8" i="71"/>
  <c r="AC11"/>
  <c r="AC8" i="72"/>
  <c r="AC11"/>
  <c r="AC8" i="73"/>
  <c r="AC11"/>
  <c r="AC8" i="74"/>
  <c r="AC11"/>
  <c r="AC8" i="75"/>
  <c r="AC11"/>
  <c r="AC8" i="76"/>
  <c r="AC11"/>
  <c r="AC8" i="77"/>
  <c r="AC11"/>
  <c r="AE11" i="36"/>
  <c r="AE8" i="68"/>
  <c r="AE11"/>
  <c r="AE8" i="71"/>
  <c r="AE11"/>
  <c r="AE8" i="72"/>
  <c r="AE11"/>
  <c r="AE8" i="73"/>
  <c r="AE11"/>
  <c r="AE8" i="74"/>
  <c r="AE11"/>
  <c r="AE8" i="75"/>
  <c r="AE11"/>
  <c r="AE8" i="76"/>
  <c r="AE11"/>
  <c r="AE8" i="77"/>
  <c r="AE11"/>
  <c r="AI11"/>
  <c r="M8" i="78"/>
  <c r="M11"/>
  <c r="M8" i="79"/>
  <c r="M11"/>
  <c r="M8" i="80"/>
  <c r="M11"/>
  <c r="M8" i="81"/>
  <c r="M11"/>
  <c r="M8" i="82"/>
  <c r="M11"/>
  <c r="M8" i="83"/>
  <c r="M11"/>
  <c r="M8" i="84"/>
  <c r="M11"/>
  <c r="M8" i="85"/>
  <c r="M11"/>
  <c r="M8" i="86"/>
  <c r="M11"/>
  <c r="M8" i="87"/>
  <c r="M11"/>
  <c r="M8" i="88"/>
  <c r="M11"/>
  <c r="M8" i="89"/>
  <c r="M11"/>
  <c r="M8" i="90"/>
  <c r="M11"/>
  <c r="M8" i="91"/>
  <c r="M11"/>
  <c r="M8" i="92"/>
  <c r="M11"/>
  <c r="M8" i="93"/>
  <c r="M11"/>
  <c r="M8" i="94"/>
  <c r="M11"/>
  <c r="M8" i="95"/>
  <c r="M11"/>
  <c r="M8" i="96"/>
  <c r="M11"/>
  <c r="M8" i="97"/>
  <c r="M11"/>
  <c r="M8" i="98"/>
  <c r="M11"/>
  <c r="M8" i="99"/>
  <c r="M11"/>
  <c r="P8" i="78"/>
  <c r="P11"/>
  <c r="P8" i="79"/>
  <c r="P11"/>
  <c r="P8" i="80"/>
  <c r="P11"/>
  <c r="P8" i="81"/>
  <c r="P11"/>
  <c r="P8" i="82"/>
  <c r="P11"/>
  <c r="P8" i="83"/>
  <c r="P11"/>
  <c r="P8" i="84"/>
  <c r="P11"/>
  <c r="P8" i="85"/>
  <c r="P11" s="1"/>
  <c r="Q8" i="78"/>
  <c r="Q11"/>
  <c r="Q8" i="79"/>
  <c r="Q11"/>
  <c r="Q8" i="80"/>
  <c r="Q11"/>
  <c r="B8" i="78"/>
  <c r="B11"/>
  <c r="B8" i="79"/>
  <c r="B11"/>
  <c r="B8" i="80"/>
  <c r="B11"/>
  <c r="C8" i="78"/>
  <c r="C11"/>
  <c r="C8" i="79"/>
  <c r="C11"/>
  <c r="C8" i="80"/>
  <c r="C11"/>
  <c r="G8" i="78"/>
  <c r="G11"/>
  <c r="G8" i="79"/>
  <c r="G11"/>
  <c r="G8" i="80"/>
  <c r="G11"/>
  <c r="J8" i="78"/>
  <c r="J11"/>
  <c r="J8" i="79"/>
  <c r="J11"/>
  <c r="J8" i="80"/>
  <c r="J11"/>
  <c r="L8" i="78"/>
  <c r="L11"/>
  <c r="L8" i="79"/>
  <c r="L11"/>
  <c r="L8" i="80"/>
  <c r="L11"/>
  <c r="N8" i="78"/>
  <c r="N11"/>
  <c r="N8" i="79"/>
  <c r="N11"/>
  <c r="N8" i="80"/>
  <c r="N11"/>
  <c r="O8" i="78"/>
  <c r="O11"/>
  <c r="O8" i="79"/>
  <c r="O11"/>
  <c r="O8" i="80"/>
  <c r="O11"/>
  <c r="R8" i="78"/>
  <c r="R11"/>
  <c r="R8" i="79"/>
  <c r="R11"/>
  <c r="R8" i="80"/>
  <c r="R11"/>
  <c r="S8" i="78"/>
  <c r="S11"/>
  <c r="S8" i="79"/>
  <c r="S11"/>
  <c r="S8" i="80"/>
  <c r="S11"/>
  <c r="T8" i="78"/>
  <c r="T11"/>
  <c r="T8" i="79"/>
  <c r="T11"/>
  <c r="T8" i="80"/>
  <c r="T11"/>
  <c r="V8" i="78"/>
  <c r="V11"/>
  <c r="V8" i="79"/>
  <c r="V11"/>
  <c r="V8" i="80"/>
  <c r="V11"/>
  <c r="X8" i="78"/>
  <c r="X11"/>
  <c r="X8" i="79"/>
  <c r="X11"/>
  <c r="X8" i="80"/>
  <c r="X11"/>
  <c r="Z8" i="78"/>
  <c r="Z11"/>
  <c r="Z8" i="79"/>
  <c r="Z11"/>
  <c r="Z8" i="80"/>
  <c r="Z11"/>
  <c r="AA8" i="78"/>
  <c r="AA11"/>
  <c r="AA8" i="79"/>
  <c r="AA11"/>
  <c r="AA8" i="80"/>
  <c r="AA11"/>
  <c r="AB8" i="78"/>
  <c r="AB11"/>
  <c r="AB8" i="79"/>
  <c r="AB11"/>
  <c r="AB8" i="80"/>
  <c r="AB11"/>
  <c r="AC8" i="78"/>
  <c r="AC11"/>
  <c r="AC8" i="79"/>
  <c r="AC11"/>
  <c r="AC8" i="80"/>
  <c r="AC11"/>
  <c r="AE8" i="78"/>
  <c r="AE11"/>
  <c r="AE8" i="79"/>
  <c r="AE11"/>
  <c r="AE8" i="80"/>
  <c r="AE11"/>
  <c r="AF11"/>
  <c r="T8" i="81"/>
  <c r="T11"/>
  <c r="T8" i="82"/>
  <c r="T11"/>
  <c r="T8" i="83"/>
  <c r="T11"/>
  <c r="T8" i="84"/>
  <c r="T11"/>
  <c r="T8" i="85"/>
  <c r="T11"/>
  <c r="T8" i="86"/>
  <c r="T11"/>
  <c r="T8" i="87"/>
  <c r="T11"/>
  <c r="T8" i="88"/>
  <c r="T11" s="1"/>
  <c r="T8" i="89" s="1"/>
  <c r="T11" s="1"/>
  <c r="T8" i="90" s="1"/>
  <c r="T11" s="1"/>
  <c r="T8" i="91" s="1"/>
  <c r="T11" s="1"/>
  <c r="T8" i="92" s="1"/>
  <c r="T11" s="1"/>
  <c r="T8" i="93" s="1"/>
  <c r="T11" s="1"/>
  <c r="T8" i="94" s="1"/>
  <c r="T11" s="1"/>
  <c r="T8" i="95" s="1"/>
  <c r="T11" s="1"/>
  <c r="T8" i="96" s="1"/>
  <c r="T11" s="1"/>
  <c r="T8" i="97" s="1"/>
  <c r="T11" s="1"/>
  <c r="T8" i="98" s="1"/>
  <c r="T11" s="1"/>
  <c r="T8" i="99" s="1"/>
  <c r="T11" s="1"/>
  <c r="X8" i="81"/>
  <c r="X11"/>
  <c r="X8" i="82"/>
  <c r="X11"/>
  <c r="X8" i="83"/>
  <c r="X11"/>
  <c r="X8" i="84"/>
  <c r="X11"/>
  <c r="X8" i="85"/>
  <c r="X11"/>
  <c r="X8" i="86"/>
  <c r="X11"/>
  <c r="X8" i="87" s="1"/>
  <c r="X11" s="1"/>
  <c r="X8" i="88" s="1"/>
  <c r="X11" s="1"/>
  <c r="X8" i="89" s="1"/>
  <c r="X11" s="1"/>
  <c r="X8" i="90" s="1"/>
  <c r="X11" s="1"/>
  <c r="X8" i="91" s="1"/>
  <c r="X11" s="1"/>
  <c r="X8" i="92" s="1"/>
  <c r="X11" s="1"/>
  <c r="X8" i="93" s="1"/>
  <c r="X11" s="1"/>
  <c r="X8" i="94" s="1"/>
  <c r="X11" s="1"/>
  <c r="X8" i="95" s="1"/>
  <c r="X11" s="1"/>
  <c r="X8" i="96" s="1"/>
  <c r="X11" s="1"/>
  <c r="X8" i="97" s="1"/>
  <c r="X11" s="1"/>
  <c r="X8" i="98" s="1"/>
  <c r="X11" s="1"/>
  <c r="X8" i="99" s="1"/>
  <c r="X11" s="1"/>
  <c r="Z8" i="81"/>
  <c r="Z11"/>
  <c r="Z8" i="82"/>
  <c r="Z11"/>
  <c r="Z8" i="83"/>
  <c r="Z11"/>
  <c r="Z8" i="84"/>
  <c r="Z11"/>
  <c r="Z8" i="85"/>
  <c r="Z11"/>
  <c r="Z8" i="86"/>
  <c r="Z11"/>
  <c r="Z8" i="87"/>
  <c r="Z11"/>
  <c r="Z8" i="88"/>
  <c r="Z11"/>
  <c r="Z8" i="89"/>
  <c r="Z11"/>
  <c r="Z8" i="90"/>
  <c r="Z11"/>
  <c r="Z8" i="91"/>
  <c r="Z11"/>
  <c r="Z8" i="92"/>
  <c r="Z11"/>
  <c r="Z8" i="93"/>
  <c r="Z11"/>
  <c r="Z8" i="94"/>
  <c r="Z11"/>
  <c r="Z8" i="95"/>
  <c r="Z11"/>
  <c r="Z8" i="96"/>
  <c r="Z11"/>
  <c r="Z8" i="97"/>
  <c r="Z11"/>
  <c r="Z8" i="98"/>
  <c r="Z11"/>
  <c r="Z8" i="99"/>
  <c r="Z11"/>
  <c r="AA8" i="81"/>
  <c r="AA11"/>
  <c r="AA8" i="82"/>
  <c r="AB8" i="81"/>
  <c r="AB11"/>
  <c r="AB8" i="82"/>
  <c r="AB11"/>
  <c r="AB8" i="83"/>
  <c r="AB11"/>
  <c r="AB8" i="84"/>
  <c r="AB11"/>
  <c r="AB8" i="85"/>
  <c r="AB11"/>
  <c r="AB8" i="86"/>
  <c r="AB11"/>
  <c r="AB8" i="87"/>
  <c r="AB11"/>
  <c r="AB8" i="88"/>
  <c r="AB11"/>
  <c r="AB8" i="89"/>
  <c r="AB11"/>
  <c r="AB8" i="90"/>
  <c r="AB11"/>
  <c r="AB8" i="91"/>
  <c r="AB11"/>
  <c r="AB8" i="92"/>
  <c r="AB11"/>
  <c r="AB8" i="93"/>
  <c r="AB11"/>
  <c r="AB8" i="94"/>
  <c r="AB11"/>
  <c r="AB8" i="95"/>
  <c r="AB11"/>
  <c r="AB8" i="96"/>
  <c r="AB11"/>
  <c r="AB8" i="97"/>
  <c r="AB11"/>
  <c r="AB8" i="98"/>
  <c r="AB11"/>
  <c r="AB8" i="99"/>
  <c r="AB11"/>
  <c r="AC8" i="81"/>
  <c r="AC11"/>
  <c r="AC8" i="82"/>
  <c r="AC11"/>
  <c r="AC8" i="83"/>
  <c r="AC11"/>
  <c r="AC8" i="84"/>
  <c r="AC11"/>
  <c r="AC8" i="85"/>
  <c r="AC11"/>
  <c r="AC8" i="86"/>
  <c r="AC11"/>
  <c r="AC8" i="87"/>
  <c r="AC11"/>
  <c r="AC8" i="88"/>
  <c r="AC11"/>
  <c r="AC8" i="89"/>
  <c r="AC11"/>
  <c r="AC8" i="90"/>
  <c r="AC11"/>
  <c r="AC8" i="91"/>
  <c r="AC11"/>
  <c r="AC8" i="92"/>
  <c r="AC11"/>
  <c r="AC8" i="93"/>
  <c r="AC11"/>
  <c r="AC8" i="94"/>
  <c r="AC11"/>
  <c r="AC8" i="95"/>
  <c r="AC11"/>
  <c r="AC8" i="96"/>
  <c r="AC11"/>
  <c r="AC8" i="97"/>
  <c r="AC11"/>
  <c r="AC8" i="98"/>
  <c r="AC11"/>
  <c r="AC8" i="99"/>
  <c r="AC11"/>
  <c r="AG13" i="36"/>
  <c r="AF18"/>
  <c r="AG18"/>
  <c r="AI18"/>
  <c r="AF19"/>
  <c r="AG19"/>
  <c r="AI19"/>
  <c r="AF46"/>
  <c r="AF20"/>
  <c r="B21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I21"/>
  <c r="C18" i="68"/>
  <c r="C21"/>
  <c r="D18"/>
  <c r="D21"/>
  <c r="D21" i="74"/>
  <c r="D18" i="75"/>
  <c r="D21"/>
  <c r="D18" i="76"/>
  <c r="D21"/>
  <c r="D18" i="77"/>
  <c r="D21"/>
  <c r="D18" i="78"/>
  <c r="D21"/>
  <c r="D18" i="79"/>
  <c r="F18" i="68"/>
  <c r="G18"/>
  <c r="H18"/>
  <c r="H21"/>
  <c r="H18" i="71"/>
  <c r="H21"/>
  <c r="H18" i="72"/>
  <c r="H21"/>
  <c r="H18" i="73"/>
  <c r="H21"/>
  <c r="H21" i="74"/>
  <c r="H18" i="75"/>
  <c r="H21"/>
  <c r="H18" i="76"/>
  <c r="H21"/>
  <c r="H18" i="77"/>
  <c r="H21"/>
  <c r="H18" i="78"/>
  <c r="H21"/>
  <c r="H18" i="79"/>
  <c r="H21"/>
  <c r="H18" i="80"/>
  <c r="H21"/>
  <c r="H18" i="81"/>
  <c r="H21"/>
  <c r="H18" i="82"/>
  <c r="H21"/>
  <c r="H18" i="83"/>
  <c r="H21"/>
  <c r="H18" i="84"/>
  <c r="H21"/>
  <c r="H18" i="85"/>
  <c r="H21"/>
  <c r="H18" i="86"/>
  <c r="H21"/>
  <c r="H18" i="87"/>
  <c r="H21"/>
  <c r="H18" i="88"/>
  <c r="H21"/>
  <c r="H18" i="89"/>
  <c r="H21"/>
  <c r="H18" i="90"/>
  <c r="H21"/>
  <c r="H18" i="91"/>
  <c r="H21"/>
  <c r="H18" i="92"/>
  <c r="H21"/>
  <c r="H18" i="93"/>
  <c r="H21"/>
  <c r="H18" i="94"/>
  <c r="H21"/>
  <c r="H18" i="95"/>
  <c r="H21"/>
  <c r="H18" i="96"/>
  <c r="H21"/>
  <c r="H18" i="97"/>
  <c r="H21"/>
  <c r="H18" i="98"/>
  <c r="H21"/>
  <c r="H18" i="99"/>
  <c r="H21"/>
  <c r="I18" i="68"/>
  <c r="I21"/>
  <c r="I18" i="71"/>
  <c r="I21"/>
  <c r="I18" i="72"/>
  <c r="I21"/>
  <c r="I18" i="73"/>
  <c r="I21"/>
  <c r="I18" i="74"/>
  <c r="I21"/>
  <c r="I18" i="75"/>
  <c r="I21"/>
  <c r="I18" i="76"/>
  <c r="I21"/>
  <c r="I18" i="77"/>
  <c r="I21"/>
  <c r="I18" i="78"/>
  <c r="I21"/>
  <c r="I18" i="79"/>
  <c r="I21"/>
  <c r="I18" i="80"/>
  <c r="I21"/>
  <c r="I18" i="81"/>
  <c r="J18" i="68"/>
  <c r="J21"/>
  <c r="J18" i="71"/>
  <c r="J21"/>
  <c r="J18" i="72"/>
  <c r="J21"/>
  <c r="J18" i="73"/>
  <c r="J21"/>
  <c r="J18" i="74"/>
  <c r="J21"/>
  <c r="J18" i="75"/>
  <c r="J21"/>
  <c r="J18" i="76"/>
  <c r="J21"/>
  <c r="J18" i="77"/>
  <c r="J21"/>
  <c r="J18" i="78"/>
  <c r="J21"/>
  <c r="J18" i="79"/>
  <c r="J21"/>
  <c r="J18" i="80"/>
  <c r="J21"/>
  <c r="J18" i="81"/>
  <c r="J21"/>
  <c r="J18" i="82"/>
  <c r="J21"/>
  <c r="J18" i="83"/>
  <c r="J21"/>
  <c r="J18" i="84"/>
  <c r="J21"/>
  <c r="J18" i="85"/>
  <c r="J21"/>
  <c r="J18" i="86"/>
  <c r="J21"/>
  <c r="J18" i="87"/>
  <c r="J21"/>
  <c r="J18" i="88"/>
  <c r="J21"/>
  <c r="J18" i="89"/>
  <c r="J21"/>
  <c r="J18" i="90"/>
  <c r="J21"/>
  <c r="J18" i="91"/>
  <c r="J21"/>
  <c r="J18" i="92"/>
  <c r="J21"/>
  <c r="J18" i="93"/>
  <c r="J21"/>
  <c r="J18" i="94"/>
  <c r="J21"/>
  <c r="J18" i="95"/>
  <c r="J21"/>
  <c r="J18" i="96"/>
  <c r="J21"/>
  <c r="J18" i="97"/>
  <c r="J21"/>
  <c r="J18" i="98"/>
  <c r="J21"/>
  <c r="J18" i="99"/>
  <c r="J21"/>
  <c r="K18" i="68"/>
  <c r="K21"/>
  <c r="K18" i="71"/>
  <c r="K21"/>
  <c r="K18" i="72"/>
  <c r="K21"/>
  <c r="K18" i="73"/>
  <c r="K21"/>
  <c r="K18" i="74"/>
  <c r="K21"/>
  <c r="K18" i="75"/>
  <c r="K21"/>
  <c r="K18" i="76"/>
  <c r="K21"/>
  <c r="K18" i="77"/>
  <c r="K21"/>
  <c r="K18" i="78"/>
  <c r="K21"/>
  <c r="K18" i="79"/>
  <c r="K21"/>
  <c r="K18" i="80"/>
  <c r="K21"/>
  <c r="K18" i="81"/>
  <c r="K21"/>
  <c r="K18" i="82"/>
  <c r="K21"/>
  <c r="K18" i="83"/>
  <c r="K21"/>
  <c r="K18" i="84"/>
  <c r="K21"/>
  <c r="K18" i="85"/>
  <c r="K21"/>
  <c r="K18" i="86"/>
  <c r="K21"/>
  <c r="K18" i="87"/>
  <c r="K21"/>
  <c r="K18" i="88"/>
  <c r="K21"/>
  <c r="K18" i="89"/>
  <c r="K21"/>
  <c r="K18" i="90"/>
  <c r="K21"/>
  <c r="K18" i="91"/>
  <c r="K21"/>
  <c r="K18" i="92"/>
  <c r="K21"/>
  <c r="K18" i="93" s="1"/>
  <c r="K21" s="1"/>
  <c r="K18" i="94" s="1"/>
  <c r="K21" s="1"/>
  <c r="K18" i="95" s="1"/>
  <c r="K21" s="1"/>
  <c r="K18" i="96" s="1"/>
  <c r="K21" s="1"/>
  <c r="K18" i="97" s="1"/>
  <c r="K21" s="1"/>
  <c r="K18" i="98" s="1"/>
  <c r="K21" s="1"/>
  <c r="K18" i="99" s="1"/>
  <c r="K21" s="1"/>
  <c r="L18" i="68"/>
  <c r="L21"/>
  <c r="L18" i="71"/>
  <c r="L21"/>
  <c r="L18" i="72"/>
  <c r="L21"/>
  <c r="L18" i="73"/>
  <c r="L21"/>
  <c r="L18" i="74"/>
  <c r="L21"/>
  <c r="L18" i="75"/>
  <c r="L21"/>
  <c r="L18" i="76"/>
  <c r="L21"/>
  <c r="L18" i="77"/>
  <c r="L21"/>
  <c r="L18" i="78"/>
  <c r="L21"/>
  <c r="B18" i="68"/>
  <c r="B21"/>
  <c r="B18" i="71"/>
  <c r="B21"/>
  <c r="B18" i="72"/>
  <c r="B21"/>
  <c r="B18" i="73"/>
  <c r="B21"/>
  <c r="B18" i="74"/>
  <c r="B21"/>
  <c r="B18" i="75"/>
  <c r="B21"/>
  <c r="B18" i="76"/>
  <c r="B21"/>
  <c r="B18" i="77"/>
  <c r="B21"/>
  <c r="B18" i="78"/>
  <c r="B21"/>
  <c r="C18" i="71"/>
  <c r="C21"/>
  <c r="C18" i="72"/>
  <c r="C21"/>
  <c r="C18" i="73"/>
  <c r="C21"/>
  <c r="C18" i="74"/>
  <c r="C21"/>
  <c r="C18" i="75"/>
  <c r="C21"/>
  <c r="C18" i="76"/>
  <c r="C21"/>
  <c r="C18" i="77"/>
  <c r="C21"/>
  <c r="C18" i="78"/>
  <c r="C21"/>
  <c r="E18" i="68"/>
  <c r="E21"/>
  <c r="E18" i="71"/>
  <c r="E21"/>
  <c r="E18" i="72"/>
  <c r="E21"/>
  <c r="E18" i="73"/>
  <c r="E21"/>
  <c r="E18" i="74"/>
  <c r="E21"/>
  <c r="E18" i="75"/>
  <c r="E21"/>
  <c r="E18" i="76"/>
  <c r="E21"/>
  <c r="E18" i="77"/>
  <c r="E21"/>
  <c r="E18" i="78"/>
  <c r="E21"/>
  <c r="F21" i="68"/>
  <c r="F18" i="71"/>
  <c r="F21"/>
  <c r="F18" i="72"/>
  <c r="F21"/>
  <c r="F18" i="73"/>
  <c r="F21"/>
  <c r="F18" i="74"/>
  <c r="F21"/>
  <c r="F18" i="75"/>
  <c r="F21"/>
  <c r="F18" i="76"/>
  <c r="F21"/>
  <c r="F18" i="77"/>
  <c r="F21"/>
  <c r="F18" i="78"/>
  <c r="F21"/>
  <c r="G21" i="68"/>
  <c r="G18" i="71"/>
  <c r="G21"/>
  <c r="G18" i="72"/>
  <c r="G21"/>
  <c r="G18" i="73"/>
  <c r="G21"/>
  <c r="G18" i="74"/>
  <c r="G21"/>
  <c r="G18" i="75"/>
  <c r="G21"/>
  <c r="G18" i="76"/>
  <c r="G21"/>
  <c r="G18" i="77"/>
  <c r="G21"/>
  <c r="G18" i="78"/>
  <c r="G21"/>
  <c r="M18" i="68"/>
  <c r="M21"/>
  <c r="M18" i="71"/>
  <c r="M21"/>
  <c r="M18" i="72"/>
  <c r="M21"/>
  <c r="M18" i="73"/>
  <c r="M21"/>
  <c r="M18" i="74"/>
  <c r="M21"/>
  <c r="M18" i="75"/>
  <c r="M21"/>
  <c r="M18" i="76"/>
  <c r="M21"/>
  <c r="M18" i="77"/>
  <c r="M21"/>
  <c r="M18" i="78"/>
  <c r="M21"/>
  <c r="N18" i="68"/>
  <c r="N21"/>
  <c r="N18" i="71"/>
  <c r="N21"/>
  <c r="N18" i="72"/>
  <c r="N21"/>
  <c r="N18" i="73"/>
  <c r="N21"/>
  <c r="N18" i="74"/>
  <c r="N21"/>
  <c r="N18" i="75"/>
  <c r="N21"/>
  <c r="N18" i="76"/>
  <c r="N21"/>
  <c r="N18" i="77"/>
  <c r="N21"/>
  <c r="N18" i="78"/>
  <c r="N21"/>
  <c r="O18" i="68"/>
  <c r="O21"/>
  <c r="O18" i="71"/>
  <c r="O21"/>
  <c r="O18" i="72"/>
  <c r="O21"/>
  <c r="O18" i="73"/>
  <c r="O21"/>
  <c r="O18" i="74"/>
  <c r="O21"/>
  <c r="O18" i="75"/>
  <c r="O21"/>
  <c r="O18" i="76"/>
  <c r="O21"/>
  <c r="O18" i="77"/>
  <c r="O21"/>
  <c r="O18" i="78"/>
  <c r="O21"/>
  <c r="P18" i="68"/>
  <c r="P21"/>
  <c r="P18" i="71"/>
  <c r="P21"/>
  <c r="P18" i="72"/>
  <c r="P21"/>
  <c r="P18" i="73"/>
  <c r="P21"/>
  <c r="P18" i="74"/>
  <c r="P21"/>
  <c r="P18" i="75"/>
  <c r="P21"/>
  <c r="P18" i="76"/>
  <c r="P21"/>
  <c r="P18" i="77"/>
  <c r="P21"/>
  <c r="P18" i="78"/>
  <c r="P21"/>
  <c r="Q18" i="68"/>
  <c r="Q21"/>
  <c r="Q18" i="71"/>
  <c r="Q21"/>
  <c r="Q18" i="72"/>
  <c r="Q21"/>
  <c r="Q18" i="73"/>
  <c r="Q21"/>
  <c r="Q18" i="74"/>
  <c r="Q21"/>
  <c r="Q18" i="75"/>
  <c r="Q21"/>
  <c r="Q18" i="76"/>
  <c r="Q21"/>
  <c r="Q18" i="77"/>
  <c r="Q21"/>
  <c r="Q18" i="78"/>
  <c r="Q21"/>
  <c r="R18" i="68"/>
  <c r="R21"/>
  <c r="R18" i="71"/>
  <c r="R21"/>
  <c r="R18" i="72"/>
  <c r="R21"/>
  <c r="R18" i="73"/>
  <c r="R21"/>
  <c r="R18" i="74"/>
  <c r="R21"/>
  <c r="R18" i="75"/>
  <c r="R21"/>
  <c r="R18" i="76"/>
  <c r="R21"/>
  <c r="R18" i="77"/>
  <c r="R21"/>
  <c r="R18" i="78"/>
  <c r="R21"/>
  <c r="S18" i="68"/>
  <c r="S21"/>
  <c r="S18" i="71"/>
  <c r="S21"/>
  <c r="S18" i="72"/>
  <c r="S21"/>
  <c r="S18" i="73"/>
  <c r="S21"/>
  <c r="S18" i="74"/>
  <c r="S21"/>
  <c r="S18" i="75"/>
  <c r="S21"/>
  <c r="S18" i="76"/>
  <c r="S21"/>
  <c r="S18" i="77"/>
  <c r="S21"/>
  <c r="S18" i="78"/>
  <c r="S21"/>
  <c r="T18" i="68"/>
  <c r="T21"/>
  <c r="T18" i="71"/>
  <c r="T21"/>
  <c r="T18" i="72"/>
  <c r="T21"/>
  <c r="T18" i="73"/>
  <c r="T21"/>
  <c r="T18" i="74"/>
  <c r="T21"/>
  <c r="T18" i="75"/>
  <c r="T21"/>
  <c r="T18" i="76"/>
  <c r="T21"/>
  <c r="T18" i="77"/>
  <c r="T21"/>
  <c r="T18" i="78"/>
  <c r="T21"/>
  <c r="U18" i="68"/>
  <c r="U21"/>
  <c r="U18" i="71"/>
  <c r="U21"/>
  <c r="U18" i="72"/>
  <c r="U21"/>
  <c r="U18" i="73"/>
  <c r="U21"/>
  <c r="U18" i="74"/>
  <c r="U21"/>
  <c r="U18" i="75"/>
  <c r="U21"/>
  <c r="U18" i="76"/>
  <c r="U21"/>
  <c r="U18" i="77"/>
  <c r="U21"/>
  <c r="U18" i="78"/>
  <c r="U21"/>
  <c r="V18" i="68"/>
  <c r="V21"/>
  <c r="V18" i="71"/>
  <c r="V21"/>
  <c r="V18" i="72"/>
  <c r="V21"/>
  <c r="V18" i="73"/>
  <c r="V21"/>
  <c r="V18" i="74"/>
  <c r="V21"/>
  <c r="V18" i="75"/>
  <c r="V21"/>
  <c r="V18" i="76"/>
  <c r="V21"/>
  <c r="V18" i="77"/>
  <c r="V21"/>
  <c r="V18" i="78"/>
  <c r="V21"/>
  <c r="W18" i="68"/>
  <c r="W21"/>
  <c r="W18" i="71"/>
  <c r="W21"/>
  <c r="W18" i="72"/>
  <c r="W21"/>
  <c r="W18" i="73"/>
  <c r="W21"/>
  <c r="W18" i="74"/>
  <c r="W21"/>
  <c r="W18" i="75"/>
  <c r="W21"/>
  <c r="W18" i="76"/>
  <c r="W21"/>
  <c r="W18" i="77"/>
  <c r="W21"/>
  <c r="W18" i="78"/>
  <c r="W21"/>
  <c r="X18" i="68"/>
  <c r="X21"/>
  <c r="X18" i="71"/>
  <c r="X21"/>
  <c r="X18" i="72"/>
  <c r="X21"/>
  <c r="X18" i="73"/>
  <c r="X21"/>
  <c r="X18" i="74"/>
  <c r="X21"/>
  <c r="X18" i="75"/>
  <c r="X21"/>
  <c r="X18" i="76"/>
  <c r="X21"/>
  <c r="X18" i="77"/>
  <c r="X21"/>
  <c r="X18" i="78"/>
  <c r="X21"/>
  <c r="Y18" i="68"/>
  <c r="Y21"/>
  <c r="Y18" i="71"/>
  <c r="Y21"/>
  <c r="Y18" i="72"/>
  <c r="Y21"/>
  <c r="Y18" i="73"/>
  <c r="Y21"/>
  <c r="Y18" i="74"/>
  <c r="Y21"/>
  <c r="Y18" i="75"/>
  <c r="Y21"/>
  <c r="Y18" i="76"/>
  <c r="Y21"/>
  <c r="Y18" i="77"/>
  <c r="Y21"/>
  <c r="Y18" i="78"/>
  <c r="Y21"/>
  <c r="Z18" i="68"/>
  <c r="Z21"/>
  <c r="Z18" i="71"/>
  <c r="Z21"/>
  <c r="Z18" i="72"/>
  <c r="Z21"/>
  <c r="Z18" i="73"/>
  <c r="Z21"/>
  <c r="Z18" i="74"/>
  <c r="Z21"/>
  <c r="Z18" i="75"/>
  <c r="Z21"/>
  <c r="Z18" i="76"/>
  <c r="Z21"/>
  <c r="Z18" i="77"/>
  <c r="Z21"/>
  <c r="Z18" i="78"/>
  <c r="Z21"/>
  <c r="AA18" i="68"/>
  <c r="AA21"/>
  <c r="AA18" i="71"/>
  <c r="AA21"/>
  <c r="AA18" i="72"/>
  <c r="AA21"/>
  <c r="AA18" i="73"/>
  <c r="AA21"/>
  <c r="AA18" i="74"/>
  <c r="AA21"/>
  <c r="AA18" i="75"/>
  <c r="AA21"/>
  <c r="AA18" i="76"/>
  <c r="AA21"/>
  <c r="AA18" i="77"/>
  <c r="AA21"/>
  <c r="AA18" i="78"/>
  <c r="AA21"/>
  <c r="AB18" i="68"/>
  <c r="AB21"/>
  <c r="AB18" i="71"/>
  <c r="AB21"/>
  <c r="AB18" i="72"/>
  <c r="AB21"/>
  <c r="AB18" i="73"/>
  <c r="AB21"/>
  <c r="AB18" i="74"/>
  <c r="AB21"/>
  <c r="AB18" i="75"/>
  <c r="AB21"/>
  <c r="AB18" i="76"/>
  <c r="AB21"/>
  <c r="AB18" i="77"/>
  <c r="AB21"/>
  <c r="AB18" i="78"/>
  <c r="AB21"/>
  <c r="AC18" i="68"/>
  <c r="AC21"/>
  <c r="AC18" i="71"/>
  <c r="AC21"/>
  <c r="AC18" i="72"/>
  <c r="AC21"/>
  <c r="AC18" i="73"/>
  <c r="AC21"/>
  <c r="AC18" i="74"/>
  <c r="AC21"/>
  <c r="AC18" i="75"/>
  <c r="AC21"/>
  <c r="AC18" i="76"/>
  <c r="AC21"/>
  <c r="AC18" i="77"/>
  <c r="AC21"/>
  <c r="AC18" i="78"/>
  <c r="AC21"/>
  <c r="AD18" i="68"/>
  <c r="AD21"/>
  <c r="AD18" i="71"/>
  <c r="AD21"/>
  <c r="AD18" i="72"/>
  <c r="AD21"/>
  <c r="AD18" i="73"/>
  <c r="AD21"/>
  <c r="AD18" i="74"/>
  <c r="AD21"/>
  <c r="AD18" i="75"/>
  <c r="AD21"/>
  <c r="AD18" i="76"/>
  <c r="AD21"/>
  <c r="AD18" i="77"/>
  <c r="AD21"/>
  <c r="AD18" i="78"/>
  <c r="AD21"/>
  <c r="AE18" i="68"/>
  <c r="AE21"/>
  <c r="AE18" i="71"/>
  <c r="AE21"/>
  <c r="AE18" i="72"/>
  <c r="AE21"/>
  <c r="AE18" i="73"/>
  <c r="AE21"/>
  <c r="AE18" i="74"/>
  <c r="AE21"/>
  <c r="AE18" i="75"/>
  <c r="AE21"/>
  <c r="AE18" i="76"/>
  <c r="AE21"/>
  <c r="AE18" i="77"/>
  <c r="AE21"/>
  <c r="AE18" i="78"/>
  <c r="AE21"/>
  <c r="AG21"/>
  <c r="M18" i="79"/>
  <c r="M21"/>
  <c r="M18" i="80"/>
  <c r="M21"/>
  <c r="M18" i="81"/>
  <c r="M21"/>
  <c r="M18" i="82"/>
  <c r="M21"/>
  <c r="M18" i="83"/>
  <c r="M21"/>
  <c r="M18" i="84"/>
  <c r="M21"/>
  <c r="M18" i="85"/>
  <c r="M21"/>
  <c r="M18" i="86" s="1"/>
  <c r="M21" s="1"/>
  <c r="M18" i="87" s="1"/>
  <c r="M21" s="1"/>
  <c r="M18" i="88" s="1"/>
  <c r="M21" s="1"/>
  <c r="M18" i="89" s="1"/>
  <c r="M21" s="1"/>
  <c r="M18" i="90" s="1"/>
  <c r="M21" s="1"/>
  <c r="M18" i="91" s="1"/>
  <c r="M21" s="1"/>
  <c r="M18" i="92" s="1"/>
  <c r="M21" s="1"/>
  <c r="M18" i="93" s="1"/>
  <c r="M21" s="1"/>
  <c r="M18" i="94" s="1"/>
  <c r="M21" s="1"/>
  <c r="M18" i="95" s="1"/>
  <c r="M21" s="1"/>
  <c r="M18" i="96" s="1"/>
  <c r="M21" s="1"/>
  <c r="M18" i="97" s="1"/>
  <c r="M21" s="1"/>
  <c r="M18" i="98" s="1"/>
  <c r="M21" s="1"/>
  <c r="M18" i="99" s="1"/>
  <c r="M21" s="1"/>
  <c r="N18" i="79"/>
  <c r="N21"/>
  <c r="N18" i="80"/>
  <c r="N21"/>
  <c r="N18" i="81"/>
  <c r="N21"/>
  <c r="N18" i="82"/>
  <c r="N21"/>
  <c r="N18" i="83"/>
  <c r="N21"/>
  <c r="N18" i="84"/>
  <c r="N21"/>
  <c r="N18" i="85"/>
  <c r="N21"/>
  <c r="N18" i="86" s="1"/>
  <c r="N21" s="1"/>
  <c r="N18" i="87" s="1"/>
  <c r="N21" s="1"/>
  <c r="N18" i="88" s="1"/>
  <c r="N21" s="1"/>
  <c r="N18" i="89" s="1"/>
  <c r="N21" s="1"/>
  <c r="N18" i="90" s="1"/>
  <c r="N21" s="1"/>
  <c r="N18" i="91" s="1"/>
  <c r="N21" s="1"/>
  <c r="N18" i="92" s="1"/>
  <c r="N21" s="1"/>
  <c r="N18" i="93" s="1"/>
  <c r="N21" s="1"/>
  <c r="N18" i="94" s="1"/>
  <c r="N21" s="1"/>
  <c r="N18" i="95" s="1"/>
  <c r="N21" s="1"/>
  <c r="N18" i="96" s="1"/>
  <c r="N21" s="1"/>
  <c r="N18" i="97" s="1"/>
  <c r="N21" s="1"/>
  <c r="N18" i="98" s="1"/>
  <c r="N21" s="1"/>
  <c r="N18" i="99" s="1"/>
  <c r="N21" s="1"/>
  <c r="O18" i="79"/>
  <c r="O21"/>
  <c r="O18" i="80"/>
  <c r="O21"/>
  <c r="O18" i="81"/>
  <c r="O21"/>
  <c r="O18" i="82"/>
  <c r="O21"/>
  <c r="O18" i="83"/>
  <c r="O21"/>
  <c r="O18" i="84"/>
  <c r="O21"/>
  <c r="O18" i="85"/>
  <c r="O21"/>
  <c r="O18" i="86"/>
  <c r="O21"/>
  <c r="O18" i="87"/>
  <c r="O21"/>
  <c r="O18" i="88"/>
  <c r="O21"/>
  <c r="O18" i="89"/>
  <c r="O21"/>
  <c r="O18" i="90"/>
  <c r="O21"/>
  <c r="O18" i="91"/>
  <c r="O21"/>
  <c r="O18" i="92"/>
  <c r="O21"/>
  <c r="O18" i="93"/>
  <c r="O21"/>
  <c r="O18" i="94"/>
  <c r="O21"/>
  <c r="O18" i="95"/>
  <c r="O21"/>
  <c r="O18" i="96"/>
  <c r="O21"/>
  <c r="O18" i="97"/>
  <c r="O21"/>
  <c r="O18" i="98"/>
  <c r="O21"/>
  <c r="O18" i="99"/>
  <c r="O21"/>
  <c r="P18" i="79"/>
  <c r="P21"/>
  <c r="P18" i="80"/>
  <c r="P21"/>
  <c r="P18" i="81"/>
  <c r="P21"/>
  <c r="P18" i="82"/>
  <c r="P21"/>
  <c r="P18" i="83"/>
  <c r="P21"/>
  <c r="P18" i="84"/>
  <c r="P21"/>
  <c r="P18" i="85"/>
  <c r="P21"/>
  <c r="P18" i="86"/>
  <c r="P21"/>
  <c r="P18" i="87"/>
  <c r="P21"/>
  <c r="P18" i="88"/>
  <c r="P21"/>
  <c r="P18" i="89"/>
  <c r="P21"/>
  <c r="P18" i="90"/>
  <c r="P21"/>
  <c r="P18" i="91"/>
  <c r="P21"/>
  <c r="P18" i="92"/>
  <c r="P21"/>
  <c r="P18" i="93"/>
  <c r="P21"/>
  <c r="P18" i="94"/>
  <c r="P21"/>
  <c r="P18" i="95"/>
  <c r="P21"/>
  <c r="P18" i="96"/>
  <c r="P21"/>
  <c r="P18" i="97"/>
  <c r="P21"/>
  <c r="P18" i="98"/>
  <c r="P21"/>
  <c r="P18" i="99"/>
  <c r="P21"/>
  <c r="R18" i="79"/>
  <c r="R21"/>
  <c r="R18" i="80"/>
  <c r="R21"/>
  <c r="R18" i="81"/>
  <c r="R21"/>
  <c r="R18" i="82"/>
  <c r="R21"/>
  <c r="R18" i="83"/>
  <c r="R21"/>
  <c r="R18" i="84"/>
  <c r="R21"/>
  <c r="R18" i="85"/>
  <c r="R21"/>
  <c r="R18" i="86"/>
  <c r="R21"/>
  <c r="R18" i="87"/>
  <c r="R21"/>
  <c r="R18" i="88"/>
  <c r="R21"/>
  <c r="R18" i="89"/>
  <c r="R21"/>
  <c r="R18" i="90"/>
  <c r="R21"/>
  <c r="R18" i="91"/>
  <c r="R21"/>
  <c r="R18" i="92"/>
  <c r="R21"/>
  <c r="R18" i="93"/>
  <c r="R21"/>
  <c r="R18" i="94"/>
  <c r="R21"/>
  <c r="R18" i="95"/>
  <c r="R21"/>
  <c r="R18" i="96"/>
  <c r="R21"/>
  <c r="R18" i="97"/>
  <c r="R21"/>
  <c r="R18" i="98"/>
  <c r="R21"/>
  <c r="R18" i="99"/>
  <c r="R21"/>
  <c r="S18" i="79"/>
  <c r="S21"/>
  <c r="S18" i="80"/>
  <c r="S21"/>
  <c r="S18" i="81"/>
  <c r="S21"/>
  <c r="S18" i="82"/>
  <c r="S21"/>
  <c r="S18" i="83"/>
  <c r="S21"/>
  <c r="S18" i="84"/>
  <c r="S21"/>
  <c r="S18" i="85"/>
  <c r="S21"/>
  <c r="S18" i="86"/>
  <c r="S21"/>
  <c r="S18" i="87"/>
  <c r="S21"/>
  <c r="S18" i="88"/>
  <c r="S21"/>
  <c r="S18" i="89"/>
  <c r="S21"/>
  <c r="S18" i="90"/>
  <c r="S21"/>
  <c r="S18" i="91"/>
  <c r="S21"/>
  <c r="S18" i="92"/>
  <c r="S21"/>
  <c r="S18" i="93" s="1"/>
  <c r="S21" s="1"/>
  <c r="S18" i="94" s="1"/>
  <c r="S21" s="1"/>
  <c r="S18" i="95" s="1"/>
  <c r="S21" s="1"/>
  <c r="S18" i="96" s="1"/>
  <c r="S21" s="1"/>
  <c r="S18" i="97" s="1"/>
  <c r="S21" s="1"/>
  <c r="S18" i="98" s="1"/>
  <c r="S21" s="1"/>
  <c r="S18" i="99" s="1"/>
  <c r="S21" s="1"/>
  <c r="T18" i="79"/>
  <c r="T21"/>
  <c r="T18" i="80"/>
  <c r="T21"/>
  <c r="T18" i="81"/>
  <c r="T21"/>
  <c r="T18" i="82"/>
  <c r="T21"/>
  <c r="T18" i="83"/>
  <c r="T21"/>
  <c r="T18" i="84"/>
  <c r="T21"/>
  <c r="T18" i="85"/>
  <c r="T21"/>
  <c r="T18" i="86"/>
  <c r="T21"/>
  <c r="T18" i="87"/>
  <c r="T21"/>
  <c r="T18" i="88"/>
  <c r="T21"/>
  <c r="T18" i="89"/>
  <c r="T21"/>
  <c r="T18" i="90"/>
  <c r="T21"/>
  <c r="T18" i="91"/>
  <c r="T21"/>
  <c r="T18" i="92"/>
  <c r="T21"/>
  <c r="T18" i="93"/>
  <c r="T21"/>
  <c r="T18" i="94"/>
  <c r="T21"/>
  <c r="T18" i="95"/>
  <c r="T21"/>
  <c r="T18" i="96"/>
  <c r="T21"/>
  <c r="T18" i="97"/>
  <c r="T21"/>
  <c r="T18" i="98"/>
  <c r="T21"/>
  <c r="T18" i="99"/>
  <c r="T21"/>
  <c r="U18" i="79"/>
  <c r="U21"/>
  <c r="U18" i="80"/>
  <c r="U21"/>
  <c r="U18" i="81"/>
  <c r="U21"/>
  <c r="U18" i="82"/>
  <c r="U21"/>
  <c r="U18" i="83"/>
  <c r="U21"/>
  <c r="U18" i="84"/>
  <c r="U21"/>
  <c r="U18" i="85"/>
  <c r="U21"/>
  <c r="U18" i="86"/>
  <c r="U21"/>
  <c r="U18" i="87"/>
  <c r="U21"/>
  <c r="U18" i="88"/>
  <c r="U21"/>
  <c r="U18" i="89"/>
  <c r="U21"/>
  <c r="U18" i="90"/>
  <c r="U21"/>
  <c r="U18" i="91"/>
  <c r="U21"/>
  <c r="U18" i="92"/>
  <c r="U21"/>
  <c r="U18" i="93"/>
  <c r="U21"/>
  <c r="U18" i="94"/>
  <c r="U21"/>
  <c r="U18" i="95"/>
  <c r="U21"/>
  <c r="U18" i="96"/>
  <c r="U21"/>
  <c r="U18" i="97"/>
  <c r="U21"/>
  <c r="U18" i="98"/>
  <c r="U21"/>
  <c r="U18" i="99"/>
  <c r="U21"/>
  <c r="X18" i="79"/>
  <c r="X21"/>
  <c r="X18" i="80"/>
  <c r="X21"/>
  <c r="X18" i="81"/>
  <c r="X21"/>
  <c r="X18" i="82"/>
  <c r="X21"/>
  <c r="X18" i="83"/>
  <c r="X21"/>
  <c r="X18" i="84"/>
  <c r="X21"/>
  <c r="X18" i="85"/>
  <c r="X21"/>
  <c r="X18" i="86"/>
  <c r="X21"/>
  <c r="X18" i="87"/>
  <c r="X21"/>
  <c r="X18" i="88"/>
  <c r="X21"/>
  <c r="X18" i="89"/>
  <c r="X21"/>
  <c r="X18" i="90"/>
  <c r="X21"/>
  <c r="X18" i="91"/>
  <c r="X21"/>
  <c r="X18" i="92"/>
  <c r="X21"/>
  <c r="X18" i="93"/>
  <c r="X21"/>
  <c r="X18" i="94"/>
  <c r="X21"/>
  <c r="X18" i="95"/>
  <c r="X21"/>
  <c r="X18" i="96"/>
  <c r="X21"/>
  <c r="X18" i="97"/>
  <c r="X21"/>
  <c r="X18" i="98"/>
  <c r="X21"/>
  <c r="X18" i="99"/>
  <c r="X21"/>
  <c r="AA18" i="79"/>
  <c r="AA21"/>
  <c r="AA18" i="80"/>
  <c r="AA21"/>
  <c r="AA18" i="81"/>
  <c r="AA21"/>
  <c r="AA18" i="82"/>
  <c r="AA21"/>
  <c r="AA18" i="83"/>
  <c r="AA21"/>
  <c r="AA18" i="84"/>
  <c r="AA21"/>
  <c r="AA18" i="85"/>
  <c r="AA21"/>
  <c r="AA18" i="86"/>
  <c r="AA21"/>
  <c r="AA18" i="87"/>
  <c r="AA21"/>
  <c r="AA18" i="88"/>
  <c r="AA21"/>
  <c r="AA18" i="89"/>
  <c r="AA21"/>
  <c r="AA18" i="90"/>
  <c r="AA21"/>
  <c r="AA18" i="91"/>
  <c r="AA21"/>
  <c r="AA18" i="92"/>
  <c r="AA21"/>
  <c r="AA18" i="93"/>
  <c r="AA21"/>
  <c r="AA18" i="94"/>
  <c r="AA21"/>
  <c r="AA18" i="95"/>
  <c r="AA21"/>
  <c r="AA18" i="96"/>
  <c r="AA21"/>
  <c r="AA18" i="97"/>
  <c r="AA21"/>
  <c r="AA18" i="98"/>
  <c r="AA21"/>
  <c r="AA18" i="99"/>
  <c r="AA21"/>
  <c r="AC18" i="79"/>
  <c r="AC21"/>
  <c r="AC18" i="80"/>
  <c r="AC21"/>
  <c r="AC18" i="81"/>
  <c r="AC21"/>
  <c r="AC18" i="82"/>
  <c r="AC21"/>
  <c r="AC18" i="83"/>
  <c r="AC21"/>
  <c r="AC18" i="84"/>
  <c r="AC21"/>
  <c r="AC18" i="85"/>
  <c r="AC21"/>
  <c r="AC18" i="86"/>
  <c r="AC21"/>
  <c r="AC18" i="87"/>
  <c r="AC21"/>
  <c r="AC18" i="88"/>
  <c r="AC21"/>
  <c r="AC18" i="89"/>
  <c r="AC21"/>
  <c r="AC18" i="90"/>
  <c r="AC21"/>
  <c r="AC18" i="91"/>
  <c r="AC21"/>
  <c r="AC18" i="92"/>
  <c r="AC21"/>
  <c r="AC18" i="93"/>
  <c r="AC21"/>
  <c r="AC18" i="94"/>
  <c r="AC21"/>
  <c r="AC18" i="95"/>
  <c r="AC21"/>
  <c r="AC18" i="96"/>
  <c r="AC21"/>
  <c r="AC18" i="97"/>
  <c r="AC21"/>
  <c r="AC18" i="98"/>
  <c r="AC21"/>
  <c r="AC18" i="99"/>
  <c r="AC21"/>
  <c r="AD18" i="79"/>
  <c r="AD21"/>
  <c r="AD18" i="80"/>
  <c r="AD21"/>
  <c r="AD18" i="81"/>
  <c r="AD21"/>
  <c r="AD18" i="82"/>
  <c r="AD21"/>
  <c r="AD18" i="83"/>
  <c r="AD21"/>
  <c r="AD18" i="84"/>
  <c r="AD21"/>
  <c r="AD18" i="85"/>
  <c r="AD21"/>
  <c r="AD18" i="86"/>
  <c r="AD21"/>
  <c r="AD18" i="87"/>
  <c r="AD21"/>
  <c r="AD18" i="88"/>
  <c r="AD21"/>
  <c r="AD18" i="89"/>
  <c r="AD21"/>
  <c r="AD18" i="90"/>
  <c r="AD21"/>
  <c r="AD18" i="91"/>
  <c r="AD21"/>
  <c r="AD18" i="92"/>
  <c r="AD21"/>
  <c r="AD18" i="93"/>
  <c r="AD21"/>
  <c r="AD18" i="94"/>
  <c r="AD21"/>
  <c r="AD18" i="95"/>
  <c r="AD21"/>
  <c r="AD18" i="96"/>
  <c r="AD21"/>
  <c r="AD18" i="97"/>
  <c r="AD21"/>
  <c r="AD18" i="98"/>
  <c r="AD21"/>
  <c r="AD18" i="99"/>
  <c r="AD21"/>
  <c r="AE18" i="79"/>
  <c r="AE21"/>
  <c r="AE18" i="80"/>
  <c r="AE21"/>
  <c r="AE18" i="81"/>
  <c r="AE21"/>
  <c r="AE18" i="82"/>
  <c r="AE21"/>
  <c r="AE18" i="83"/>
  <c r="AE21"/>
  <c r="AE18" i="84"/>
  <c r="AE21"/>
  <c r="AE18" i="85"/>
  <c r="AE21"/>
  <c r="AE18" i="86"/>
  <c r="AE21"/>
  <c r="AE18" i="87"/>
  <c r="AE21"/>
  <c r="AE18" i="88"/>
  <c r="AE21"/>
  <c r="AE18" i="89"/>
  <c r="AE21"/>
  <c r="AE18" i="90"/>
  <c r="AE21"/>
  <c r="AE18" i="91"/>
  <c r="AE21"/>
  <c r="AE18" i="92"/>
  <c r="AE21"/>
  <c r="AE18" i="93"/>
  <c r="AE21"/>
  <c r="AE18" i="94"/>
  <c r="AE21"/>
  <c r="AE18" i="95"/>
  <c r="AE21"/>
  <c r="AE18" i="96"/>
  <c r="AE21"/>
  <c r="AE18" i="97"/>
  <c r="AE21"/>
  <c r="AE18" i="98"/>
  <c r="AE21"/>
  <c r="AE18" i="99"/>
  <c r="AE21"/>
  <c r="AG23" i="36"/>
  <c r="B31"/>
  <c r="C31"/>
  <c r="D31"/>
  <c r="D28" i="68"/>
  <c r="D31"/>
  <c r="D28" i="71"/>
  <c r="D31"/>
  <c r="D28" i="72"/>
  <c r="D31"/>
  <c r="D28" i="73"/>
  <c r="D31"/>
  <c r="D28" i="74"/>
  <c r="D31"/>
  <c r="D28" i="75"/>
  <c r="D31"/>
  <c r="D28" i="76"/>
  <c r="D31"/>
  <c r="D28" i="77"/>
  <c r="D31"/>
  <c r="D28" i="78"/>
  <c r="D31"/>
  <c r="D28" i="79"/>
  <c r="D31"/>
  <c r="D28" i="80"/>
  <c r="D31"/>
  <c r="D28" i="81"/>
  <c r="D31"/>
  <c r="B28" i="68"/>
  <c r="B31"/>
  <c r="B28" i="71"/>
  <c r="B31"/>
  <c r="B28" i="72"/>
  <c r="B31"/>
  <c r="B28" i="73"/>
  <c r="B31"/>
  <c r="B28" i="74"/>
  <c r="B31"/>
  <c r="B28" i="75"/>
  <c r="B31"/>
  <c r="B28" i="76"/>
  <c r="B31"/>
  <c r="B28" i="77"/>
  <c r="B31"/>
  <c r="B28" i="78"/>
  <c r="B31"/>
  <c r="B28" i="79"/>
  <c r="B31"/>
  <c r="B28" i="80"/>
  <c r="B31"/>
  <c r="B28" i="81"/>
  <c r="B31"/>
  <c r="C28" i="68"/>
  <c r="C31"/>
  <c r="C28" i="71"/>
  <c r="C31"/>
  <c r="C28" i="72"/>
  <c r="C31"/>
  <c r="C28" i="73"/>
  <c r="C31"/>
  <c r="C28" i="74"/>
  <c r="C31"/>
  <c r="C28" i="75"/>
  <c r="C31"/>
  <c r="C28" i="76"/>
  <c r="C31"/>
  <c r="C28" i="77"/>
  <c r="C31"/>
  <c r="C28" i="78"/>
  <c r="C31"/>
  <c r="C28" i="79"/>
  <c r="C31"/>
  <c r="C28" i="80"/>
  <c r="C31"/>
  <c r="C28" i="81"/>
  <c r="C31"/>
  <c r="E31" i="36"/>
  <c r="E28" i="68"/>
  <c r="E31"/>
  <c r="E28" i="71"/>
  <c r="E31"/>
  <c r="E28" i="72"/>
  <c r="E31"/>
  <c r="E28" i="73"/>
  <c r="E31"/>
  <c r="E28" i="74"/>
  <c r="E31"/>
  <c r="E28" i="75"/>
  <c r="E31"/>
  <c r="E28" i="76"/>
  <c r="E31"/>
  <c r="E28" i="77"/>
  <c r="E31"/>
  <c r="E28" i="78"/>
  <c r="E31"/>
  <c r="E28" i="79"/>
  <c r="E31"/>
  <c r="E28" i="80"/>
  <c r="E31"/>
  <c r="E28" i="81"/>
  <c r="E31"/>
  <c r="F31" i="36"/>
  <c r="F28" i="68"/>
  <c r="F31"/>
  <c r="F28" i="71"/>
  <c r="F31"/>
  <c r="F28" i="72"/>
  <c r="F31"/>
  <c r="F28" i="73"/>
  <c r="F31"/>
  <c r="F28" i="74"/>
  <c r="F31"/>
  <c r="F28" i="75"/>
  <c r="F31"/>
  <c r="F28" i="76"/>
  <c r="F31"/>
  <c r="F28" i="77"/>
  <c r="F31"/>
  <c r="F28" i="78"/>
  <c r="F31"/>
  <c r="F28" i="79"/>
  <c r="F31"/>
  <c r="F28" i="80"/>
  <c r="F31"/>
  <c r="F28" i="81"/>
  <c r="F31"/>
  <c r="G31" i="36"/>
  <c r="G28" i="68"/>
  <c r="G31"/>
  <c r="G28" i="71"/>
  <c r="G31"/>
  <c r="G28" i="72"/>
  <c r="G31"/>
  <c r="G28" i="73"/>
  <c r="G31"/>
  <c r="G28" i="74"/>
  <c r="G31"/>
  <c r="G28" i="75"/>
  <c r="G31"/>
  <c r="G28" i="76"/>
  <c r="G31"/>
  <c r="G28" i="77"/>
  <c r="G31"/>
  <c r="G28" i="78"/>
  <c r="G31"/>
  <c r="G28" i="79"/>
  <c r="G31"/>
  <c r="G28" i="80"/>
  <c r="G31"/>
  <c r="G28" i="81"/>
  <c r="G31"/>
  <c r="H31" i="36"/>
  <c r="H28" i="68"/>
  <c r="H31"/>
  <c r="H28" i="71"/>
  <c r="H31"/>
  <c r="H28" i="72"/>
  <c r="H31"/>
  <c r="H28" i="73"/>
  <c r="H31"/>
  <c r="H28" i="74"/>
  <c r="H31"/>
  <c r="H28" i="75"/>
  <c r="H31"/>
  <c r="H28" i="76"/>
  <c r="H31"/>
  <c r="H28" i="77"/>
  <c r="H31"/>
  <c r="H28" i="78"/>
  <c r="H31"/>
  <c r="H28" i="79"/>
  <c r="H31"/>
  <c r="H28" i="80"/>
  <c r="H31"/>
  <c r="H28" i="81"/>
  <c r="H31"/>
  <c r="I31" i="36"/>
  <c r="I28" i="68"/>
  <c r="I31"/>
  <c r="I28" i="71"/>
  <c r="I31"/>
  <c r="I28" i="72"/>
  <c r="I31"/>
  <c r="I28" i="73"/>
  <c r="I31"/>
  <c r="I28" i="74"/>
  <c r="I31"/>
  <c r="I28" i="75"/>
  <c r="I31"/>
  <c r="I28" i="76"/>
  <c r="I31"/>
  <c r="I28" i="77"/>
  <c r="I31"/>
  <c r="I28" i="78"/>
  <c r="I31"/>
  <c r="I28" i="79"/>
  <c r="I31"/>
  <c r="I28" i="80"/>
  <c r="I31"/>
  <c r="I28" i="81"/>
  <c r="I31"/>
  <c r="J31" i="36"/>
  <c r="J28" i="68"/>
  <c r="J31"/>
  <c r="J28" i="71"/>
  <c r="J31"/>
  <c r="J28" i="72"/>
  <c r="J31"/>
  <c r="J28" i="73"/>
  <c r="J31"/>
  <c r="J28" i="74"/>
  <c r="J31"/>
  <c r="J28" i="75"/>
  <c r="J31"/>
  <c r="J28" i="76"/>
  <c r="J31"/>
  <c r="J28" i="77"/>
  <c r="J31"/>
  <c r="J28" i="78"/>
  <c r="J31"/>
  <c r="J28" i="79"/>
  <c r="J31"/>
  <c r="J28" i="80"/>
  <c r="J31"/>
  <c r="J28" i="81"/>
  <c r="J31"/>
  <c r="K31" i="36"/>
  <c r="K28" i="68"/>
  <c r="K31"/>
  <c r="K28" i="71"/>
  <c r="K31"/>
  <c r="K28" i="72"/>
  <c r="K31"/>
  <c r="K28" i="73"/>
  <c r="K31"/>
  <c r="K28" i="74"/>
  <c r="K31"/>
  <c r="K28" i="75"/>
  <c r="K31"/>
  <c r="K28" i="76"/>
  <c r="K31"/>
  <c r="K28" i="77"/>
  <c r="K31"/>
  <c r="K28" i="78"/>
  <c r="K31"/>
  <c r="K28" i="79"/>
  <c r="K31"/>
  <c r="K28" i="80"/>
  <c r="K31"/>
  <c r="K28" i="81"/>
  <c r="K31"/>
  <c r="L31" i="36"/>
  <c r="L28" i="68"/>
  <c r="L31"/>
  <c r="L28" i="71"/>
  <c r="L31"/>
  <c r="L28" i="72"/>
  <c r="L31"/>
  <c r="L28" i="73"/>
  <c r="L31"/>
  <c r="L28" i="74"/>
  <c r="L31"/>
  <c r="L28" i="75"/>
  <c r="L31"/>
  <c r="L28" i="76"/>
  <c r="L31"/>
  <c r="L28" i="77"/>
  <c r="L31"/>
  <c r="L28" i="78"/>
  <c r="L31"/>
  <c r="L28" i="79"/>
  <c r="L31"/>
  <c r="L28" i="80"/>
  <c r="L31"/>
  <c r="L28" i="81"/>
  <c r="L31"/>
  <c r="M31" i="36"/>
  <c r="M28" i="68"/>
  <c r="M31"/>
  <c r="M28" i="71"/>
  <c r="M31"/>
  <c r="M28" i="72"/>
  <c r="M31"/>
  <c r="M28" i="73"/>
  <c r="M31"/>
  <c r="M28" i="74"/>
  <c r="M31"/>
  <c r="M28" i="75"/>
  <c r="M31"/>
  <c r="M28" i="76"/>
  <c r="M31"/>
  <c r="M28" i="77"/>
  <c r="M31"/>
  <c r="M28" i="78"/>
  <c r="M31"/>
  <c r="M28" i="79"/>
  <c r="M31"/>
  <c r="M28" i="80"/>
  <c r="M31"/>
  <c r="M28" i="81"/>
  <c r="M31"/>
  <c r="N31" i="36"/>
  <c r="N28" i="68"/>
  <c r="N31"/>
  <c r="N28" i="71"/>
  <c r="N31"/>
  <c r="N28" i="72"/>
  <c r="N31"/>
  <c r="N28" i="73"/>
  <c r="N31"/>
  <c r="N28" i="74"/>
  <c r="N31"/>
  <c r="N28" i="75"/>
  <c r="N31"/>
  <c r="N28" i="76"/>
  <c r="N31"/>
  <c r="N28" i="77"/>
  <c r="N31"/>
  <c r="N28" i="78"/>
  <c r="N31"/>
  <c r="N28" i="79"/>
  <c r="N31"/>
  <c r="N28" i="80"/>
  <c r="N31"/>
  <c r="N28" i="81"/>
  <c r="N31"/>
  <c r="O31" i="36"/>
  <c r="O28" i="68"/>
  <c r="O31"/>
  <c r="O28" i="71"/>
  <c r="O31"/>
  <c r="O28" i="72"/>
  <c r="O31"/>
  <c r="O28" i="73"/>
  <c r="O31"/>
  <c r="O28" i="74"/>
  <c r="O31"/>
  <c r="O28" i="75"/>
  <c r="O31"/>
  <c r="O28" i="76"/>
  <c r="O31"/>
  <c r="O28" i="77"/>
  <c r="O31"/>
  <c r="O28" i="78"/>
  <c r="O31"/>
  <c r="O28" i="79"/>
  <c r="O31"/>
  <c r="O28" i="80"/>
  <c r="O31"/>
  <c r="O28" i="81"/>
  <c r="O31"/>
  <c r="P31" i="36"/>
  <c r="P28" i="68"/>
  <c r="P31"/>
  <c r="P28" i="71"/>
  <c r="P31"/>
  <c r="P28" i="72"/>
  <c r="P31"/>
  <c r="P28" i="73"/>
  <c r="P31"/>
  <c r="P28" i="74"/>
  <c r="P31"/>
  <c r="P28" i="75"/>
  <c r="P31"/>
  <c r="P28" i="76"/>
  <c r="P31"/>
  <c r="P28" i="77"/>
  <c r="P31"/>
  <c r="P28" i="78"/>
  <c r="P31"/>
  <c r="P28" i="79"/>
  <c r="P31"/>
  <c r="P28" i="80"/>
  <c r="P31"/>
  <c r="P28" i="81"/>
  <c r="P31"/>
  <c r="Q31" i="36"/>
  <c r="Q28" i="68"/>
  <c r="Q31"/>
  <c r="Q28" i="71"/>
  <c r="Q31"/>
  <c r="Q28" i="72"/>
  <c r="Q31"/>
  <c r="Q28" i="73"/>
  <c r="Q31"/>
  <c r="Q28" i="74"/>
  <c r="Q31"/>
  <c r="Q28" i="75"/>
  <c r="Q31"/>
  <c r="Q28" i="76"/>
  <c r="Q31"/>
  <c r="Q28" i="77"/>
  <c r="Q31"/>
  <c r="Q28" i="78"/>
  <c r="Q31"/>
  <c r="Q28" i="79"/>
  <c r="Q31"/>
  <c r="Q28" i="80"/>
  <c r="Q31"/>
  <c r="Q28" i="81"/>
  <c r="Q31"/>
  <c r="R31" i="36"/>
  <c r="R28" i="68"/>
  <c r="R31"/>
  <c r="R28" i="71"/>
  <c r="R31"/>
  <c r="R28" i="72"/>
  <c r="R31"/>
  <c r="R28" i="73"/>
  <c r="R31"/>
  <c r="R28" i="74"/>
  <c r="R31"/>
  <c r="R28" i="75"/>
  <c r="R31"/>
  <c r="R28" i="76"/>
  <c r="R31"/>
  <c r="R28" i="77"/>
  <c r="R31"/>
  <c r="R28" i="78"/>
  <c r="R31"/>
  <c r="R28" i="79"/>
  <c r="R31"/>
  <c r="R28" i="80"/>
  <c r="R31"/>
  <c r="R28" i="81"/>
  <c r="R31"/>
  <c r="S31" i="36"/>
  <c r="S28" i="68"/>
  <c r="S31"/>
  <c r="S28" i="71"/>
  <c r="S31"/>
  <c r="S28" i="72"/>
  <c r="S31"/>
  <c r="S28" i="73"/>
  <c r="S31"/>
  <c r="S28" i="74"/>
  <c r="S31"/>
  <c r="S28" i="75"/>
  <c r="S31"/>
  <c r="S28" i="76"/>
  <c r="S31"/>
  <c r="S28" i="77"/>
  <c r="S31"/>
  <c r="S28" i="78"/>
  <c r="S31"/>
  <c r="S28" i="79"/>
  <c r="S31"/>
  <c r="S28" i="80"/>
  <c r="S31"/>
  <c r="S28" i="81"/>
  <c r="S31"/>
  <c r="T31" i="36"/>
  <c r="T28" i="68"/>
  <c r="T31"/>
  <c r="T28" i="71"/>
  <c r="T31"/>
  <c r="T28" i="72"/>
  <c r="T31"/>
  <c r="T28" i="73"/>
  <c r="T31"/>
  <c r="T28" i="74"/>
  <c r="T31"/>
  <c r="T28" i="75"/>
  <c r="T31"/>
  <c r="T28" i="76"/>
  <c r="T31"/>
  <c r="T28" i="77"/>
  <c r="T31"/>
  <c r="T28" i="78"/>
  <c r="T31"/>
  <c r="T28" i="79"/>
  <c r="T31"/>
  <c r="T28" i="80"/>
  <c r="T31"/>
  <c r="T28" i="81"/>
  <c r="T31"/>
  <c r="U31" i="36"/>
  <c r="U28" i="68"/>
  <c r="U31"/>
  <c r="U28" i="71"/>
  <c r="U31"/>
  <c r="U28" i="72"/>
  <c r="U31"/>
  <c r="U28" i="73"/>
  <c r="U31"/>
  <c r="U28" i="74"/>
  <c r="U31"/>
  <c r="U28" i="75"/>
  <c r="U31"/>
  <c r="U28" i="76"/>
  <c r="U31"/>
  <c r="U28" i="77"/>
  <c r="U31"/>
  <c r="U28" i="78"/>
  <c r="U31"/>
  <c r="U28" i="79"/>
  <c r="U31"/>
  <c r="U28" i="80"/>
  <c r="U31"/>
  <c r="U28" i="81"/>
  <c r="U31"/>
  <c r="V31" i="36"/>
  <c r="V28" i="68"/>
  <c r="V31"/>
  <c r="V28" i="71"/>
  <c r="V31"/>
  <c r="V28" i="72"/>
  <c r="V31"/>
  <c r="V28" i="73"/>
  <c r="V31"/>
  <c r="V28" i="74"/>
  <c r="V31"/>
  <c r="V28" i="75"/>
  <c r="V31"/>
  <c r="V28" i="76"/>
  <c r="V31"/>
  <c r="V28" i="77"/>
  <c r="V31"/>
  <c r="V28" i="78"/>
  <c r="V31"/>
  <c r="V28" i="79"/>
  <c r="V31"/>
  <c r="V28" i="80"/>
  <c r="V31"/>
  <c r="V28" i="81"/>
  <c r="V31"/>
  <c r="W31" i="36"/>
  <c r="W28" i="68"/>
  <c r="W31"/>
  <c r="W28" i="71"/>
  <c r="W31"/>
  <c r="W28" i="72"/>
  <c r="W31"/>
  <c r="W28" i="73"/>
  <c r="W31"/>
  <c r="W28" i="74"/>
  <c r="W31"/>
  <c r="W28" i="75"/>
  <c r="W31"/>
  <c r="W28" i="76"/>
  <c r="W31"/>
  <c r="W28" i="77"/>
  <c r="W31"/>
  <c r="W28" i="78"/>
  <c r="W31"/>
  <c r="W28" i="79"/>
  <c r="W31"/>
  <c r="W28" i="80"/>
  <c r="W31"/>
  <c r="W28" i="81"/>
  <c r="W31"/>
  <c r="X31" i="36"/>
  <c r="X28" i="68"/>
  <c r="X31"/>
  <c r="X28" i="71"/>
  <c r="X31"/>
  <c r="X28" i="72"/>
  <c r="X31"/>
  <c r="X28" i="73"/>
  <c r="X31"/>
  <c r="X28" i="74"/>
  <c r="X31"/>
  <c r="X28" i="75"/>
  <c r="X31"/>
  <c r="X28" i="76"/>
  <c r="X31"/>
  <c r="X28" i="77"/>
  <c r="X31"/>
  <c r="X28" i="78"/>
  <c r="X31"/>
  <c r="X28" i="79"/>
  <c r="X31"/>
  <c r="X28" i="80"/>
  <c r="X31"/>
  <c r="X28" i="81"/>
  <c r="X31"/>
  <c r="Y31" i="36"/>
  <c r="Y28" i="68"/>
  <c r="Y31"/>
  <c r="Y28" i="71"/>
  <c r="Y31"/>
  <c r="Y28" i="72"/>
  <c r="Y31"/>
  <c r="Y28" i="73"/>
  <c r="Y31"/>
  <c r="Y28" i="74"/>
  <c r="Y31"/>
  <c r="Y28" i="75"/>
  <c r="Y31"/>
  <c r="Y28" i="76"/>
  <c r="Y31"/>
  <c r="Y28" i="77"/>
  <c r="Y31"/>
  <c r="Y28" i="78"/>
  <c r="Y31"/>
  <c r="Y28" i="79"/>
  <c r="Y31"/>
  <c r="Y28" i="80"/>
  <c r="Y31"/>
  <c r="Y28" i="81"/>
  <c r="Y31"/>
  <c r="Z31" i="36"/>
  <c r="Z28" i="68"/>
  <c r="Z31"/>
  <c r="Z28" i="71"/>
  <c r="Z31"/>
  <c r="Z28" i="72"/>
  <c r="Z31"/>
  <c r="Z28" i="73"/>
  <c r="Z31"/>
  <c r="Z28" i="74"/>
  <c r="Z31"/>
  <c r="Z28" i="75"/>
  <c r="Z31"/>
  <c r="Z28" i="76"/>
  <c r="Z31"/>
  <c r="Z28" i="77"/>
  <c r="Z31"/>
  <c r="Z28" i="78"/>
  <c r="Z31"/>
  <c r="Z28" i="79"/>
  <c r="Z31"/>
  <c r="Z28" i="80"/>
  <c r="Z31"/>
  <c r="Z28" i="81"/>
  <c r="Z31"/>
  <c r="AA31" i="36"/>
  <c r="AA28" i="68"/>
  <c r="AA31"/>
  <c r="AA28" i="71"/>
  <c r="AA31"/>
  <c r="AA28" i="72"/>
  <c r="AA31"/>
  <c r="AA28" i="73"/>
  <c r="AA31"/>
  <c r="AA28" i="74"/>
  <c r="AA31"/>
  <c r="AA28" i="75"/>
  <c r="AA31"/>
  <c r="AA28" i="76"/>
  <c r="AA31"/>
  <c r="AA28" i="77"/>
  <c r="AA31"/>
  <c r="AA28" i="78"/>
  <c r="AA31"/>
  <c r="AA28" i="79"/>
  <c r="AA31"/>
  <c r="AA28" i="80"/>
  <c r="AA31"/>
  <c r="AA28" i="81"/>
  <c r="AA31"/>
  <c r="AB31" i="36"/>
  <c r="AB28" i="68"/>
  <c r="AB31"/>
  <c r="AB28" i="71"/>
  <c r="AB31"/>
  <c r="AB28" i="72"/>
  <c r="AB31"/>
  <c r="AB28" i="73"/>
  <c r="AB31"/>
  <c r="AB28" i="74"/>
  <c r="AB31"/>
  <c r="AB28" i="75"/>
  <c r="AB31"/>
  <c r="AB28" i="76"/>
  <c r="AB31"/>
  <c r="AB28" i="77"/>
  <c r="AB31"/>
  <c r="AB28" i="78"/>
  <c r="AB31"/>
  <c r="AB28" i="79"/>
  <c r="AB31"/>
  <c r="AB28" i="80"/>
  <c r="AB31"/>
  <c r="AB28" i="81"/>
  <c r="AB31"/>
  <c r="AC31" i="36"/>
  <c r="AC28" i="68"/>
  <c r="AC31"/>
  <c r="AC28" i="71"/>
  <c r="AC31"/>
  <c r="AC28" i="72"/>
  <c r="AC31"/>
  <c r="AC28" i="73"/>
  <c r="AC31"/>
  <c r="AC28" i="74"/>
  <c r="AC31"/>
  <c r="AC28" i="75"/>
  <c r="AC31"/>
  <c r="AC28" i="76"/>
  <c r="AC31"/>
  <c r="AC28" i="77"/>
  <c r="AC31"/>
  <c r="AC28" i="78"/>
  <c r="AC31"/>
  <c r="AC28" i="79"/>
  <c r="AC31"/>
  <c r="AC28" i="80"/>
  <c r="AC31"/>
  <c r="AC28" i="81"/>
  <c r="AC31"/>
  <c r="AD31" i="36"/>
  <c r="AD28" i="68"/>
  <c r="AD31"/>
  <c r="AD28" i="71"/>
  <c r="AD31"/>
  <c r="AD28" i="72"/>
  <c r="AD31"/>
  <c r="AD28" i="73"/>
  <c r="AD31"/>
  <c r="AD28" i="74"/>
  <c r="AD31"/>
  <c r="AD28" i="75"/>
  <c r="AD31"/>
  <c r="AD28" i="76"/>
  <c r="AD31"/>
  <c r="AD28" i="77"/>
  <c r="AD31"/>
  <c r="AD28" i="78"/>
  <c r="AD31"/>
  <c r="AD28" i="79"/>
  <c r="AD31"/>
  <c r="AD28" i="80"/>
  <c r="AD31"/>
  <c r="AD28" i="81"/>
  <c r="AD31"/>
  <c r="AE31" i="36"/>
  <c r="AE28" i="68"/>
  <c r="AE31"/>
  <c r="AE28" i="71"/>
  <c r="AE31"/>
  <c r="AE28" i="72"/>
  <c r="AE31"/>
  <c r="AE28" i="73"/>
  <c r="AE31"/>
  <c r="AE28" i="74"/>
  <c r="AE31"/>
  <c r="AE28" i="75"/>
  <c r="AE31"/>
  <c r="AE28" i="76"/>
  <c r="AE31"/>
  <c r="AE28" i="77"/>
  <c r="AE31"/>
  <c r="AE28" i="78"/>
  <c r="AE31"/>
  <c r="AE28" i="79"/>
  <c r="AE31"/>
  <c r="AE28" i="80"/>
  <c r="AE31"/>
  <c r="AE28" i="81"/>
  <c r="AE31"/>
  <c r="AG31"/>
  <c r="E28" i="82"/>
  <c r="E31"/>
  <c r="E28" i="83"/>
  <c r="E31"/>
  <c r="E28" i="84"/>
  <c r="E31"/>
  <c r="E28" i="85"/>
  <c r="E31"/>
  <c r="E28" i="86"/>
  <c r="E31"/>
  <c r="E28" i="87"/>
  <c r="E31"/>
  <c r="E28" i="88"/>
  <c r="E31"/>
  <c r="E28" i="89"/>
  <c r="E31"/>
  <c r="E28" i="90"/>
  <c r="E31"/>
  <c r="E28" i="91"/>
  <c r="E31"/>
  <c r="E28" i="92"/>
  <c r="E31"/>
  <c r="E28" i="93"/>
  <c r="E31"/>
  <c r="E28" i="94"/>
  <c r="E31"/>
  <c r="E28" i="95"/>
  <c r="E31"/>
  <c r="E28" i="96"/>
  <c r="E31"/>
  <c r="E28" i="97"/>
  <c r="E31"/>
  <c r="E28" i="98"/>
  <c r="E31"/>
  <c r="E28" i="99"/>
  <c r="E31"/>
  <c r="G28" i="82"/>
  <c r="G31"/>
  <c r="G28" i="83"/>
  <c r="G31"/>
  <c r="G28" i="84"/>
  <c r="G31"/>
  <c r="G28" i="85"/>
  <c r="G31"/>
  <c r="G28" i="86"/>
  <c r="G31"/>
  <c r="G28" i="87"/>
  <c r="G31"/>
  <c r="G28" i="88"/>
  <c r="G31"/>
  <c r="G28" i="89"/>
  <c r="G31"/>
  <c r="G28" i="90"/>
  <c r="G31"/>
  <c r="G28" i="91"/>
  <c r="G31"/>
  <c r="G28" i="92"/>
  <c r="G31"/>
  <c r="G28" i="93"/>
  <c r="G31"/>
  <c r="G28" i="94"/>
  <c r="G31"/>
  <c r="G28" i="95"/>
  <c r="G31"/>
  <c r="G28" i="96"/>
  <c r="G31"/>
  <c r="G28" i="97"/>
  <c r="G31"/>
  <c r="G28" i="98"/>
  <c r="G31"/>
  <c r="G28" i="99"/>
  <c r="G31"/>
  <c r="H28" i="82"/>
  <c r="H31"/>
  <c r="H28" i="83"/>
  <c r="H31"/>
  <c r="H28" i="84"/>
  <c r="H31"/>
  <c r="H28" i="85"/>
  <c r="H31"/>
  <c r="H28" i="86"/>
  <c r="H31"/>
  <c r="H28" i="87"/>
  <c r="H31"/>
  <c r="H28" i="88"/>
  <c r="H31"/>
  <c r="H28" i="89"/>
  <c r="H31"/>
  <c r="H28" i="90"/>
  <c r="H31"/>
  <c r="H28" i="91"/>
  <c r="H31"/>
  <c r="H28" i="92"/>
  <c r="H31"/>
  <c r="H28" i="93"/>
  <c r="H31"/>
  <c r="H28" i="94"/>
  <c r="H31"/>
  <c r="H28" i="95"/>
  <c r="H31"/>
  <c r="H28" i="96"/>
  <c r="H31"/>
  <c r="H28" i="97"/>
  <c r="H31"/>
  <c r="H28" i="98"/>
  <c r="H31"/>
  <c r="H28" i="99"/>
  <c r="H31"/>
  <c r="I28" i="82"/>
  <c r="I31"/>
  <c r="I28" i="83"/>
  <c r="I31"/>
  <c r="I28" i="84"/>
  <c r="I31"/>
  <c r="I28" i="85"/>
  <c r="I31"/>
  <c r="I28" i="86"/>
  <c r="I31"/>
  <c r="I28" i="87"/>
  <c r="I31"/>
  <c r="I28" i="88"/>
  <c r="I31"/>
  <c r="I28" i="89"/>
  <c r="I31"/>
  <c r="I28" i="90"/>
  <c r="I31"/>
  <c r="I28" i="91"/>
  <c r="I31"/>
  <c r="I28" i="92"/>
  <c r="I31"/>
  <c r="I28" i="93"/>
  <c r="I31"/>
  <c r="I28" i="94"/>
  <c r="I31"/>
  <c r="I28" i="95"/>
  <c r="I31"/>
  <c r="I28" i="96"/>
  <c r="I31"/>
  <c r="I28" i="97"/>
  <c r="I31"/>
  <c r="I28" i="98"/>
  <c r="I31"/>
  <c r="I28" i="99"/>
  <c r="I31"/>
  <c r="J28" i="82"/>
  <c r="J31"/>
  <c r="J28" i="83"/>
  <c r="J31"/>
  <c r="J28" i="84"/>
  <c r="J31"/>
  <c r="J28" i="85"/>
  <c r="J31"/>
  <c r="J28" i="86"/>
  <c r="J31"/>
  <c r="J28" i="87"/>
  <c r="J31"/>
  <c r="J28" i="88"/>
  <c r="J31"/>
  <c r="J28" i="89"/>
  <c r="J31"/>
  <c r="J28" i="90"/>
  <c r="J31"/>
  <c r="J28" i="91"/>
  <c r="J31"/>
  <c r="J28" i="92"/>
  <c r="J31"/>
  <c r="J28" i="93"/>
  <c r="J31"/>
  <c r="J28" i="94"/>
  <c r="J31"/>
  <c r="J28" i="95"/>
  <c r="J31"/>
  <c r="J28" i="96"/>
  <c r="J31"/>
  <c r="J28" i="97"/>
  <c r="J31"/>
  <c r="J28" i="98"/>
  <c r="J31"/>
  <c r="J28" i="99"/>
  <c r="J31"/>
  <c r="K28" i="82"/>
  <c r="K31"/>
  <c r="K28" i="83"/>
  <c r="K31"/>
  <c r="K28" i="84"/>
  <c r="K31"/>
  <c r="K28" i="85"/>
  <c r="K31"/>
  <c r="K28" i="86"/>
  <c r="K31"/>
  <c r="K28" i="87"/>
  <c r="K31"/>
  <c r="K28" i="88"/>
  <c r="K31"/>
  <c r="K28" i="89"/>
  <c r="K31"/>
  <c r="K28" i="90"/>
  <c r="K31"/>
  <c r="K28" i="91"/>
  <c r="K31"/>
  <c r="K28" i="92"/>
  <c r="K31"/>
  <c r="K28" i="93"/>
  <c r="K31"/>
  <c r="K28" i="94"/>
  <c r="K31"/>
  <c r="K28" i="95"/>
  <c r="K31"/>
  <c r="K28" i="96"/>
  <c r="K31"/>
  <c r="K28" i="97"/>
  <c r="K31"/>
  <c r="K28" i="98"/>
  <c r="K31"/>
  <c r="K28" i="99"/>
  <c r="K31"/>
  <c r="L28" i="82"/>
  <c r="L31"/>
  <c r="L28" i="83"/>
  <c r="L31"/>
  <c r="L28" i="84"/>
  <c r="L31"/>
  <c r="L28" i="85"/>
  <c r="L31"/>
  <c r="L28" i="86"/>
  <c r="L31"/>
  <c r="L28" i="87"/>
  <c r="L31"/>
  <c r="L28" i="88"/>
  <c r="L31"/>
  <c r="L28" i="89"/>
  <c r="L31"/>
  <c r="L28" i="90"/>
  <c r="L31"/>
  <c r="L28" i="91"/>
  <c r="L31"/>
  <c r="L28" i="92"/>
  <c r="L31"/>
  <c r="L28" i="93"/>
  <c r="L31"/>
  <c r="L28" i="94"/>
  <c r="L31"/>
  <c r="L28" i="95"/>
  <c r="L31"/>
  <c r="L28" i="96"/>
  <c r="L31"/>
  <c r="L28" i="97"/>
  <c r="L31"/>
  <c r="L28" i="98"/>
  <c r="L31"/>
  <c r="L28" i="99"/>
  <c r="L31"/>
  <c r="M28" i="82"/>
  <c r="M31"/>
  <c r="M28" i="83"/>
  <c r="M31"/>
  <c r="M28" i="84"/>
  <c r="M31"/>
  <c r="M28" i="85"/>
  <c r="M31"/>
  <c r="M28" i="86"/>
  <c r="M31"/>
  <c r="M28" i="87"/>
  <c r="M31"/>
  <c r="M28" i="88"/>
  <c r="M31"/>
  <c r="M28" i="89"/>
  <c r="M31"/>
  <c r="M28" i="90"/>
  <c r="M31"/>
  <c r="M28" i="91"/>
  <c r="M31"/>
  <c r="M28" i="92"/>
  <c r="M31"/>
  <c r="M28" i="93"/>
  <c r="M31"/>
  <c r="M28" i="94"/>
  <c r="M31"/>
  <c r="M28" i="95"/>
  <c r="M31"/>
  <c r="M28" i="96"/>
  <c r="M31"/>
  <c r="M28" i="97"/>
  <c r="M31"/>
  <c r="M28" i="98"/>
  <c r="M31"/>
  <c r="M28" i="99"/>
  <c r="M31"/>
  <c r="N28" i="82"/>
  <c r="N31"/>
  <c r="N28" i="83"/>
  <c r="N31"/>
  <c r="N28" i="84"/>
  <c r="N31"/>
  <c r="N28" i="85"/>
  <c r="N31"/>
  <c r="N28" i="86"/>
  <c r="N31"/>
  <c r="N28" i="87"/>
  <c r="N31"/>
  <c r="N28" i="88"/>
  <c r="N31"/>
  <c r="N28" i="89"/>
  <c r="N31"/>
  <c r="N28" i="90"/>
  <c r="N31"/>
  <c r="N28" i="91"/>
  <c r="N31"/>
  <c r="N28" i="92"/>
  <c r="N31"/>
  <c r="N28" i="93"/>
  <c r="N31"/>
  <c r="N28" i="94"/>
  <c r="N31"/>
  <c r="N28" i="95"/>
  <c r="N31"/>
  <c r="N28" i="96"/>
  <c r="N31"/>
  <c r="N28" i="97"/>
  <c r="N31"/>
  <c r="N28" i="98"/>
  <c r="N31"/>
  <c r="N28" i="99"/>
  <c r="N31"/>
  <c r="O28" i="82"/>
  <c r="O31"/>
  <c r="O28" i="83"/>
  <c r="O31"/>
  <c r="O28" i="84"/>
  <c r="O31"/>
  <c r="O28" i="85"/>
  <c r="O31"/>
  <c r="O28" i="86"/>
  <c r="O31"/>
  <c r="O28" i="87"/>
  <c r="O31"/>
  <c r="O28" i="88"/>
  <c r="O31"/>
  <c r="O28" i="89"/>
  <c r="O31"/>
  <c r="O28" i="90"/>
  <c r="O31"/>
  <c r="O28" i="91"/>
  <c r="O31"/>
  <c r="O28" i="92"/>
  <c r="O31"/>
  <c r="O28" i="93"/>
  <c r="O31"/>
  <c r="O28" i="94"/>
  <c r="O31"/>
  <c r="O28" i="95"/>
  <c r="O31"/>
  <c r="O28" i="96"/>
  <c r="O31"/>
  <c r="O28" i="97"/>
  <c r="O31"/>
  <c r="O28" i="98"/>
  <c r="O31"/>
  <c r="O28" i="99"/>
  <c r="O31"/>
  <c r="P28" i="82"/>
  <c r="P31"/>
  <c r="P28" i="83"/>
  <c r="P31"/>
  <c r="P28" i="84"/>
  <c r="P31"/>
  <c r="P28" i="85"/>
  <c r="P31"/>
  <c r="P28" i="86"/>
  <c r="P31"/>
  <c r="P28" i="87"/>
  <c r="P31"/>
  <c r="P28" i="88"/>
  <c r="P31"/>
  <c r="P28" i="89"/>
  <c r="P31"/>
  <c r="P28" i="90"/>
  <c r="P31"/>
  <c r="P28" i="91"/>
  <c r="P31"/>
  <c r="P28" i="92"/>
  <c r="P31"/>
  <c r="P28" i="93"/>
  <c r="P31"/>
  <c r="P28" i="94"/>
  <c r="P31"/>
  <c r="P28" i="95"/>
  <c r="P31"/>
  <c r="P28" i="96"/>
  <c r="P31"/>
  <c r="P28" i="97"/>
  <c r="P31"/>
  <c r="P28" i="98"/>
  <c r="P31"/>
  <c r="P28" i="99"/>
  <c r="P31"/>
  <c r="Q28" i="82"/>
  <c r="Q31"/>
  <c r="Q28" i="83"/>
  <c r="Q31"/>
  <c r="Q28" i="84"/>
  <c r="Q31"/>
  <c r="Q28" i="85"/>
  <c r="Q31"/>
  <c r="Q28" i="86"/>
  <c r="Q31"/>
  <c r="Q28" i="87"/>
  <c r="Q31"/>
  <c r="Q28" i="88"/>
  <c r="Q31"/>
  <c r="Q28" i="89"/>
  <c r="Q31"/>
  <c r="Q28" i="90"/>
  <c r="Q31"/>
  <c r="Q28" i="91"/>
  <c r="Q31"/>
  <c r="Q28" i="92"/>
  <c r="Q31"/>
  <c r="Q28" i="93"/>
  <c r="Q31"/>
  <c r="Q28" i="94"/>
  <c r="Q31"/>
  <c r="Q28" i="95"/>
  <c r="Q31"/>
  <c r="Q28" i="96"/>
  <c r="Q31"/>
  <c r="Q28" i="97"/>
  <c r="Q31"/>
  <c r="Q28" i="98"/>
  <c r="Q31"/>
  <c r="Q28" i="99"/>
  <c r="Q31"/>
  <c r="R28" i="82"/>
  <c r="R31"/>
  <c r="R28" i="83"/>
  <c r="R31"/>
  <c r="R28" i="84"/>
  <c r="R31"/>
  <c r="R28" i="85"/>
  <c r="R31"/>
  <c r="R28" i="86"/>
  <c r="R31"/>
  <c r="R28" i="87"/>
  <c r="R31"/>
  <c r="R28" i="88"/>
  <c r="R31"/>
  <c r="R28" i="89"/>
  <c r="R31"/>
  <c r="R28" i="90"/>
  <c r="R31"/>
  <c r="R28" i="91"/>
  <c r="R31"/>
  <c r="R28" i="92"/>
  <c r="R31"/>
  <c r="R28" i="93"/>
  <c r="R31"/>
  <c r="R28" i="94"/>
  <c r="R31"/>
  <c r="R28" i="95"/>
  <c r="R31"/>
  <c r="R28" i="96"/>
  <c r="R31"/>
  <c r="R28" i="97"/>
  <c r="R31"/>
  <c r="R28" i="98"/>
  <c r="R31"/>
  <c r="R28" i="99"/>
  <c r="R31"/>
  <c r="S28" i="82"/>
  <c r="S31"/>
  <c r="S28" i="83"/>
  <c r="S31"/>
  <c r="S28" i="84"/>
  <c r="S31"/>
  <c r="S28" i="85"/>
  <c r="S31"/>
  <c r="S28" i="86"/>
  <c r="S31"/>
  <c r="S28" i="87"/>
  <c r="S31"/>
  <c r="S28" i="88"/>
  <c r="S31"/>
  <c r="S28" i="89"/>
  <c r="S31"/>
  <c r="S28" i="90"/>
  <c r="S31"/>
  <c r="S28" i="91"/>
  <c r="S31"/>
  <c r="S28" i="92"/>
  <c r="S31"/>
  <c r="S28" i="93"/>
  <c r="S31"/>
  <c r="S28" i="94"/>
  <c r="S31"/>
  <c r="S28" i="95"/>
  <c r="S31"/>
  <c r="S28" i="96"/>
  <c r="S31"/>
  <c r="S28" i="97"/>
  <c r="S31"/>
  <c r="S28" i="98"/>
  <c r="S31"/>
  <c r="S28" i="99"/>
  <c r="S31"/>
  <c r="T28" i="82"/>
  <c r="T31"/>
  <c r="T28" i="83"/>
  <c r="T31"/>
  <c r="T28" i="84"/>
  <c r="T31"/>
  <c r="T28" i="85"/>
  <c r="T31"/>
  <c r="T28" i="86"/>
  <c r="T31"/>
  <c r="T28" i="87"/>
  <c r="T31"/>
  <c r="T28" i="88"/>
  <c r="T31"/>
  <c r="T28" i="89"/>
  <c r="T31"/>
  <c r="T28" i="90"/>
  <c r="T31"/>
  <c r="T28" i="91"/>
  <c r="T31"/>
  <c r="T28" i="92"/>
  <c r="T31"/>
  <c r="T28" i="93"/>
  <c r="T31"/>
  <c r="T28" i="94"/>
  <c r="T31"/>
  <c r="T28" i="95"/>
  <c r="T31"/>
  <c r="T28" i="96"/>
  <c r="T31"/>
  <c r="T28" i="97"/>
  <c r="T31"/>
  <c r="T28" i="98"/>
  <c r="T31"/>
  <c r="T28" i="99"/>
  <c r="T31"/>
  <c r="V28" i="82"/>
  <c r="V31"/>
  <c r="V28" i="83"/>
  <c r="V31"/>
  <c r="V28" i="84"/>
  <c r="V31"/>
  <c r="V28" i="85"/>
  <c r="V31"/>
  <c r="V28" i="86"/>
  <c r="V31"/>
  <c r="V28" i="87"/>
  <c r="V31"/>
  <c r="V28" i="88"/>
  <c r="V31"/>
  <c r="V28" i="89"/>
  <c r="V31"/>
  <c r="V28" i="90"/>
  <c r="V31"/>
  <c r="V28" i="91"/>
  <c r="V31"/>
  <c r="V28" i="92"/>
  <c r="V31"/>
  <c r="V28" i="93"/>
  <c r="V31"/>
  <c r="V28" i="94"/>
  <c r="V31"/>
  <c r="V28" i="95"/>
  <c r="V31"/>
  <c r="V28" i="96"/>
  <c r="V31"/>
  <c r="V28" i="97"/>
  <c r="V31"/>
  <c r="V28" i="98"/>
  <c r="V31"/>
  <c r="V28" i="99"/>
  <c r="V31"/>
  <c r="X28" i="82"/>
  <c r="X31"/>
  <c r="X28" i="83"/>
  <c r="X31"/>
  <c r="X28" i="84"/>
  <c r="X31"/>
  <c r="X28" i="85"/>
  <c r="X31"/>
  <c r="X28" i="86"/>
  <c r="X31"/>
  <c r="X28" i="87"/>
  <c r="X31"/>
  <c r="X28" i="88"/>
  <c r="X31"/>
  <c r="X28" i="89"/>
  <c r="X31"/>
  <c r="X28" i="90"/>
  <c r="X31"/>
  <c r="X28" i="91"/>
  <c r="X31"/>
  <c r="X28" i="92"/>
  <c r="X31"/>
  <c r="X28" i="93"/>
  <c r="X31"/>
  <c r="X28" i="94"/>
  <c r="X31"/>
  <c r="X28" i="95"/>
  <c r="X31"/>
  <c r="X28" i="96"/>
  <c r="X31"/>
  <c r="X28" i="97"/>
  <c r="X31"/>
  <c r="X28" i="98"/>
  <c r="X31"/>
  <c r="X28" i="99"/>
  <c r="X31"/>
  <c r="Z28" i="82"/>
  <c r="Z31"/>
  <c r="Z28" i="83"/>
  <c r="Z31"/>
  <c r="Z28" i="84"/>
  <c r="Z31"/>
  <c r="Z28" i="85"/>
  <c r="Z31"/>
  <c r="Z28" i="86"/>
  <c r="Z31"/>
  <c r="Z28" i="87"/>
  <c r="Z31"/>
  <c r="Z28" i="88"/>
  <c r="Z31"/>
  <c r="Z28" i="89"/>
  <c r="Z31"/>
  <c r="Z28" i="90"/>
  <c r="Z31"/>
  <c r="Z28" i="91"/>
  <c r="Z31"/>
  <c r="Z28" i="92"/>
  <c r="Z31"/>
  <c r="Z28" i="93"/>
  <c r="Z31"/>
  <c r="Z28" i="94"/>
  <c r="Z31"/>
  <c r="Z28" i="95"/>
  <c r="Z31"/>
  <c r="Z28" i="96"/>
  <c r="Z31"/>
  <c r="Z28" i="97"/>
  <c r="Z31"/>
  <c r="Z28" i="98"/>
  <c r="Z31"/>
  <c r="Z28" i="99"/>
  <c r="Z31"/>
  <c r="AA28" i="82"/>
  <c r="AA31"/>
  <c r="AA28" i="83"/>
  <c r="AA31"/>
  <c r="AA28" i="84"/>
  <c r="AA31"/>
  <c r="AA28" i="85"/>
  <c r="AA31"/>
  <c r="AA28" i="86"/>
  <c r="AA31"/>
  <c r="AA28" i="87"/>
  <c r="AA31"/>
  <c r="AA28" i="88"/>
  <c r="AA31"/>
  <c r="AA28" i="89"/>
  <c r="AA31"/>
  <c r="AA28" i="90"/>
  <c r="AA31"/>
  <c r="AA28" i="91"/>
  <c r="AA31"/>
  <c r="AA28" i="92"/>
  <c r="AA31"/>
  <c r="AA28" i="93"/>
  <c r="AA31"/>
  <c r="AA28" i="94"/>
  <c r="AA31"/>
  <c r="AA28" i="95"/>
  <c r="AA31"/>
  <c r="AA28" i="96"/>
  <c r="AA31"/>
  <c r="AA28" i="97"/>
  <c r="AA31"/>
  <c r="AA28" i="98"/>
  <c r="AA31"/>
  <c r="AA28" i="99"/>
  <c r="AA31"/>
  <c r="AB28" i="82"/>
  <c r="AB31"/>
  <c r="AB28" i="83"/>
  <c r="AB31"/>
  <c r="AB28" i="84"/>
  <c r="AB31"/>
  <c r="AB28" i="85"/>
  <c r="AB31"/>
  <c r="AB28" i="86"/>
  <c r="AB31"/>
  <c r="AB28" i="87"/>
  <c r="AB31"/>
  <c r="AB28" i="88"/>
  <c r="AB31"/>
  <c r="AB28" i="89"/>
  <c r="AB31"/>
  <c r="AB28" i="90"/>
  <c r="AB31"/>
  <c r="AB28" i="91"/>
  <c r="AB31"/>
  <c r="AB28" i="92"/>
  <c r="AB31"/>
  <c r="AB28" i="93"/>
  <c r="AB31"/>
  <c r="AB28" i="94"/>
  <c r="AB31"/>
  <c r="AB28" i="95"/>
  <c r="AB31"/>
  <c r="AB28" i="96"/>
  <c r="AB31"/>
  <c r="AB28" i="97"/>
  <c r="AB31"/>
  <c r="AB28" i="98"/>
  <c r="AB31"/>
  <c r="AB28" i="99"/>
  <c r="AB31"/>
  <c r="AC28" i="82"/>
  <c r="AC31"/>
  <c r="AC28" i="83"/>
  <c r="AC31"/>
  <c r="AC28" i="84"/>
  <c r="AC31"/>
  <c r="AC28" i="85"/>
  <c r="AC31"/>
  <c r="AC28" i="86"/>
  <c r="AC31"/>
  <c r="AC28" i="87"/>
  <c r="AC31"/>
  <c r="AC28" i="88"/>
  <c r="AC31"/>
  <c r="AC28" i="89"/>
  <c r="AC31"/>
  <c r="AC28" i="90"/>
  <c r="AC31"/>
  <c r="AC28" i="91"/>
  <c r="AC31"/>
  <c r="AC28" i="92"/>
  <c r="AC31"/>
  <c r="AC28" i="93"/>
  <c r="AC31"/>
  <c r="AC28" i="94"/>
  <c r="AC31"/>
  <c r="AC28" i="95"/>
  <c r="AC31"/>
  <c r="AC28" i="96"/>
  <c r="AC31"/>
  <c r="AC28" i="97"/>
  <c r="AC31"/>
  <c r="AC28" i="98"/>
  <c r="AC31"/>
  <c r="AC28" i="99"/>
  <c r="AC31"/>
  <c r="AD28" i="82"/>
  <c r="AD31"/>
  <c r="AD28" i="83"/>
  <c r="AD31"/>
  <c r="AD28" i="84"/>
  <c r="AD31"/>
  <c r="AD28" i="85"/>
  <c r="AD31"/>
  <c r="AD28" i="86"/>
  <c r="AD31"/>
  <c r="AD28" i="87"/>
  <c r="AD31"/>
  <c r="AD28" i="88"/>
  <c r="AD31"/>
  <c r="AD28" i="89"/>
  <c r="AD31"/>
  <c r="AD28" i="90"/>
  <c r="AD31"/>
  <c r="AD28" i="91"/>
  <c r="AD31"/>
  <c r="AD28" i="92"/>
  <c r="AD31"/>
  <c r="AD28" i="93"/>
  <c r="AD31"/>
  <c r="AD28" i="94"/>
  <c r="AD31"/>
  <c r="AD28" i="95"/>
  <c r="AD31"/>
  <c r="AD28" i="96"/>
  <c r="AD31"/>
  <c r="AD28" i="97"/>
  <c r="AD31"/>
  <c r="AD28" i="98"/>
  <c r="AD31"/>
  <c r="AD28" i="99"/>
  <c r="AD31"/>
  <c r="AE28" i="82"/>
  <c r="AE31"/>
  <c r="AE28" i="83"/>
  <c r="AE31"/>
  <c r="AE28" i="84"/>
  <c r="AE31"/>
  <c r="AE28" i="85"/>
  <c r="AE31"/>
  <c r="AE28" i="86"/>
  <c r="AE31"/>
  <c r="AE28" i="87"/>
  <c r="AE31"/>
  <c r="AE28" i="88"/>
  <c r="AE31"/>
  <c r="AE28" i="89"/>
  <c r="AE31"/>
  <c r="AE28" i="90"/>
  <c r="AE31"/>
  <c r="AE28" i="91"/>
  <c r="AE31"/>
  <c r="AE28" i="92"/>
  <c r="AE31"/>
  <c r="AE28" i="93"/>
  <c r="AE31"/>
  <c r="AE28" i="94"/>
  <c r="AE31"/>
  <c r="AE28" i="95"/>
  <c r="AE31"/>
  <c r="AE28" i="96"/>
  <c r="AE31"/>
  <c r="AE28" i="97"/>
  <c r="AE31"/>
  <c r="AE28" i="98"/>
  <c r="AE31"/>
  <c r="AE28" i="99"/>
  <c r="AE31"/>
  <c r="AI39" i="68"/>
  <c r="AF46"/>
  <c r="AI39" i="73"/>
  <c r="AI39" i="92"/>
  <c r="AI39" i="76"/>
  <c r="M38" i="68"/>
  <c r="M41"/>
  <c r="M38" i="71"/>
  <c r="M41"/>
  <c r="M38" i="72"/>
  <c r="M41"/>
  <c r="M38" i="73"/>
  <c r="M41"/>
  <c r="M38" i="74"/>
  <c r="M41"/>
  <c r="M38" i="75"/>
  <c r="M41"/>
  <c r="M38" i="76"/>
  <c r="M41"/>
  <c r="M38" i="77"/>
  <c r="M41"/>
  <c r="M38" i="78"/>
  <c r="M41"/>
  <c r="M38" i="79"/>
  <c r="M41"/>
  <c r="M38" i="80"/>
  <c r="M41"/>
  <c r="M38" i="81"/>
  <c r="M41"/>
  <c r="M38" i="82"/>
  <c r="M41"/>
  <c r="M38" i="83"/>
  <c r="M41"/>
  <c r="M38" i="84"/>
  <c r="M41"/>
  <c r="M38" i="85"/>
  <c r="M41"/>
  <c r="M38" i="86"/>
  <c r="M41"/>
  <c r="M38" i="87"/>
  <c r="M41"/>
  <c r="M38" i="88"/>
  <c r="M41"/>
  <c r="M38" i="89"/>
  <c r="M41"/>
  <c r="M38" i="90"/>
  <c r="M41"/>
  <c r="M38" i="91"/>
  <c r="M41"/>
  <c r="M38" i="92"/>
  <c r="M41"/>
  <c r="M38" i="93"/>
  <c r="M41"/>
  <c r="M38" i="94"/>
  <c r="M41"/>
  <c r="M38" i="95"/>
  <c r="M41"/>
  <c r="M38" i="96"/>
  <c r="M41"/>
  <c r="M38" i="97"/>
  <c r="M41"/>
  <c r="M38" i="98"/>
  <c r="M41"/>
  <c r="M38" i="99"/>
  <c r="M41"/>
  <c r="N38" i="68"/>
  <c r="N41"/>
  <c r="N38" i="71"/>
  <c r="N41"/>
  <c r="N38" i="72"/>
  <c r="N41"/>
  <c r="N38" i="73"/>
  <c r="N41"/>
  <c r="N38" i="74"/>
  <c r="N41"/>
  <c r="N38" i="75"/>
  <c r="N41"/>
  <c r="N38" i="76"/>
  <c r="N41"/>
  <c r="N38" i="77"/>
  <c r="N41"/>
  <c r="N38" i="78"/>
  <c r="N41"/>
  <c r="N38" i="79"/>
  <c r="N41"/>
  <c r="N38" i="80"/>
  <c r="N41"/>
  <c r="N38" i="81"/>
  <c r="N41"/>
  <c r="N38" i="82"/>
  <c r="N41"/>
  <c r="N38" i="83"/>
  <c r="N41"/>
  <c r="N38" i="84"/>
  <c r="N41"/>
  <c r="N38" i="85"/>
  <c r="N41"/>
  <c r="N38" i="86"/>
  <c r="N41"/>
  <c r="N38" i="87"/>
  <c r="N41"/>
  <c r="N38" i="88"/>
  <c r="N41"/>
  <c r="N38" i="89"/>
  <c r="N41"/>
  <c r="N38" i="90"/>
  <c r="N41"/>
  <c r="N38" i="91"/>
  <c r="N41"/>
  <c r="N38" i="92"/>
  <c r="N41"/>
  <c r="N38" i="93"/>
  <c r="N41"/>
  <c r="N38" i="94"/>
  <c r="N41"/>
  <c r="N38" i="95"/>
  <c r="N41"/>
  <c r="N38" i="96"/>
  <c r="N41"/>
  <c r="N38" i="97"/>
  <c r="N41"/>
  <c r="N38" i="98"/>
  <c r="N41"/>
  <c r="N38" i="99"/>
  <c r="N41"/>
  <c r="AI42" i="89"/>
  <c r="AG11" i="79"/>
  <c r="AE8" i="81"/>
  <c r="AE11"/>
  <c r="AE8" i="82"/>
  <c r="AE11"/>
  <c r="AE8" i="83"/>
  <c r="AE11"/>
  <c r="AE8" i="84"/>
  <c r="AE11"/>
  <c r="AE8" i="85"/>
  <c r="AE11"/>
  <c r="AE8" i="86"/>
  <c r="AE11"/>
  <c r="AE8" i="87"/>
  <c r="AE11"/>
  <c r="AE8" i="88"/>
  <c r="AE11"/>
  <c r="AE8" i="89"/>
  <c r="AE11"/>
  <c r="AE8" i="90"/>
  <c r="AE11"/>
  <c r="AE8" i="91"/>
  <c r="AE11"/>
  <c r="AE8" i="92"/>
  <c r="AE11"/>
  <c r="AE8" i="93"/>
  <c r="AE11"/>
  <c r="AE8" i="94"/>
  <c r="AE11"/>
  <c r="AE8" i="95"/>
  <c r="AE11"/>
  <c r="AE8" i="96"/>
  <c r="AE11"/>
  <c r="AE8" i="97"/>
  <c r="AE11"/>
  <c r="AE8" i="98"/>
  <c r="AE11"/>
  <c r="AE8" i="99"/>
  <c r="AE11"/>
  <c r="S8" i="81"/>
  <c r="S11"/>
  <c r="S8" i="82"/>
  <c r="S11"/>
  <c r="S8" i="83"/>
  <c r="S11"/>
  <c r="S8" i="84"/>
  <c r="S11"/>
  <c r="S8" i="85"/>
  <c r="S11"/>
  <c r="S8" i="86"/>
  <c r="S11"/>
  <c r="S8" i="87"/>
  <c r="S11"/>
  <c r="S8" i="88"/>
  <c r="S11"/>
  <c r="S8" i="89"/>
  <c r="S11"/>
  <c r="S8" i="90"/>
  <c r="S11"/>
  <c r="S8" i="91"/>
  <c r="S11"/>
  <c r="S8" i="92"/>
  <c r="S11"/>
  <c r="S8" i="93"/>
  <c r="S11"/>
  <c r="S8" i="94"/>
  <c r="S11"/>
  <c r="S8" i="95"/>
  <c r="S11"/>
  <c r="S8" i="96"/>
  <c r="S11"/>
  <c r="S8" i="97"/>
  <c r="S11"/>
  <c r="S8" i="98"/>
  <c r="S11"/>
  <c r="S8" i="99"/>
  <c r="S11"/>
  <c r="AF8" i="36"/>
  <c r="AI44"/>
  <c r="AI8"/>
  <c r="AI38"/>
  <c r="AF44"/>
  <c r="J8" i="81"/>
  <c r="J11"/>
  <c r="J8" i="82"/>
  <c r="J11"/>
  <c r="J8" i="83"/>
  <c r="J11"/>
  <c r="J8" i="84"/>
  <c r="J11"/>
  <c r="J8" i="85"/>
  <c r="J11"/>
  <c r="J8" i="86"/>
  <c r="J11"/>
  <c r="J8" i="87"/>
  <c r="J11"/>
  <c r="J8" i="88"/>
  <c r="J11"/>
  <c r="J8" i="89"/>
  <c r="J11"/>
  <c r="J8" i="90"/>
  <c r="J11"/>
  <c r="J8" i="91"/>
  <c r="J11"/>
  <c r="J8" i="92"/>
  <c r="J11"/>
  <c r="J8" i="93"/>
  <c r="J11"/>
  <c r="J8" i="94"/>
  <c r="J11"/>
  <c r="J8" i="95"/>
  <c r="J11"/>
  <c r="J8" i="96"/>
  <c r="J11"/>
  <c r="J8" i="97"/>
  <c r="J11"/>
  <c r="J8" i="98"/>
  <c r="J11"/>
  <c r="J8" i="99"/>
  <c r="J11"/>
  <c r="R8" i="81"/>
  <c r="R11"/>
  <c r="R8" i="82"/>
  <c r="R11"/>
  <c r="R8" i="83"/>
  <c r="R11"/>
  <c r="R8" i="84"/>
  <c r="R11"/>
  <c r="R8" i="85"/>
  <c r="R11"/>
  <c r="R8" i="86"/>
  <c r="R11"/>
  <c r="R8" i="87"/>
  <c r="R11"/>
  <c r="R8" i="88"/>
  <c r="R11"/>
  <c r="R8" i="89"/>
  <c r="R11"/>
  <c r="R8" i="90"/>
  <c r="R11"/>
  <c r="R8" i="91"/>
  <c r="R11"/>
  <c r="R8" i="92"/>
  <c r="R11"/>
  <c r="R8" i="93"/>
  <c r="R11"/>
  <c r="R8" i="94"/>
  <c r="R11"/>
  <c r="R8" i="95"/>
  <c r="R11"/>
  <c r="R8" i="96"/>
  <c r="R11"/>
  <c r="R8" i="97"/>
  <c r="R11"/>
  <c r="R8" i="98"/>
  <c r="R11"/>
  <c r="R8" i="99"/>
  <c r="R11"/>
  <c r="O8" i="81"/>
  <c r="O11"/>
  <c r="O8" i="82"/>
  <c r="O11"/>
  <c r="O8" i="83"/>
  <c r="O11"/>
  <c r="O8" i="84"/>
  <c r="O11"/>
  <c r="O8" i="85"/>
  <c r="O11"/>
  <c r="O8" i="86"/>
  <c r="O11"/>
  <c r="O8" i="87"/>
  <c r="O11"/>
  <c r="O8" i="88"/>
  <c r="O11"/>
  <c r="O8" i="89"/>
  <c r="O11"/>
  <c r="O8" i="90"/>
  <c r="O11"/>
  <c r="O8" i="91"/>
  <c r="O11"/>
  <c r="O8" i="92"/>
  <c r="O11"/>
  <c r="O8" i="93"/>
  <c r="O11"/>
  <c r="O8" i="94"/>
  <c r="O11"/>
  <c r="O8" i="95"/>
  <c r="O11"/>
  <c r="O8" i="96"/>
  <c r="O11"/>
  <c r="O8" i="97"/>
  <c r="O11"/>
  <c r="O8" i="98"/>
  <c r="O11"/>
  <c r="O8" i="99"/>
  <c r="O11"/>
  <c r="AF46" i="80"/>
  <c r="AI42" i="72"/>
  <c r="AG40" i="79"/>
  <c r="AI40"/>
  <c r="AI39" i="78"/>
  <c r="AI42" i="79"/>
  <c r="AF48"/>
  <c r="AI42" i="93"/>
  <c r="AI22" i="76"/>
  <c r="AI32"/>
  <c r="AI42" i="86"/>
  <c r="AI12" i="91"/>
  <c r="AI22" i="89"/>
  <c r="AF48"/>
  <c r="AI22" i="71"/>
  <c r="AI22" i="86"/>
  <c r="AI12" i="97"/>
  <c r="AI32" i="68"/>
  <c r="AI42"/>
  <c r="AF48"/>
  <c r="AI12" i="80"/>
  <c r="AI12" i="81"/>
  <c r="AI22" i="85"/>
  <c r="AI32" i="94"/>
  <c r="AF48"/>
  <c r="AI12" i="76"/>
  <c r="AI22" i="77"/>
  <c r="AI12" i="82"/>
  <c r="AI22" i="97"/>
  <c r="AI39" i="82"/>
  <c r="AI22" i="98"/>
  <c r="AF48"/>
  <c r="AI22" i="78"/>
  <c r="AI42" i="90"/>
  <c r="AI12"/>
  <c r="AI39" i="95"/>
  <c r="AF46"/>
  <c r="AI42"/>
  <c r="AI42" i="71"/>
  <c r="AI39" i="74"/>
  <c r="AF46"/>
  <c r="AI39" i="87"/>
  <c r="AI39" i="98"/>
  <c r="AF46"/>
  <c r="AI42" i="96"/>
  <c r="AI42" i="36"/>
  <c r="AA41" i="76"/>
  <c r="AA38" i="77"/>
  <c r="AA41"/>
  <c r="AA38" i="78"/>
  <c r="AA41"/>
  <c r="AA38" i="79"/>
  <c r="AA41"/>
  <c r="AA38" i="80"/>
  <c r="AA41"/>
  <c r="AA38" i="81"/>
  <c r="AA41"/>
  <c r="AA38" i="82"/>
  <c r="AA41"/>
  <c r="AA38" i="83"/>
  <c r="AA41"/>
  <c r="AA38" i="84"/>
  <c r="AA41"/>
  <c r="AA38" i="85"/>
  <c r="AA41"/>
  <c r="AA38" i="86"/>
  <c r="AA41"/>
  <c r="AA38" i="87"/>
  <c r="AA41"/>
  <c r="AA38" i="88"/>
  <c r="AA41"/>
  <c r="AA38" i="89"/>
  <c r="AA41"/>
  <c r="AA38" i="90"/>
  <c r="AA41"/>
  <c r="AA38" i="91"/>
  <c r="AA41"/>
  <c r="AA38" i="92"/>
  <c r="AA41"/>
  <c r="AA38" i="93"/>
  <c r="AA41"/>
  <c r="AA38" i="94"/>
  <c r="AA41"/>
  <c r="AA38" i="95"/>
  <c r="AA41"/>
  <c r="AA38" i="96"/>
  <c r="AA41"/>
  <c r="AA38" i="97"/>
  <c r="AA41"/>
  <c r="AA38" i="98"/>
  <c r="AA41"/>
  <c r="AA38" i="99"/>
  <c r="AA41"/>
  <c r="AF46" i="86"/>
  <c r="AI42" i="85"/>
  <c r="AI42" i="88"/>
  <c r="AF46" i="91"/>
  <c r="AF18" i="100"/>
  <c r="AI32" i="85"/>
  <c r="AF46" i="93"/>
  <c r="AI8" i="100"/>
  <c r="AI28"/>
  <c r="AF28"/>
  <c r="AI42" i="92"/>
  <c r="AF48" s="1"/>
  <c r="AI46" i="93"/>
  <c r="AI18" i="100"/>
  <c r="AI45" i="93"/>
  <c r="AF46" i="83"/>
  <c r="AF48" i="72"/>
  <c r="AI45" i="74"/>
  <c r="AI46"/>
  <c r="AI46" i="78"/>
  <c r="AI45" i="87"/>
  <c r="AI45" i="88"/>
  <c r="AI46" i="90"/>
  <c r="AI46" i="92"/>
  <c r="AI46" i="95"/>
  <c r="AI45"/>
  <c r="AF48"/>
  <c r="AI45" i="96"/>
  <c r="AF46" i="97"/>
  <c r="AI46"/>
  <c r="AF48" i="99"/>
  <c r="AI45"/>
  <c r="AF46"/>
  <c r="AI46"/>
  <c r="AF46" i="75"/>
  <c r="AI46" i="79"/>
  <c r="AF48" i="82"/>
  <c r="AI45"/>
  <c r="AI46"/>
  <c r="AF46"/>
  <c r="AI46" i="84"/>
  <c r="AI46" i="85"/>
  <c r="AI45" i="86"/>
  <c r="AI46" i="87"/>
  <c r="AI45" i="89"/>
  <c r="AI46"/>
  <c r="AI45" i="90"/>
  <c r="AF48" i="93"/>
  <c r="AI46" i="96"/>
  <c r="AF46"/>
  <c r="AF48"/>
  <c r="AI45" i="97"/>
  <c r="AF48"/>
  <c r="AI45" i="98"/>
  <c r="AF46" i="84"/>
  <c r="AI46" i="94"/>
  <c r="W11" i="100"/>
  <c r="AF46" i="72"/>
  <c r="AI46"/>
  <c r="AF48" i="74"/>
  <c r="AF48" i="78"/>
  <c r="AI45"/>
  <c r="K11" i="100"/>
  <c r="AF46" i="78"/>
  <c r="AI45" i="71"/>
  <c r="AF48"/>
  <c r="AI46"/>
  <c r="AI45" i="75"/>
  <c r="AI46"/>
  <c r="B38" i="68"/>
  <c r="AG41" i="36"/>
  <c r="AF41"/>
  <c r="AI41"/>
  <c r="AI46" i="81"/>
  <c r="AI46" i="83"/>
  <c r="AI46" i="91"/>
  <c r="B41" i="68"/>
  <c r="B38" i="71"/>
  <c r="B41"/>
  <c r="AI46" i="68"/>
  <c r="AI45"/>
  <c r="Y11" i="100"/>
  <c r="Y31"/>
  <c r="V21"/>
  <c r="O21"/>
  <c r="AE38" i="88"/>
  <c r="AE41"/>
  <c r="AE38" i="89"/>
  <c r="AE41"/>
  <c r="AE38" i="90"/>
  <c r="AE41"/>
  <c r="AE38" i="91"/>
  <c r="AE41"/>
  <c r="AE38" i="92"/>
  <c r="AE41"/>
  <c r="AE38" i="93"/>
  <c r="AE41"/>
  <c r="AE38" i="94"/>
  <c r="AE41"/>
  <c r="AE38" i="95"/>
  <c r="AE41"/>
  <c r="AE38" i="96"/>
  <c r="AE41"/>
  <c r="AE38" i="97"/>
  <c r="AE41"/>
  <c r="AE38" i="98"/>
  <c r="AE41"/>
  <c r="AE38" i="99"/>
  <c r="AE41"/>
  <c r="K21" i="100"/>
  <c r="G31"/>
  <c r="W31"/>
  <c r="Y21"/>
  <c r="AC31"/>
  <c r="J31"/>
  <c r="N31"/>
  <c r="R31"/>
  <c r="AA31"/>
  <c r="AB31"/>
  <c r="S21"/>
  <c r="AA21"/>
  <c r="O31"/>
  <c r="Z11"/>
  <c r="U11"/>
  <c r="AI39"/>
  <c r="AF46" i="73"/>
  <c r="AF45" i="99"/>
  <c r="P21" i="100"/>
  <c r="T21"/>
  <c r="W21"/>
  <c r="L31"/>
  <c r="P31"/>
  <c r="AE31"/>
  <c r="AC11"/>
  <c r="AF45" i="97"/>
  <c r="AF45" i="96"/>
  <c r="AF45" i="95"/>
  <c r="AF45" i="94"/>
  <c r="AF45" i="93"/>
  <c r="AF45" i="89"/>
  <c r="AF46" i="76"/>
  <c r="AF45" i="75"/>
  <c r="AF45" i="72"/>
  <c r="AF45" i="71"/>
  <c r="U31" i="100"/>
  <c r="AB21"/>
  <c r="AF38" i="68"/>
  <c r="AF39" i="100"/>
  <c r="AG38"/>
  <c r="B38" i="72"/>
  <c r="AI38" i="68"/>
  <c r="C41"/>
  <c r="AI46" i="36"/>
  <c r="B41" i="72"/>
  <c r="AF41" i="68"/>
  <c r="C38" i="71"/>
  <c r="AI41" i="68"/>
  <c r="AG41"/>
  <c r="C41" i="71"/>
  <c r="AI38"/>
  <c r="AF38"/>
  <c r="B38" i="73"/>
  <c r="B41"/>
  <c r="C38" i="72"/>
  <c r="AG41" i="71"/>
  <c r="AI41"/>
  <c r="AF41"/>
  <c r="B38" i="74"/>
  <c r="C41" i="72"/>
  <c r="AI38"/>
  <c r="AF38"/>
  <c r="B41" i="74"/>
  <c r="C38" i="73"/>
  <c r="AI41" i="72"/>
  <c r="AG41"/>
  <c r="AF41"/>
  <c r="C41" i="73"/>
  <c r="AF38"/>
  <c r="AI38"/>
  <c r="B38" i="75"/>
  <c r="C38" i="74"/>
  <c r="AI41" i="73"/>
  <c r="AG41"/>
  <c r="AF41"/>
  <c r="B41" i="75"/>
  <c r="B38" i="76"/>
  <c r="C41" i="74"/>
  <c r="AF38"/>
  <c r="AI38"/>
  <c r="C38" i="75"/>
  <c r="AI41" i="74"/>
  <c r="AG41"/>
  <c r="AF41"/>
  <c r="B41" i="76"/>
  <c r="C41" i="75"/>
  <c r="AI38"/>
  <c r="AF38"/>
  <c r="B38" i="77"/>
  <c r="B41"/>
  <c r="C38" i="76"/>
  <c r="AF41" i="75"/>
  <c r="AG41"/>
  <c r="AI41"/>
  <c r="B38" i="78"/>
  <c r="C41" i="76"/>
  <c r="AF38"/>
  <c r="AI38"/>
  <c r="C38" i="77"/>
  <c r="AI41" i="76"/>
  <c r="AG41"/>
  <c r="AF41"/>
  <c r="B41" i="78"/>
  <c r="C41" i="77"/>
  <c r="AF38"/>
  <c r="AI38"/>
  <c r="B38" i="79"/>
  <c r="C38" i="78"/>
  <c r="AI41" i="77"/>
  <c r="AF41"/>
  <c r="AG41"/>
  <c r="B41" i="79"/>
  <c r="C41" i="78"/>
  <c r="AF38"/>
  <c r="AI38"/>
  <c r="B38" i="80"/>
  <c r="C38" i="79"/>
  <c r="AF41" i="78"/>
  <c r="AI41"/>
  <c r="AG41"/>
  <c r="B41" i="80"/>
  <c r="C41" i="79"/>
  <c r="AF38"/>
  <c r="AI38"/>
  <c r="B38" i="81"/>
  <c r="B41"/>
  <c r="C38" i="80"/>
  <c r="AF41" i="79"/>
  <c r="AI41"/>
  <c r="AG41"/>
  <c r="B38" i="82"/>
  <c r="C41" i="80"/>
  <c r="AI38"/>
  <c r="AF38"/>
  <c r="C38" i="81"/>
  <c r="AG41" i="80"/>
  <c r="AF41"/>
  <c r="AI41"/>
  <c r="B41" i="82"/>
  <c r="B38" i="83"/>
  <c r="C41" i="81"/>
  <c r="AI38"/>
  <c r="AF38"/>
  <c r="B41" i="83"/>
  <c r="C38" i="82"/>
  <c r="AF41" i="81"/>
  <c r="AI41"/>
  <c r="AG41"/>
  <c r="B38" i="84"/>
  <c r="C41" i="82"/>
  <c r="AF38"/>
  <c r="AI38"/>
  <c r="B41" i="84"/>
  <c r="C38" i="83"/>
  <c r="AF41" i="82"/>
  <c r="AG41"/>
  <c r="AI41"/>
  <c r="B38" i="85"/>
  <c r="C41" i="83"/>
  <c r="AF38"/>
  <c r="AI38"/>
  <c r="B41" i="85"/>
  <c r="C38" i="84"/>
  <c r="AG41" i="83"/>
  <c r="AI41"/>
  <c r="AF41"/>
  <c r="B38" i="86"/>
  <c r="C41" i="84"/>
  <c r="AI38"/>
  <c r="AF38"/>
  <c r="C38" i="85"/>
  <c r="AG41" i="84"/>
  <c r="AI41"/>
  <c r="AF41"/>
  <c r="B41" i="86"/>
  <c r="B38" i="87"/>
  <c r="C41" i="85"/>
  <c r="AI38"/>
  <c r="AF38"/>
  <c r="C38" i="86"/>
  <c r="AI41" i="85"/>
  <c r="AF41"/>
  <c r="AG41"/>
  <c r="B41" i="87"/>
  <c r="C41" i="86"/>
  <c r="AI38"/>
  <c r="AF38"/>
  <c r="B38" i="88"/>
  <c r="B41"/>
  <c r="C38" i="87"/>
  <c r="AI41" i="86"/>
  <c r="AF41"/>
  <c r="AG41"/>
  <c r="B38" i="89"/>
  <c r="C41" i="87"/>
  <c r="AF38"/>
  <c r="AI38"/>
  <c r="C38" i="88"/>
  <c r="AI41" i="87"/>
  <c r="AF41"/>
  <c r="AG41"/>
  <c r="B41" i="89"/>
  <c r="B38" i="90"/>
  <c r="C41" i="88"/>
  <c r="AI38"/>
  <c r="AF38"/>
  <c r="C38" i="89"/>
  <c r="AF41" i="88"/>
  <c r="AI41"/>
  <c r="AG41"/>
  <c r="B41" i="90"/>
  <c r="B38" i="91"/>
  <c r="C41" i="89"/>
  <c r="AI38"/>
  <c r="AF38"/>
  <c r="C38" i="90"/>
  <c r="AI41" i="89"/>
  <c r="AG41"/>
  <c r="AF41"/>
  <c r="B41" i="91"/>
  <c r="C41" i="90"/>
  <c r="AI38"/>
  <c r="AF38"/>
  <c r="B38" i="92"/>
  <c r="B41"/>
  <c r="C38" i="91"/>
  <c r="AG41" i="90"/>
  <c r="AF41"/>
  <c r="AI41"/>
  <c r="B38" i="93"/>
  <c r="C41" i="91"/>
  <c r="AI38"/>
  <c r="AF38"/>
  <c r="B41" i="93"/>
  <c r="C38" i="92"/>
  <c r="AG41" i="91"/>
  <c r="AI41"/>
  <c r="AF41"/>
  <c r="B38" i="94"/>
  <c r="C41" i="92"/>
  <c r="AF38"/>
  <c r="AI38"/>
  <c r="C38" i="93"/>
  <c r="AF41" i="92"/>
  <c r="AI41"/>
  <c r="AG41"/>
  <c r="B41" i="94"/>
  <c r="C41" i="93"/>
  <c r="AF38"/>
  <c r="AI38"/>
  <c r="B38" i="95"/>
  <c r="C38" i="94"/>
  <c r="AG41" i="93"/>
  <c r="AF41"/>
  <c r="AI41"/>
  <c r="B41" i="95"/>
  <c r="B38" i="96"/>
  <c r="C41" i="94"/>
  <c r="AI38"/>
  <c r="AF38"/>
  <c r="C38" i="95"/>
  <c r="AI41" i="94"/>
  <c r="AF41"/>
  <c r="AG41"/>
  <c r="B41" i="96"/>
  <c r="C41" i="95"/>
  <c r="AF38"/>
  <c r="AI38"/>
  <c r="B38" i="97"/>
  <c r="B41"/>
  <c r="C38" i="96"/>
  <c r="AI41" i="95"/>
  <c r="AG41"/>
  <c r="AF41"/>
  <c r="B38" i="98"/>
  <c r="C41" i="96"/>
  <c r="AI38"/>
  <c r="AF38"/>
  <c r="C38" i="97"/>
  <c r="AI41" i="96"/>
  <c r="AF41"/>
  <c r="AG41"/>
  <c r="B41" i="98"/>
  <c r="B38" i="99"/>
  <c r="C41" i="97"/>
  <c r="AI38"/>
  <c r="AF38"/>
  <c r="C38" i="98"/>
  <c r="AF41" i="97"/>
  <c r="AG41"/>
  <c r="AI41"/>
  <c r="B41" i="99"/>
  <c r="C41" i="98"/>
  <c r="AF38"/>
  <c r="AI38"/>
  <c r="C38" i="99"/>
  <c r="AF41" i="98"/>
  <c r="AG41"/>
  <c r="AI41"/>
  <c r="C41" i="99"/>
  <c r="AI38"/>
  <c r="AF38"/>
  <c r="AI41"/>
  <c r="AG41"/>
  <c r="AF41"/>
  <c r="AG11" i="77"/>
  <c r="E11" i="100"/>
  <c r="V18" i="79"/>
  <c r="V21"/>
  <c r="V18" i="80"/>
  <c r="V21"/>
  <c r="V18" i="81"/>
  <c r="V21"/>
  <c r="V18" i="82"/>
  <c r="V21"/>
  <c r="V18" i="83"/>
  <c r="V21"/>
  <c r="V18" i="84"/>
  <c r="V21"/>
  <c r="V18" i="85"/>
  <c r="V21"/>
  <c r="V18" i="86"/>
  <c r="V21"/>
  <c r="V18" i="87"/>
  <c r="V21"/>
  <c r="V18" i="88"/>
  <c r="V21"/>
  <c r="V18" i="89"/>
  <c r="V21"/>
  <c r="V18" i="90"/>
  <c r="V21"/>
  <c r="V18" i="91"/>
  <c r="V21"/>
  <c r="V18" i="92"/>
  <c r="V21"/>
  <c r="V18" i="93"/>
  <c r="V21"/>
  <c r="V18" i="94"/>
  <c r="V21"/>
  <c r="V18" i="95"/>
  <c r="V21"/>
  <c r="V18" i="96"/>
  <c r="V21"/>
  <c r="V18" i="97"/>
  <c r="V21"/>
  <c r="V18" i="98"/>
  <c r="V21"/>
  <c r="V18" i="99"/>
  <c r="V21"/>
  <c r="F21" i="100"/>
  <c r="AE11"/>
  <c r="AB11"/>
  <c r="M11"/>
  <c r="W18" i="79"/>
  <c r="W21"/>
  <c r="W18" i="80"/>
  <c r="W21"/>
  <c r="W18" i="81"/>
  <c r="W21"/>
  <c r="W18" i="82"/>
  <c r="W21"/>
  <c r="W18" i="83"/>
  <c r="W21"/>
  <c r="W18" i="84"/>
  <c r="W21"/>
  <c r="W18" i="85"/>
  <c r="W21"/>
  <c r="W18" i="86"/>
  <c r="W21"/>
  <c r="W18" i="87"/>
  <c r="W21"/>
  <c r="W18" i="88"/>
  <c r="W21"/>
  <c r="W18" i="89"/>
  <c r="W21"/>
  <c r="W18" i="90"/>
  <c r="W21"/>
  <c r="W18" i="91"/>
  <c r="W21"/>
  <c r="W18" i="92"/>
  <c r="W21"/>
  <c r="W18" i="93"/>
  <c r="W21"/>
  <c r="W18" i="94"/>
  <c r="W21"/>
  <c r="W18" i="95"/>
  <c r="W21"/>
  <c r="W18" i="96"/>
  <c r="W21"/>
  <c r="W18" i="97"/>
  <c r="W21"/>
  <c r="W18" i="98"/>
  <c r="W21"/>
  <c r="W18" i="99"/>
  <c r="W21"/>
  <c r="U28" i="82"/>
  <c r="U31"/>
  <c r="U28" i="83"/>
  <c r="U31"/>
  <c r="U28" i="84"/>
  <c r="U31"/>
  <c r="U28" i="85"/>
  <c r="U31"/>
  <c r="U28" i="86"/>
  <c r="U31"/>
  <c r="U28" i="87"/>
  <c r="U31"/>
  <c r="U28" i="88"/>
  <c r="U31"/>
  <c r="U28" i="89"/>
  <c r="U31"/>
  <c r="U28" i="90"/>
  <c r="U31"/>
  <c r="U28" i="91"/>
  <c r="U31"/>
  <c r="U28" i="92"/>
  <c r="U31"/>
  <c r="U28" i="93"/>
  <c r="U31"/>
  <c r="U28" i="94"/>
  <c r="U31"/>
  <c r="U28" i="95"/>
  <c r="U31"/>
  <c r="U28" i="96"/>
  <c r="U31"/>
  <c r="U28" i="97"/>
  <c r="U31"/>
  <c r="U28" i="98"/>
  <c r="U31"/>
  <c r="U28" i="99"/>
  <c r="U31"/>
  <c r="Y18" i="79"/>
  <c r="Y21"/>
  <c r="Y18" i="80"/>
  <c r="Y21"/>
  <c r="Y18" i="81"/>
  <c r="Y21"/>
  <c r="Y18" i="82"/>
  <c r="Y21"/>
  <c r="Y18" i="83"/>
  <c r="Y21"/>
  <c r="Y18" i="84"/>
  <c r="Y21"/>
  <c r="Y18" i="85"/>
  <c r="Y21"/>
  <c r="Y18" i="86"/>
  <c r="Y21"/>
  <c r="Y18" i="87"/>
  <c r="Y21"/>
  <c r="Y18" i="88"/>
  <c r="Y21"/>
  <c r="Y18" i="89"/>
  <c r="Y21"/>
  <c r="Y18" i="90"/>
  <c r="Y21"/>
  <c r="Y18" i="91"/>
  <c r="Y21"/>
  <c r="Y18" i="92"/>
  <c r="Y21"/>
  <c r="Y18" i="93"/>
  <c r="Y21"/>
  <c r="Y18" i="94"/>
  <c r="Y21"/>
  <c r="Y18" i="95"/>
  <c r="Y21"/>
  <c r="Y18" i="96"/>
  <c r="Y21"/>
  <c r="Y18" i="97"/>
  <c r="Y21"/>
  <c r="Y18" i="98"/>
  <c r="Y21"/>
  <c r="Y18" i="99"/>
  <c r="Y21"/>
  <c r="J11" i="100"/>
  <c r="AI45" i="73"/>
  <c r="AF45"/>
  <c r="D18" i="71"/>
  <c r="D21"/>
  <c r="D18" i="72"/>
  <c r="D21"/>
  <c r="D18" i="73"/>
  <c r="D21"/>
  <c r="F18" i="79"/>
  <c r="F21"/>
  <c r="F18" i="80"/>
  <c r="F21"/>
  <c r="F18" i="81"/>
  <c r="F21"/>
  <c r="F18" i="82"/>
  <c r="F21"/>
  <c r="F18" i="83"/>
  <c r="F21"/>
  <c r="F18" i="84"/>
  <c r="F21"/>
  <c r="F18" i="85"/>
  <c r="F21"/>
  <c r="F18" i="86"/>
  <c r="F21"/>
  <c r="F18" i="87"/>
  <c r="F21"/>
  <c r="F18" i="88"/>
  <c r="F21"/>
  <c r="F18" i="89"/>
  <c r="F21"/>
  <c r="F18" i="90"/>
  <c r="F21"/>
  <c r="F18" i="91"/>
  <c r="F21"/>
  <c r="F18" i="92"/>
  <c r="F21"/>
  <c r="F18" i="93"/>
  <c r="F21"/>
  <c r="F18" i="94"/>
  <c r="F21"/>
  <c r="F18" i="95"/>
  <c r="F21"/>
  <c r="F18" i="96"/>
  <c r="F21"/>
  <c r="F18" i="97"/>
  <c r="F21"/>
  <c r="F18" i="98"/>
  <c r="F21"/>
  <c r="F18" i="99"/>
  <c r="F21"/>
  <c r="N8" i="81"/>
  <c r="N11"/>
  <c r="N8" i="82"/>
  <c r="N11"/>
  <c r="N8" i="83"/>
  <c r="N11"/>
  <c r="N8" i="84"/>
  <c r="N11"/>
  <c r="N8" i="85"/>
  <c r="N11"/>
  <c r="N8" i="86"/>
  <c r="N11"/>
  <c r="N8" i="87"/>
  <c r="N11"/>
  <c r="N8" i="88"/>
  <c r="N11"/>
  <c r="N8" i="89"/>
  <c r="N11"/>
  <c r="N8" i="90"/>
  <c r="N11"/>
  <c r="N8" i="91"/>
  <c r="N11"/>
  <c r="N8" i="92"/>
  <c r="N11"/>
  <c r="N8" i="93"/>
  <c r="N11"/>
  <c r="N8" i="94"/>
  <c r="N11"/>
  <c r="N8" i="95"/>
  <c r="N11"/>
  <c r="N8" i="96"/>
  <c r="N11"/>
  <c r="N8" i="97"/>
  <c r="N11"/>
  <c r="N8" i="98"/>
  <c r="N11"/>
  <c r="N8" i="99"/>
  <c r="N11"/>
  <c r="AF48" i="73"/>
  <c r="C28" i="82"/>
  <c r="C31"/>
  <c r="AF45" i="68"/>
  <c r="W28" i="82"/>
  <c r="W31"/>
  <c r="W28" i="83"/>
  <c r="W31"/>
  <c r="W28" i="84"/>
  <c r="W31"/>
  <c r="W28" i="85"/>
  <c r="W31"/>
  <c r="W28" i="86"/>
  <c r="W31"/>
  <c r="W28" i="87"/>
  <c r="W31"/>
  <c r="W28" i="88"/>
  <c r="W31"/>
  <c r="W28" i="89"/>
  <c r="W31"/>
  <c r="W28" i="90"/>
  <c r="W31"/>
  <c r="W28" i="91"/>
  <c r="W31"/>
  <c r="W28" i="92"/>
  <c r="W31"/>
  <c r="W28" i="93"/>
  <c r="W31"/>
  <c r="W28" i="94"/>
  <c r="W31"/>
  <c r="W28" i="95"/>
  <c r="W31"/>
  <c r="W28" i="96"/>
  <c r="W31"/>
  <c r="W28" i="97"/>
  <c r="W31"/>
  <c r="W28" i="98"/>
  <c r="W31"/>
  <c r="W28" i="99"/>
  <c r="W31"/>
  <c r="AB18" i="79"/>
  <c r="AB21"/>
  <c r="AB18" i="80"/>
  <c r="AB21"/>
  <c r="AB18" i="81"/>
  <c r="AB21"/>
  <c r="AB18" i="82"/>
  <c r="AB21"/>
  <c r="AB18" i="83"/>
  <c r="AB21"/>
  <c r="AB18" i="84"/>
  <c r="AB21"/>
  <c r="AB18" i="85"/>
  <c r="AB21"/>
  <c r="AB18" i="86"/>
  <c r="AB21"/>
  <c r="AB18" i="87"/>
  <c r="AB21"/>
  <c r="AB18" i="88"/>
  <c r="AB21"/>
  <c r="AB18" i="89"/>
  <c r="AB21"/>
  <c r="AB18" i="90"/>
  <c r="AB21"/>
  <c r="AB18" i="91"/>
  <c r="AB21"/>
  <c r="AB18" i="92"/>
  <c r="AB21"/>
  <c r="AB18" i="93"/>
  <c r="AB21"/>
  <c r="AB18" i="94"/>
  <c r="AB21"/>
  <c r="AB18" i="95"/>
  <c r="AB21"/>
  <c r="AB18" i="96"/>
  <c r="AB21"/>
  <c r="AB18" i="97"/>
  <c r="AB21"/>
  <c r="AB18" i="98"/>
  <c r="AB21"/>
  <c r="AB18" i="99"/>
  <c r="AB21"/>
  <c r="AF48" i="36"/>
  <c r="AI45"/>
  <c r="B21" i="100"/>
  <c r="AF21" i="36"/>
  <c r="AG21"/>
  <c r="AI11"/>
  <c r="AF11"/>
  <c r="AG11"/>
  <c r="AG31"/>
  <c r="F28" i="82"/>
  <c r="F31"/>
  <c r="F28" i="83"/>
  <c r="F31"/>
  <c r="F28" i="84"/>
  <c r="F31"/>
  <c r="F28" i="85"/>
  <c r="F31"/>
  <c r="F28" i="86"/>
  <c r="F31" s="1"/>
  <c r="F28" i="87" s="1"/>
  <c r="F31" s="1"/>
  <c r="F28" i="88" s="1"/>
  <c r="F31" s="1"/>
  <c r="F28" i="89" s="1"/>
  <c r="F31" s="1"/>
  <c r="F28" i="90" s="1"/>
  <c r="F31" s="1"/>
  <c r="F28" i="91" s="1"/>
  <c r="F31" s="1"/>
  <c r="F28" i="92" s="1"/>
  <c r="F31" s="1"/>
  <c r="F28" i="93" s="1"/>
  <c r="F31" s="1"/>
  <c r="F28" i="94" s="1"/>
  <c r="F31" s="1"/>
  <c r="F28" i="95" s="1"/>
  <c r="F31" s="1"/>
  <c r="F28" i="96" s="1"/>
  <c r="F31" s="1"/>
  <c r="F28" i="97" s="1"/>
  <c r="F31" s="1"/>
  <c r="F28" i="98" s="1"/>
  <c r="F31" s="1"/>
  <c r="F28" i="99" s="1"/>
  <c r="F31" s="1"/>
  <c r="AF31" i="36"/>
  <c r="AI31"/>
  <c r="Y28" i="82"/>
  <c r="Y31"/>
  <c r="Y28" i="83"/>
  <c r="Y31"/>
  <c r="Y28" i="84"/>
  <c r="Y31"/>
  <c r="Y28" i="85"/>
  <c r="Y31"/>
  <c r="Y28" i="86"/>
  <c r="Y31"/>
  <c r="Y28" i="87"/>
  <c r="Y31"/>
  <c r="Y28" i="88"/>
  <c r="Y31"/>
  <c r="Y28" i="89"/>
  <c r="Y31"/>
  <c r="Y28" i="90"/>
  <c r="Y31"/>
  <c r="Y28" i="91"/>
  <c r="Y31"/>
  <c r="Y28" i="92"/>
  <c r="Y31"/>
  <c r="Y28" i="93"/>
  <c r="Y31"/>
  <c r="Y28" i="94"/>
  <c r="Y31"/>
  <c r="Y28" i="95"/>
  <c r="Y31"/>
  <c r="Y28" i="96"/>
  <c r="Y31"/>
  <c r="Y28" i="97"/>
  <c r="Y31"/>
  <c r="Y28" i="98"/>
  <c r="Y31"/>
  <c r="Y28" i="99"/>
  <c r="Y31"/>
  <c r="AF28" i="68"/>
  <c r="Z18" i="79"/>
  <c r="Z21"/>
  <c r="Z18" i="80"/>
  <c r="Z21"/>
  <c r="Z18" i="81"/>
  <c r="Z21"/>
  <c r="Z18" i="82"/>
  <c r="Z21"/>
  <c r="Z18" i="83"/>
  <c r="Z21"/>
  <c r="Z18" i="84"/>
  <c r="Z21"/>
  <c r="Z18" i="85"/>
  <c r="Z21"/>
  <c r="Z18" i="86"/>
  <c r="Z21"/>
  <c r="Z18" i="87"/>
  <c r="Z21"/>
  <c r="Z18" i="88"/>
  <c r="Z21"/>
  <c r="Z18" i="89"/>
  <c r="Z21"/>
  <c r="Z18" i="90"/>
  <c r="Z21"/>
  <c r="Z18" i="91"/>
  <c r="Z21"/>
  <c r="Z18" i="92"/>
  <c r="Z21"/>
  <c r="Z18" i="93"/>
  <c r="Z21"/>
  <c r="Z18" i="94"/>
  <c r="Z21"/>
  <c r="Z18" i="95"/>
  <c r="Z21"/>
  <c r="Z18" i="96"/>
  <c r="Z21"/>
  <c r="Z18" i="97"/>
  <c r="Z21"/>
  <c r="Z18" i="98"/>
  <c r="Z21"/>
  <c r="Z18" i="99"/>
  <c r="Z21"/>
  <c r="AI47" i="36"/>
  <c r="AI28" i="68"/>
  <c r="AI31"/>
  <c r="AF31"/>
  <c r="AG31"/>
  <c r="AI28" i="71"/>
  <c r="AF28"/>
  <c r="AG31"/>
  <c r="AI31"/>
  <c r="AF31"/>
  <c r="AI28" i="72"/>
  <c r="AF28"/>
  <c r="AG31"/>
  <c r="AI31"/>
  <c r="AF31"/>
  <c r="AF28" i="73"/>
  <c r="AI28"/>
  <c r="AF31"/>
  <c r="AG31"/>
  <c r="AI31"/>
  <c r="AF28" i="74"/>
  <c r="AI28"/>
  <c r="AF31"/>
  <c r="AG31"/>
  <c r="AI31"/>
  <c r="AF28" i="75"/>
  <c r="AI28"/>
  <c r="AI31"/>
  <c r="AF31"/>
  <c r="AG31"/>
  <c r="AF28" i="76"/>
  <c r="AI28"/>
  <c r="AI31"/>
  <c r="AF31"/>
  <c r="AG31"/>
  <c r="AF28" i="77"/>
  <c r="AI28"/>
  <c r="AG31"/>
  <c r="AI31"/>
  <c r="AF31"/>
  <c r="AF28" i="78"/>
  <c r="AI28"/>
  <c r="AG31"/>
  <c r="AI31"/>
  <c r="AF31"/>
  <c r="AF28" i="79"/>
  <c r="AI28"/>
  <c r="AF31"/>
  <c r="AI31"/>
  <c r="AG31"/>
  <c r="AI28" i="80"/>
  <c r="AF28"/>
  <c r="AG31"/>
  <c r="AF31"/>
  <c r="AI31"/>
  <c r="AF28" i="81"/>
  <c r="AI28"/>
  <c r="B28" i="82"/>
  <c r="B31"/>
  <c r="B28" i="83"/>
  <c r="B31"/>
  <c r="B28" i="84"/>
  <c r="B31"/>
  <c r="B28" i="85"/>
  <c r="B31"/>
  <c r="B28" i="86"/>
  <c r="B31"/>
  <c r="B28" i="87"/>
  <c r="B31"/>
  <c r="B28" i="88"/>
  <c r="B31"/>
  <c r="B28" i="89"/>
  <c r="B31"/>
  <c r="B28" i="90"/>
  <c r="B31"/>
  <c r="B28" i="91"/>
  <c r="B31"/>
  <c r="B28" i="92"/>
  <c r="B31"/>
  <c r="B28" i="93"/>
  <c r="B31"/>
  <c r="B28" i="94"/>
  <c r="B31"/>
  <c r="B28" i="95"/>
  <c r="B31"/>
  <c r="B28" i="96"/>
  <c r="B31"/>
  <c r="B28" i="97"/>
  <c r="B31"/>
  <c r="B28" i="98"/>
  <c r="B31"/>
  <c r="B28" i="99"/>
  <c r="B31"/>
  <c r="AI46" i="76"/>
  <c r="AF8" i="68"/>
  <c r="AI8"/>
  <c r="AF47" i="36"/>
  <c r="G11" i="100"/>
  <c r="E18" i="79"/>
  <c r="E21"/>
  <c r="E18" i="80"/>
  <c r="E21"/>
  <c r="E18" i="81"/>
  <c r="E21"/>
  <c r="E18" i="82"/>
  <c r="E21"/>
  <c r="E18" i="83"/>
  <c r="E21"/>
  <c r="E18" i="84"/>
  <c r="E21"/>
  <c r="E18" i="85"/>
  <c r="E21"/>
  <c r="E18" i="86"/>
  <c r="E21"/>
  <c r="E18" i="87" s="1"/>
  <c r="E21" s="1"/>
  <c r="E18" i="88" s="1"/>
  <c r="E21" s="1"/>
  <c r="E18" i="89" s="1"/>
  <c r="E21" s="1"/>
  <c r="E18" i="90" s="1"/>
  <c r="E21" s="1"/>
  <c r="E18" i="91" s="1"/>
  <c r="E21" s="1"/>
  <c r="E18" i="92" s="1"/>
  <c r="E21" s="1"/>
  <c r="E18" i="93" s="1"/>
  <c r="E21" s="1"/>
  <c r="E18" i="94" s="1"/>
  <c r="E21" s="1"/>
  <c r="E18" i="95" s="1"/>
  <c r="E21" s="1"/>
  <c r="E18" i="96" s="1"/>
  <c r="E21" s="1"/>
  <c r="E18" i="97" s="1"/>
  <c r="E21" s="1"/>
  <c r="E18" i="98" s="1"/>
  <c r="E21" s="1"/>
  <c r="E18" i="99" s="1"/>
  <c r="E21" s="1"/>
  <c r="AF18" i="71"/>
  <c r="G18" i="79"/>
  <c r="G21"/>
  <c r="G18" i="80"/>
  <c r="G21"/>
  <c r="G18" i="81"/>
  <c r="G21"/>
  <c r="G18" i="82"/>
  <c r="G21"/>
  <c r="G18" i="83"/>
  <c r="G21"/>
  <c r="G18" i="84"/>
  <c r="G21"/>
  <c r="G18" i="85"/>
  <c r="G21"/>
  <c r="G18" i="86"/>
  <c r="G21"/>
  <c r="G18" i="87"/>
  <c r="G21"/>
  <c r="G18" i="88"/>
  <c r="G21"/>
  <c r="G18" i="89"/>
  <c r="G21"/>
  <c r="G18" i="90"/>
  <c r="G21"/>
  <c r="G18" i="91"/>
  <c r="G21"/>
  <c r="G18" i="92"/>
  <c r="G21"/>
  <c r="G18" i="93"/>
  <c r="G21"/>
  <c r="G18" i="94"/>
  <c r="G21"/>
  <c r="G18" i="95"/>
  <c r="G21"/>
  <c r="G18" i="96"/>
  <c r="G21"/>
  <c r="G18" i="97"/>
  <c r="G21"/>
  <c r="G18" i="98"/>
  <c r="G21"/>
  <c r="G18" i="99"/>
  <c r="G21"/>
  <c r="AF18" i="68"/>
  <c r="AI44"/>
  <c r="AI18"/>
  <c r="AF44"/>
  <c r="AF21"/>
  <c r="C18" i="79"/>
  <c r="C21"/>
  <c r="C18" i="80"/>
  <c r="C21"/>
  <c r="C18" i="81"/>
  <c r="C21"/>
  <c r="C18" i="82"/>
  <c r="C21"/>
  <c r="C18" i="83"/>
  <c r="C21"/>
  <c r="C18" i="84"/>
  <c r="C21"/>
  <c r="C18" i="85"/>
  <c r="C21"/>
  <c r="C18" i="86"/>
  <c r="C21"/>
  <c r="C18" i="87"/>
  <c r="C21"/>
  <c r="C18" i="88"/>
  <c r="C21"/>
  <c r="C18" i="89"/>
  <c r="C21"/>
  <c r="C18" i="90"/>
  <c r="C21"/>
  <c r="C18" i="91"/>
  <c r="C21"/>
  <c r="C18" i="92"/>
  <c r="C21"/>
  <c r="C18" i="93"/>
  <c r="C21"/>
  <c r="C18" i="94"/>
  <c r="C21"/>
  <c r="C18" i="95"/>
  <c r="C21"/>
  <c r="C18" i="96"/>
  <c r="C21"/>
  <c r="C18" i="97"/>
  <c r="C21"/>
  <c r="C18" i="98"/>
  <c r="C21"/>
  <c r="C18" i="99"/>
  <c r="C21"/>
  <c r="AF45" i="76"/>
  <c r="AF48"/>
  <c r="AF45" i="74"/>
  <c r="AI11" i="68"/>
  <c r="AF11"/>
  <c r="AG11"/>
  <c r="AI47"/>
  <c r="AI21" i="71"/>
  <c r="AG21"/>
  <c r="AF21"/>
  <c r="AG21" i="68"/>
  <c r="AI21"/>
  <c r="AI18" i="71"/>
  <c r="AI8"/>
  <c r="AF8"/>
  <c r="AI44"/>
  <c r="AF44"/>
  <c r="AF47" i="68"/>
  <c r="AI18" i="72"/>
  <c r="AF18"/>
  <c r="AF11" i="71"/>
  <c r="AI47"/>
  <c r="AG11"/>
  <c r="AI11"/>
  <c r="AF47"/>
  <c r="AF21" i="72"/>
  <c r="AI21"/>
  <c r="AG21"/>
  <c r="AF8"/>
  <c r="AI44"/>
  <c r="AI8"/>
  <c r="AF44"/>
  <c r="AI18" i="73"/>
  <c r="AF18"/>
  <c r="AF11" i="72"/>
  <c r="AI47"/>
  <c r="AG11"/>
  <c r="AI11"/>
  <c r="AF47"/>
  <c r="AG21" i="73"/>
  <c r="AF21"/>
  <c r="AI21"/>
  <c r="AF8"/>
  <c r="AI44"/>
  <c r="AI8"/>
  <c r="AF44"/>
  <c r="AI18" i="74"/>
  <c r="AF18"/>
  <c r="AG11" i="73"/>
  <c r="AF11"/>
  <c r="AI47"/>
  <c r="AI11"/>
  <c r="AF47"/>
  <c r="AF21" i="74"/>
  <c r="AI21"/>
  <c r="AG21"/>
  <c r="AF8"/>
  <c r="AI44"/>
  <c r="AI8"/>
  <c r="AF44"/>
  <c r="AI18" i="75"/>
  <c r="AF18"/>
  <c r="AF11" i="74"/>
  <c r="AI47"/>
  <c r="AI11"/>
  <c r="AF47"/>
  <c r="AG11"/>
  <c r="AI21" i="75"/>
  <c r="AG21"/>
  <c r="AF21"/>
  <c r="AI8"/>
  <c r="AF44"/>
  <c r="AF8"/>
  <c r="AI44"/>
  <c r="AI18" i="76"/>
  <c r="AF18"/>
  <c r="AG11" i="75"/>
  <c r="AI11"/>
  <c r="AF47"/>
  <c r="AF11"/>
  <c r="AI47"/>
  <c r="AF21" i="76"/>
  <c r="AG21"/>
  <c r="AI21"/>
  <c r="AF8"/>
  <c r="AI44"/>
  <c r="AI8"/>
  <c r="AF44"/>
  <c r="AF18" i="77"/>
  <c r="AI18"/>
  <c r="AI11" i="76"/>
  <c r="AF47"/>
  <c r="AF11"/>
  <c r="AI47"/>
  <c r="AG11"/>
  <c r="AI21" i="77"/>
  <c r="AF21"/>
  <c r="AG21"/>
  <c r="AF8"/>
  <c r="AI44"/>
  <c r="AI8"/>
  <c r="B18" i="79"/>
  <c r="B21"/>
  <c r="B18" i="80"/>
  <c r="B21"/>
  <c r="B18" i="81"/>
  <c r="B21"/>
  <c r="B18" i="82"/>
  <c r="B21"/>
  <c r="B18" i="83"/>
  <c r="B21"/>
  <c r="B18" i="84"/>
  <c r="B21"/>
  <c r="B18" i="85"/>
  <c r="B21"/>
  <c r="B18" i="86"/>
  <c r="B21"/>
  <c r="B18" i="87"/>
  <c r="B21"/>
  <c r="B18" i="88"/>
  <c r="B21"/>
  <c r="B18" i="89"/>
  <c r="B21"/>
  <c r="B18" i="90"/>
  <c r="B21"/>
  <c r="B18" i="91" s="1"/>
  <c r="B21" s="1"/>
  <c r="B18" i="92" s="1"/>
  <c r="B21" s="1"/>
  <c r="B18" i="93" s="1"/>
  <c r="B21" s="1"/>
  <c r="B18" i="94" s="1"/>
  <c r="B21" s="1"/>
  <c r="B18" i="95" s="1"/>
  <c r="B21" s="1"/>
  <c r="B18" i="96" s="1"/>
  <c r="B21" s="1"/>
  <c r="B18" i="97" s="1"/>
  <c r="B21" s="1"/>
  <c r="B18" i="98" s="1"/>
  <c r="B21" s="1"/>
  <c r="B18" i="99" s="1"/>
  <c r="B21" s="1"/>
  <c r="AF18" i="78"/>
  <c r="AF47" i="77"/>
  <c r="AI18" i="78"/>
  <c r="AI8"/>
  <c r="AF44"/>
  <c r="AI45" i="77"/>
  <c r="L8" i="81"/>
  <c r="L11"/>
  <c r="L8" i="82"/>
  <c r="L11"/>
  <c r="L8" i="83"/>
  <c r="L11"/>
  <c r="L8" i="84"/>
  <c r="L11"/>
  <c r="L8" i="85"/>
  <c r="L11"/>
  <c r="L8" i="86"/>
  <c r="L11"/>
  <c r="L8" i="87"/>
  <c r="L11"/>
  <c r="L8" i="88"/>
  <c r="L11"/>
  <c r="L8" i="89"/>
  <c r="L11"/>
  <c r="L8" i="90"/>
  <c r="L11"/>
  <c r="L8" i="91"/>
  <c r="L11"/>
  <c r="L8" i="92"/>
  <c r="L11"/>
  <c r="L8" i="93"/>
  <c r="L11"/>
  <c r="L8" i="94"/>
  <c r="L11"/>
  <c r="L8" i="95"/>
  <c r="L11"/>
  <c r="L8" i="96"/>
  <c r="L11"/>
  <c r="L8" i="97"/>
  <c r="L11"/>
  <c r="L8" i="98"/>
  <c r="L11"/>
  <c r="L8" i="99"/>
  <c r="L11"/>
  <c r="G8" i="81"/>
  <c r="G11"/>
  <c r="G8" i="82"/>
  <c r="G11"/>
  <c r="G8" i="83"/>
  <c r="G11"/>
  <c r="G8" i="84"/>
  <c r="G11"/>
  <c r="G8" i="85"/>
  <c r="G11"/>
  <c r="G8" i="86"/>
  <c r="G11"/>
  <c r="G8" i="87"/>
  <c r="G11"/>
  <c r="G8" i="88"/>
  <c r="G11"/>
  <c r="G8" i="89"/>
  <c r="G11"/>
  <c r="G8" i="90"/>
  <c r="G11"/>
  <c r="G8" i="91"/>
  <c r="G11"/>
  <c r="G8" i="92"/>
  <c r="G11"/>
  <c r="G8" i="93"/>
  <c r="G11"/>
  <c r="G8" i="94"/>
  <c r="G11"/>
  <c r="G8" i="95"/>
  <c r="G11"/>
  <c r="G8" i="96"/>
  <c r="G11"/>
  <c r="G8" i="97"/>
  <c r="G11"/>
  <c r="G8" i="98"/>
  <c r="G11"/>
  <c r="G8" i="99"/>
  <c r="G11"/>
  <c r="AF11" i="77"/>
  <c r="AI47"/>
  <c r="AF48"/>
  <c r="C8" i="81"/>
  <c r="C11"/>
  <c r="C8" i="82"/>
  <c r="C11"/>
  <c r="C8" i="83"/>
  <c r="C11"/>
  <c r="C8" i="84"/>
  <c r="C11"/>
  <c r="C8" i="85"/>
  <c r="C11"/>
  <c r="C8" i="86" s="1"/>
  <c r="C11" s="1"/>
  <c r="C8" i="87" s="1"/>
  <c r="C11" s="1"/>
  <c r="C8" i="88" s="1"/>
  <c r="C11" s="1"/>
  <c r="C8" i="89" s="1"/>
  <c r="C11" s="1"/>
  <c r="C8" i="90" s="1"/>
  <c r="C11" s="1"/>
  <c r="C8" i="91" s="1"/>
  <c r="C11" s="1"/>
  <c r="C8" i="92" s="1"/>
  <c r="C11" s="1"/>
  <c r="C8" i="93" s="1"/>
  <c r="C11" s="1"/>
  <c r="C8" i="94" s="1"/>
  <c r="C11" s="1"/>
  <c r="C8" i="95" s="1"/>
  <c r="C11" s="1"/>
  <c r="C8" i="96" s="1"/>
  <c r="C11" s="1"/>
  <c r="C8" i="97" s="1"/>
  <c r="C11" s="1"/>
  <c r="C8" i="98" s="1"/>
  <c r="C11" s="1"/>
  <c r="C8" i="99" s="1"/>
  <c r="C11" s="1"/>
  <c r="AF45" i="77"/>
  <c r="AF44"/>
  <c r="Q18" i="79"/>
  <c r="AF8" i="78"/>
  <c r="AI44"/>
  <c r="Q21" i="79"/>
  <c r="Q18" i="80"/>
  <c r="Q21"/>
  <c r="D21" i="79"/>
  <c r="D18" i="80"/>
  <c r="D21"/>
  <c r="L18" i="79"/>
  <c r="L21"/>
  <c r="L18" i="80"/>
  <c r="L21"/>
  <c r="AG21"/>
  <c r="AI21" i="78"/>
  <c r="L18" i="81"/>
  <c r="L21"/>
  <c r="L18" i="82"/>
  <c r="L21"/>
  <c r="L18" i="83"/>
  <c r="L21"/>
  <c r="L18" i="84"/>
  <c r="L21"/>
  <c r="L18" i="85" s="1"/>
  <c r="L21" s="1"/>
  <c r="L18" i="86" s="1"/>
  <c r="L21" s="1"/>
  <c r="L18" i="87" s="1"/>
  <c r="L21" s="1"/>
  <c r="L18" i="88" s="1"/>
  <c r="L21" s="1"/>
  <c r="L18" i="89" s="1"/>
  <c r="L21" s="1"/>
  <c r="L18" i="90" s="1"/>
  <c r="L21" s="1"/>
  <c r="L18" i="91" s="1"/>
  <c r="L21" s="1"/>
  <c r="L18" i="92" s="1"/>
  <c r="L21" s="1"/>
  <c r="L18" i="93" s="1"/>
  <c r="L21" s="1"/>
  <c r="L18" i="94" s="1"/>
  <c r="L21" s="1"/>
  <c r="L18" i="95" s="1"/>
  <c r="L21" s="1"/>
  <c r="L18" i="96" s="1"/>
  <c r="L21" s="1"/>
  <c r="L18" i="97" s="1"/>
  <c r="L21" s="1"/>
  <c r="L18" i="98" s="1"/>
  <c r="L21" s="1"/>
  <c r="L18" i="99" s="1"/>
  <c r="L21" s="1"/>
  <c r="AF21" i="78"/>
  <c r="AF11"/>
  <c r="C11" i="100"/>
  <c r="AI11" i="78"/>
  <c r="AG11"/>
  <c r="AF45"/>
  <c r="AI18" i="79"/>
  <c r="AF18"/>
  <c r="AF47" i="78"/>
  <c r="AI47"/>
  <c r="AF8" i="79"/>
  <c r="AI8"/>
  <c r="AI44"/>
  <c r="AF44"/>
  <c r="AF21" i="80"/>
  <c r="AF18"/>
  <c r="AI18"/>
  <c r="AF21" i="79"/>
  <c r="AI21"/>
  <c r="AI45"/>
  <c r="AG21"/>
  <c r="AF45"/>
  <c r="V8" i="81"/>
  <c r="V11"/>
  <c r="V8" i="82"/>
  <c r="V11"/>
  <c r="V8" i="83"/>
  <c r="V11"/>
  <c r="V8" i="84"/>
  <c r="V11"/>
  <c r="AI11" i="79"/>
  <c r="AF11"/>
  <c r="AI8" i="80"/>
  <c r="AF44"/>
  <c r="AI47" i="79"/>
  <c r="D18" i="81"/>
  <c r="AF47" i="79"/>
  <c r="AF8" i="80"/>
  <c r="AI44"/>
  <c r="B8" i="81"/>
  <c r="AI11" i="80"/>
  <c r="AI21"/>
  <c r="AF47"/>
  <c r="B11" i="81"/>
  <c r="B8" i="82"/>
  <c r="B11"/>
  <c r="B8" i="83"/>
  <c r="B11"/>
  <c r="B8" i="84"/>
  <c r="B11"/>
  <c r="B8" i="85"/>
  <c r="B11"/>
  <c r="B8" i="86"/>
  <c r="B11"/>
  <c r="B8" i="87"/>
  <c r="B11"/>
  <c r="B8" i="88" s="1"/>
  <c r="B11" s="1"/>
  <c r="B8" i="89" s="1"/>
  <c r="B11" s="1"/>
  <c r="B8" i="90" s="1"/>
  <c r="B11" s="1"/>
  <c r="B8" i="91" s="1"/>
  <c r="B11" s="1"/>
  <c r="B8" i="92" s="1"/>
  <c r="B11" s="1"/>
  <c r="B8" i="93" s="1"/>
  <c r="B11" s="1"/>
  <c r="B8" i="94" s="1"/>
  <c r="B11" s="1"/>
  <c r="B8" i="95" s="1"/>
  <c r="B11" s="1"/>
  <c r="B8" i="96" s="1"/>
  <c r="B11" s="1"/>
  <c r="B8" i="97" s="1"/>
  <c r="B11" s="1"/>
  <c r="B8" i="98" s="1"/>
  <c r="B11" s="1"/>
  <c r="B8" i="99" s="1"/>
  <c r="B11" s="1"/>
  <c r="Q18" i="81"/>
  <c r="AF48" i="80"/>
  <c r="D21" i="81"/>
  <c r="Q21"/>
  <c r="Q18" i="82"/>
  <c r="Q21"/>
  <c r="Q18" i="83"/>
  <c r="Q21"/>
  <c r="Q18" i="84"/>
  <c r="Q21"/>
  <c r="Q18" i="85"/>
  <c r="Q21"/>
  <c r="Q18" i="86"/>
  <c r="Q21"/>
  <c r="Q18" i="87"/>
  <c r="Q21"/>
  <c r="Q18" i="88" s="1"/>
  <c r="Q21" s="1"/>
  <c r="Q18" i="89" s="1"/>
  <c r="Q21" s="1"/>
  <c r="Q18" i="90" s="1"/>
  <c r="Q21" s="1"/>
  <c r="Q18" i="91" s="1"/>
  <c r="Q21" s="1"/>
  <c r="Q18" i="92" s="1"/>
  <c r="Q21" s="1"/>
  <c r="Q18" i="93" s="1"/>
  <c r="Q21" s="1"/>
  <c r="Q18" i="94" s="1"/>
  <c r="Q21" s="1"/>
  <c r="Q18" i="95" s="1"/>
  <c r="Q21" s="1"/>
  <c r="Q18" i="96" s="1"/>
  <c r="Q21" s="1"/>
  <c r="Q18" i="97" s="1"/>
  <c r="Q21" s="1"/>
  <c r="Q18" i="98" s="1"/>
  <c r="Q21" s="1"/>
  <c r="Q18" i="99" s="1"/>
  <c r="Q21" s="1"/>
  <c r="D18" i="82"/>
  <c r="I21" i="81"/>
  <c r="AF18"/>
  <c r="AI18"/>
  <c r="AI47" i="80"/>
  <c r="AF45"/>
  <c r="AG11"/>
  <c r="Q8" i="81"/>
  <c r="I18" i="82"/>
  <c r="I21"/>
  <c r="AI8" i="81"/>
  <c r="AF44"/>
  <c r="AF8"/>
  <c r="AI44"/>
  <c r="Q11"/>
  <c r="AF11"/>
  <c r="Q8" i="82"/>
  <c r="Q11"/>
  <c r="AI11" i="81"/>
  <c r="AI29" i="100"/>
  <c r="AI31" i="81"/>
  <c r="D28" i="82"/>
  <c r="D31"/>
  <c r="D28" i="83"/>
  <c r="D31"/>
  <c r="D28" i="84"/>
  <c r="D31"/>
  <c r="D28" i="85"/>
  <c r="D31"/>
  <c r="AG31" s="1"/>
  <c r="AF31" i="81"/>
  <c r="AG21"/>
  <c r="D21" i="82"/>
  <c r="C28" i="83"/>
  <c r="AF31" i="82"/>
  <c r="AI31"/>
  <c r="AG31"/>
  <c r="AI28"/>
  <c r="AF28"/>
  <c r="I18" i="83"/>
  <c r="I21"/>
  <c r="I18" i="84"/>
  <c r="I21"/>
  <c r="I18" i="85"/>
  <c r="I21"/>
  <c r="I18" i="86"/>
  <c r="I21"/>
  <c r="I18" i="87" s="1"/>
  <c r="I21" s="1"/>
  <c r="I18" i="88" s="1"/>
  <c r="I21" s="1"/>
  <c r="I18" i="89" s="1"/>
  <c r="I21" s="1"/>
  <c r="I18" i="90" s="1"/>
  <c r="I21" s="1"/>
  <c r="I18" i="91" s="1"/>
  <c r="I21" s="1"/>
  <c r="I18" i="92" s="1"/>
  <c r="I21" s="1"/>
  <c r="I18" i="93" s="1"/>
  <c r="I21" s="1"/>
  <c r="I18" i="94" s="1"/>
  <c r="I21" s="1"/>
  <c r="I18" i="95" s="1"/>
  <c r="I21" s="1"/>
  <c r="I18" i="96" s="1"/>
  <c r="I21" s="1"/>
  <c r="I18" i="97" s="1"/>
  <c r="I21" s="1"/>
  <c r="I18" i="98" s="1"/>
  <c r="I21" s="1"/>
  <c r="I18" i="99" s="1"/>
  <c r="I21" s="1"/>
  <c r="AG21" i="82"/>
  <c r="AI21" i="81"/>
  <c r="AF48"/>
  <c r="AF21" i="82"/>
  <c r="AF18"/>
  <c r="AI21"/>
  <c r="D18" i="83"/>
  <c r="AI18" i="82"/>
  <c r="AF21" i="81"/>
  <c r="AI47"/>
  <c r="AF45"/>
  <c r="AF47"/>
  <c r="AI8" i="82"/>
  <c r="AF8"/>
  <c r="AI44"/>
  <c r="AA11"/>
  <c r="AA8" i="83"/>
  <c r="AA11"/>
  <c r="AA8" i="84"/>
  <c r="AA11"/>
  <c r="AG11" s="1"/>
  <c r="AF11" i="82"/>
  <c r="Q8" i="83"/>
  <c r="AI11" i="82"/>
  <c r="AG11"/>
  <c r="AG11" i="81"/>
  <c r="C31" i="83"/>
  <c r="AF28"/>
  <c r="AI28"/>
  <c r="AF44" i="82"/>
  <c r="AI47"/>
  <c r="AF18" i="83"/>
  <c r="D21"/>
  <c r="AI18"/>
  <c r="AF47" i="82"/>
  <c r="AI8" i="83"/>
  <c r="Q11"/>
  <c r="AF8"/>
  <c r="C28" i="84"/>
  <c r="AG31" i="83"/>
  <c r="AI31"/>
  <c r="AF31"/>
  <c r="D18" i="84"/>
  <c r="AG21" i="83"/>
  <c r="AI21"/>
  <c r="AF21"/>
  <c r="AF44"/>
  <c r="AI44"/>
  <c r="AI11"/>
  <c r="Q8" i="84"/>
  <c r="AF11" i="83"/>
  <c r="AG11"/>
  <c r="C31" i="84"/>
  <c r="AI28"/>
  <c r="AF28"/>
  <c r="AI47" i="83"/>
  <c r="AF18" i="84"/>
  <c r="AI18"/>
  <c r="D21"/>
  <c r="D18" i="85" s="1"/>
  <c r="AF47" i="83"/>
  <c r="AF8" i="84"/>
  <c r="AI44"/>
  <c r="AI8"/>
  <c r="Q11"/>
  <c r="C28" i="85"/>
  <c r="AF31" i="84"/>
  <c r="AG31"/>
  <c r="AI31"/>
  <c r="AG21"/>
  <c r="AI21"/>
  <c r="AF21"/>
  <c r="Q8" i="85"/>
  <c r="C31"/>
  <c r="AF28"/>
  <c r="AI28"/>
  <c r="Q11"/>
  <c r="C28" i="86"/>
  <c r="Q8"/>
  <c r="C31"/>
  <c r="Q11"/>
  <c r="Q8" i="87" s="1"/>
  <c r="Q11" s="1"/>
  <c r="Q8" i="88" s="1"/>
  <c r="Q11" s="1"/>
  <c r="Q8" i="89" s="1"/>
  <c r="Q11" s="1"/>
  <c r="Q8" i="90" s="1"/>
  <c r="Q11" s="1"/>
  <c r="Q8" i="91" s="1"/>
  <c r="Q11" s="1"/>
  <c r="Q8" i="92" s="1"/>
  <c r="Q11" s="1"/>
  <c r="Q8" i="93" s="1"/>
  <c r="Q11" s="1"/>
  <c r="Q8" i="94" s="1"/>
  <c r="Q11" s="1"/>
  <c r="Q8" i="95" s="1"/>
  <c r="Q11" s="1"/>
  <c r="Q8" i="96" s="1"/>
  <c r="Q11" s="1"/>
  <c r="Q8" i="97" s="1"/>
  <c r="Q11" s="1"/>
  <c r="Q8" i="98" s="1"/>
  <c r="Q11" s="1"/>
  <c r="Q8" i="99" s="1"/>
  <c r="Q11" s="1"/>
  <c r="C28" i="87"/>
  <c r="C31" s="1"/>
  <c r="C28" i="88" s="1"/>
  <c r="C31" s="1"/>
  <c r="I11" i="100" l="1"/>
  <c r="AG11" s="1"/>
  <c r="AF45" i="92"/>
  <c r="AI32" i="100"/>
  <c r="AI45" i="91"/>
  <c r="AF48"/>
  <c r="AF45"/>
  <c r="C31" i="100"/>
  <c r="AD11"/>
  <c r="AF45" i="90"/>
  <c r="AF29" i="100"/>
  <c r="AF40"/>
  <c r="AI42"/>
  <c r="AG29"/>
  <c r="AI38"/>
  <c r="AF44" s="1"/>
  <c r="L21"/>
  <c r="H11"/>
  <c r="B41"/>
  <c r="AG40"/>
  <c r="AI40" s="1"/>
  <c r="I21"/>
  <c r="M21"/>
  <c r="AK47" s="1"/>
  <c r="AF48" i="88"/>
  <c r="AF46"/>
  <c r="X11" i="100"/>
  <c r="AF45" i="88"/>
  <c r="AF46" i="87"/>
  <c r="AF48"/>
  <c r="AF45"/>
  <c r="AF48" i="86"/>
  <c r="AF30" i="100"/>
  <c r="E21"/>
  <c r="AG10"/>
  <c r="AI10" s="1"/>
  <c r="AI12"/>
  <c r="AF10"/>
  <c r="AI19"/>
  <c r="AF45" i="86"/>
  <c r="AG30" i="100"/>
  <c r="AI30" s="1"/>
  <c r="F31"/>
  <c r="AF20"/>
  <c r="AG28"/>
  <c r="AF19"/>
  <c r="AG19"/>
  <c r="N21"/>
  <c r="AG18"/>
  <c r="AF9"/>
  <c r="AG8"/>
  <c r="AI9"/>
  <c r="AG9"/>
  <c r="AF46" i="85"/>
  <c r="AF48"/>
  <c r="AF45"/>
  <c r="D28" i="86"/>
  <c r="AF31" i="85"/>
  <c r="AI31"/>
  <c r="C28" i="89"/>
  <c r="AF48" i="84"/>
  <c r="AI45"/>
  <c r="AI18" i="85"/>
  <c r="D21"/>
  <c r="AF18"/>
  <c r="AI22" i="100"/>
  <c r="AG20"/>
  <c r="AI20" s="1"/>
  <c r="AA8" i="85"/>
  <c r="AA11" s="1"/>
  <c r="AA8" i="86" s="1"/>
  <c r="AA11" s="1"/>
  <c r="AA8" i="87" s="1"/>
  <c r="AA11" s="1"/>
  <c r="AA8" i="88" s="1"/>
  <c r="AA11" s="1"/>
  <c r="AA8" i="89" s="1"/>
  <c r="AA11" s="1"/>
  <c r="AA8" i="90" s="1"/>
  <c r="AA11" s="1"/>
  <c r="AA8" i="91" s="1"/>
  <c r="AA11" s="1"/>
  <c r="AA8" i="92" s="1"/>
  <c r="AA11" s="1"/>
  <c r="AA8" i="93" s="1"/>
  <c r="AA11" s="1"/>
  <c r="AA8" i="94" s="1"/>
  <c r="AA11" s="1"/>
  <c r="AA8" i="95" s="1"/>
  <c r="AA11" s="1"/>
  <c r="AA8" i="96" s="1"/>
  <c r="AA11" s="1"/>
  <c r="AA8" i="97" s="1"/>
  <c r="AA11" s="1"/>
  <c r="AA8" i="98" s="1"/>
  <c r="AA11" s="1"/>
  <c r="AA8" i="99" s="1"/>
  <c r="AA11" s="1"/>
  <c r="AF11" i="84"/>
  <c r="AI47" s="1"/>
  <c r="AI11"/>
  <c r="AF47" s="1"/>
  <c r="V8" i="85"/>
  <c r="V11" s="1"/>
  <c r="V8" i="86" s="1"/>
  <c r="V11" s="1"/>
  <c r="V8" i="87" s="1"/>
  <c r="V11" s="1"/>
  <c r="V8" i="88" s="1"/>
  <c r="V11" s="1"/>
  <c r="V8" i="89" s="1"/>
  <c r="V11" s="1"/>
  <c r="V8" i="90" s="1"/>
  <c r="V11" s="1"/>
  <c r="V8" i="91" s="1"/>
  <c r="V11" s="1"/>
  <c r="V8" i="92" s="1"/>
  <c r="V11" s="1"/>
  <c r="V8" i="93" s="1"/>
  <c r="V11" s="1"/>
  <c r="V8" i="94" s="1"/>
  <c r="V11" s="1"/>
  <c r="V8" i="95" s="1"/>
  <c r="V11" s="1"/>
  <c r="V8" i="96" s="1"/>
  <c r="V11" s="1"/>
  <c r="V8" i="97" s="1"/>
  <c r="V11" s="1"/>
  <c r="V8" i="98" s="1"/>
  <c r="V11" s="1"/>
  <c r="V8" i="99" s="1"/>
  <c r="V11" s="1"/>
  <c r="P8" i="86"/>
  <c r="AI8" i="85"/>
  <c r="AF44" i="84"/>
  <c r="AF45"/>
  <c r="AI11" i="100" l="1"/>
  <c r="AG31"/>
  <c r="AF31"/>
  <c r="AF41"/>
  <c r="AI41"/>
  <c r="AG41"/>
  <c r="AF11"/>
  <c r="AI21"/>
  <c r="AF21"/>
  <c r="AI31"/>
  <c r="AG21"/>
  <c r="AF45"/>
  <c r="AI45"/>
  <c r="AF48"/>
  <c r="AF51" s="1"/>
  <c r="AF46"/>
  <c r="AI46"/>
  <c r="AI28" i="86"/>
  <c r="D31"/>
  <c r="AF28"/>
  <c r="C31" i="89"/>
  <c r="D18" i="86"/>
  <c r="AF21" i="85"/>
  <c r="AI21"/>
  <c r="AG21"/>
  <c r="AF44"/>
  <c r="AG11"/>
  <c r="AI11"/>
  <c r="AF8"/>
  <c r="AI44" s="1"/>
  <c r="AF11"/>
  <c r="AI47" s="1"/>
  <c r="P11" i="86"/>
  <c r="AI8"/>
  <c r="AF8"/>
  <c r="AI47" i="100" l="1"/>
  <c r="AF47"/>
  <c r="AK48" s="1"/>
  <c r="D28" i="87"/>
  <c r="AG31" i="86"/>
  <c r="AF31"/>
  <c r="AI31"/>
  <c r="C28" i="90"/>
  <c r="AF18" i="86"/>
  <c r="AI44" s="1"/>
  <c r="D21"/>
  <c r="AI18"/>
  <c r="AF44" s="1"/>
  <c r="AF47" i="85"/>
  <c r="AI11" i="86"/>
  <c r="AF11"/>
  <c r="AG11"/>
  <c r="P8" i="87"/>
  <c r="D31" l="1"/>
  <c r="AF28"/>
  <c r="AI28"/>
  <c r="C31" i="90"/>
  <c r="AF21" i="86"/>
  <c r="AI47" s="1"/>
  <c r="D18" i="87"/>
  <c r="AG21" i="86"/>
  <c r="AI21"/>
  <c r="AF47" s="1"/>
  <c r="AI8" i="87"/>
  <c r="P11"/>
  <c r="AF8"/>
  <c r="AI31" l="1"/>
  <c r="AG31"/>
  <c r="D28" i="88"/>
  <c r="AF31" i="87"/>
  <c r="C28" i="91"/>
  <c r="AF18" i="87"/>
  <c r="AI44" s="1"/>
  <c r="D21"/>
  <c r="AI18"/>
  <c r="AF44" s="1"/>
  <c r="AF11"/>
  <c r="AG11"/>
  <c r="P8" i="88"/>
  <c r="AI11" i="87"/>
  <c r="AI28" i="88" l="1"/>
  <c r="D31"/>
  <c r="AF28"/>
  <c r="C31" i="91"/>
  <c r="D18" i="88"/>
  <c r="AI21" i="87"/>
  <c r="AF47" s="1"/>
  <c r="AG21"/>
  <c r="AF21"/>
  <c r="AI47" s="1"/>
  <c r="P11" i="88"/>
  <c r="AI8"/>
  <c r="AF8"/>
  <c r="D28" i="89" l="1"/>
  <c r="AI31" i="88"/>
  <c r="AF31"/>
  <c r="AG31"/>
  <c r="C28" i="92"/>
  <c r="AF18" i="88"/>
  <c r="AI44" s="1"/>
  <c r="AI18"/>
  <c r="AF44" s="1"/>
  <c r="D21"/>
  <c r="AF11"/>
  <c r="AG11"/>
  <c r="AI11"/>
  <c r="P8" i="89"/>
  <c r="D31" l="1"/>
  <c r="AI28"/>
  <c r="AF28"/>
  <c r="C31" i="92"/>
  <c r="AI21" i="88"/>
  <c r="AF47" s="1"/>
  <c r="D18" i="89"/>
  <c r="AF21" i="88"/>
  <c r="AI47" s="1"/>
  <c r="AG21"/>
  <c r="AF8" i="89"/>
  <c r="P11"/>
  <c r="AI8"/>
  <c r="D28" i="90" l="1"/>
  <c r="AG31" i="89"/>
  <c r="AF31"/>
  <c r="AI31"/>
  <c r="C28" i="93"/>
  <c r="AF18" i="89"/>
  <c r="AI44" s="1"/>
  <c r="D21"/>
  <c r="AI18"/>
  <c r="AF44" s="1"/>
  <c r="AF11"/>
  <c r="P8" i="90"/>
  <c r="AI11" i="89"/>
  <c r="AG11"/>
  <c r="D31" i="90" l="1"/>
  <c r="AI28"/>
  <c r="AF28"/>
  <c r="C31" i="93"/>
  <c r="AF21" i="89"/>
  <c r="AI47" s="1"/>
  <c r="AI21"/>
  <c r="AF47" s="1"/>
  <c r="AG21"/>
  <c r="D18" i="90"/>
  <c r="P11"/>
  <c r="AF8"/>
  <c r="AI8"/>
  <c r="D28" i="91" l="1"/>
  <c r="AG31" i="90"/>
  <c r="AI31"/>
  <c r="AF31"/>
  <c r="C28" i="94"/>
  <c r="AI18" i="90"/>
  <c r="AF44" s="1"/>
  <c r="D21"/>
  <c r="AF18"/>
  <c r="AI44" s="1"/>
  <c r="AF11"/>
  <c r="AI11"/>
  <c r="P8" i="91"/>
  <c r="AG11" i="90"/>
  <c r="D31" i="91" l="1"/>
  <c r="AI28"/>
  <c r="AF28"/>
  <c r="C31" i="94"/>
  <c r="AF21" i="90"/>
  <c r="AI47" s="1"/>
  <c r="AG21"/>
  <c r="D18" i="91"/>
  <c r="AI21" i="90"/>
  <c r="AF47" s="1"/>
  <c r="AI8" i="91"/>
  <c r="P11"/>
  <c r="AF8"/>
  <c r="D28" i="92" l="1"/>
  <c r="AF31" i="91"/>
  <c r="AG31"/>
  <c r="AI31"/>
  <c r="C28" i="95"/>
  <c r="AF18" i="91"/>
  <c r="AI44" s="1"/>
  <c r="D21"/>
  <c r="AI18"/>
  <c r="AF44" s="1"/>
  <c r="AI11"/>
  <c r="P8" i="92"/>
  <c r="AG11" i="91"/>
  <c r="AF11"/>
  <c r="D31" i="92" l="1"/>
  <c r="AI28"/>
  <c r="AF28"/>
  <c r="C31" i="95"/>
  <c r="D18" i="92"/>
  <c r="AF21" i="91"/>
  <c r="AI47" s="1"/>
  <c r="AG21"/>
  <c r="AI21"/>
  <c r="AF47" s="1"/>
  <c r="P11" i="92"/>
  <c r="AI8"/>
  <c r="AF8"/>
  <c r="D28" i="93" l="1"/>
  <c r="AG31" i="92"/>
  <c r="AF31"/>
  <c r="AI31"/>
  <c r="C28" i="96"/>
  <c r="AF18" i="92"/>
  <c r="AI44" s="1"/>
  <c r="D21"/>
  <c r="AI18"/>
  <c r="AF44" s="1"/>
  <c r="AF11"/>
  <c r="AG11"/>
  <c r="P8" i="93"/>
  <c r="AI11" i="92"/>
  <c r="D31" i="93" l="1"/>
  <c r="AI28"/>
  <c r="AF28"/>
  <c r="C31" i="96"/>
  <c r="AI21" i="92"/>
  <c r="AF47" s="1"/>
  <c r="AG21"/>
  <c r="AF21"/>
  <c r="AI47" s="1"/>
  <c r="D18" i="93"/>
  <c r="AI8"/>
  <c r="P11"/>
  <c r="AF8"/>
  <c r="D28" i="94" l="1"/>
  <c r="AI31" i="93"/>
  <c r="AG31"/>
  <c r="AF31"/>
  <c r="C28" i="97"/>
  <c r="AF18" i="93"/>
  <c r="AI44" s="1"/>
  <c r="D21"/>
  <c r="AI18"/>
  <c r="AF44" s="1"/>
  <c r="AG11"/>
  <c r="P8" i="94"/>
  <c r="AF11" i="93"/>
  <c r="AI11"/>
  <c r="D31" i="94" l="1"/>
  <c r="AI28"/>
  <c r="AF28"/>
  <c r="C31" i="97"/>
  <c r="AI21" i="93"/>
  <c r="AF47" s="1"/>
  <c r="AF21"/>
  <c r="AI47" s="1"/>
  <c r="AG21"/>
  <c r="D18" i="94"/>
  <c r="P11"/>
  <c r="AI8"/>
  <c r="AF8"/>
  <c r="D28" i="95" l="1"/>
  <c r="AI31" i="94"/>
  <c r="AG31"/>
  <c r="AF31"/>
  <c r="C28" i="98"/>
  <c r="AI18" i="94"/>
  <c r="AF44" s="1"/>
  <c r="AF18"/>
  <c r="AI44" s="1"/>
  <c r="D21"/>
  <c r="AI11"/>
  <c r="AF11"/>
  <c r="P8" i="95"/>
  <c r="AG11" i="94"/>
  <c r="D31" i="95" l="1"/>
  <c r="AF28"/>
  <c r="AI28"/>
  <c r="C31" i="98"/>
  <c r="AF21" i="94"/>
  <c r="AI47" s="1"/>
  <c r="AG21"/>
  <c r="AI21"/>
  <c r="AF47" s="1"/>
  <c r="D18" i="95"/>
  <c r="AI8"/>
  <c r="P11"/>
  <c r="AF8"/>
  <c r="D28" i="96" l="1"/>
  <c r="AF31" i="95"/>
  <c r="AG31"/>
  <c r="AI31"/>
  <c r="C28" i="99"/>
  <c r="AI18" i="95"/>
  <c r="AF44" s="1"/>
  <c r="AF18"/>
  <c r="AI44" s="1"/>
  <c r="D21"/>
  <c r="AG11"/>
  <c r="AF11"/>
  <c r="P8" i="96"/>
  <c r="AI11" i="95"/>
  <c r="D31" i="96" l="1"/>
  <c r="AI28"/>
  <c r="AF28"/>
  <c r="C31" i="99"/>
  <c r="AI21" i="95"/>
  <c r="AF47" s="1"/>
  <c r="AF21"/>
  <c r="AI47" s="1"/>
  <c r="D18" i="96"/>
  <c r="AG21" i="95"/>
  <c r="P11" i="96"/>
  <c r="AI8"/>
  <c r="AF8"/>
  <c r="D28" i="97" l="1"/>
  <c r="AG31" i="96"/>
  <c r="AI31"/>
  <c r="AF31"/>
  <c r="AI18"/>
  <c r="AF44" s="1"/>
  <c r="D21"/>
  <c r="AF18"/>
  <c r="AI44" s="1"/>
  <c r="AG11"/>
  <c r="AF11"/>
  <c r="P8" i="97"/>
  <c r="AI11" i="96"/>
  <c r="D31" i="97" l="1"/>
  <c r="AF28"/>
  <c r="AI28"/>
  <c r="AI21" i="96"/>
  <c r="AF47" s="1"/>
  <c r="D18" i="97"/>
  <c r="AG21" i="96"/>
  <c r="AF21"/>
  <c r="AI47" s="1"/>
  <c r="AF8" i="97"/>
  <c r="P11"/>
  <c r="AI8"/>
  <c r="D28" i="98" l="1"/>
  <c r="AF31" i="97"/>
  <c r="AG31"/>
  <c r="AI31"/>
  <c r="AF18"/>
  <c r="AI44" s="1"/>
  <c r="D21"/>
  <c r="AI18"/>
  <c r="AF44" s="1"/>
  <c r="AI11"/>
  <c r="AF11"/>
  <c r="P8" i="98"/>
  <c r="AG11" i="97"/>
  <c r="D31" i="98" l="1"/>
  <c r="AF28"/>
  <c r="AI28"/>
  <c r="AF21" i="97"/>
  <c r="AI47" s="1"/>
  <c r="AI21"/>
  <c r="AF47" s="1"/>
  <c r="AG21"/>
  <c r="D18" i="98"/>
  <c r="P11"/>
  <c r="AI8"/>
  <c r="AF8"/>
  <c r="D28" i="99" l="1"/>
  <c r="AI31" i="98"/>
  <c r="AG31"/>
  <c r="AF31"/>
  <c r="AF18"/>
  <c r="AI44" s="1"/>
  <c r="AI18"/>
  <c r="AF44" s="1"/>
  <c r="D21"/>
  <c r="AG11"/>
  <c r="P8" i="99"/>
  <c r="AI11" i="98"/>
  <c r="AF11"/>
  <c r="D31" i="99" l="1"/>
  <c r="AF28"/>
  <c r="AI28"/>
  <c r="AI21" i="98"/>
  <c r="AF47" s="1"/>
  <c r="D18" i="99"/>
  <c r="AG21" i="98"/>
  <c r="AF21"/>
  <c r="AI47" s="1"/>
  <c r="P11" i="99"/>
  <c r="AF8"/>
  <c r="AI8"/>
  <c r="AG31" l="1"/>
  <c r="AI31"/>
  <c r="AF31"/>
  <c r="AF18"/>
  <c r="AI44" s="1"/>
  <c r="AI18"/>
  <c r="AF44" s="1"/>
  <c r="D21"/>
  <c r="AG11"/>
  <c r="AF11"/>
  <c r="AI11"/>
  <c r="AF21" l="1"/>
  <c r="AI47" s="1"/>
  <c r="AG21"/>
  <c r="AI21"/>
  <c r="AF47" s="1"/>
</calcChain>
</file>

<file path=xl/sharedStrings.xml><?xml version="1.0" encoding="utf-8"?>
<sst xmlns="http://schemas.openxmlformats.org/spreadsheetml/2006/main" count="4407" uniqueCount="176">
  <si>
    <t>Date:</t>
  </si>
  <si>
    <t>BRANDS</t>
  </si>
  <si>
    <t>TOTAL</t>
  </si>
  <si>
    <t>Retail Value</t>
  </si>
  <si>
    <t>Invoice Value</t>
  </si>
  <si>
    <t>OPENING STOCK</t>
  </si>
  <si>
    <t>RECEIVED QTY</t>
  </si>
  <si>
    <t>SALES</t>
  </si>
  <si>
    <t>CLOSINGSTOCK</t>
  </si>
  <si>
    <t>Part A</t>
  </si>
  <si>
    <t>Part B</t>
  </si>
  <si>
    <t>B50</t>
  </si>
  <si>
    <t>B55</t>
  </si>
  <si>
    <t>BL20</t>
  </si>
  <si>
    <t>BL60</t>
  </si>
  <si>
    <t>BL80</t>
  </si>
  <si>
    <t>BL90</t>
  </si>
  <si>
    <t>D10</t>
  </si>
  <si>
    <t>D22</t>
  </si>
  <si>
    <t>E30</t>
  </si>
  <si>
    <t>i10+</t>
  </si>
  <si>
    <t>i60</t>
  </si>
  <si>
    <t>L55</t>
  </si>
  <si>
    <t>L300</t>
  </si>
  <si>
    <t>T110</t>
  </si>
  <si>
    <t>T200</t>
  </si>
  <si>
    <t>V75</t>
  </si>
  <si>
    <t>V90</t>
  </si>
  <si>
    <t>ZVIII</t>
  </si>
  <si>
    <t>Z10</t>
  </si>
  <si>
    <t>G.T Actu:Sales</t>
  </si>
  <si>
    <t>Invoice Clossing Value</t>
  </si>
  <si>
    <t>L200</t>
  </si>
  <si>
    <t>V42</t>
  </si>
  <si>
    <t>ZVI</t>
  </si>
  <si>
    <t>DP+TDS</t>
  </si>
  <si>
    <t>RP (TK.)</t>
  </si>
  <si>
    <t>Commi</t>
  </si>
  <si>
    <t>Lifting Value</t>
  </si>
  <si>
    <t>QTY</t>
  </si>
  <si>
    <t xml:space="preserve"> Commi</t>
  </si>
  <si>
    <t>Opening Invoice Value</t>
  </si>
  <si>
    <t>Total Commi:</t>
  </si>
  <si>
    <t>Part C</t>
  </si>
  <si>
    <t>L150</t>
  </si>
  <si>
    <t>V75m</t>
  </si>
  <si>
    <t>i90</t>
  </si>
  <si>
    <t>P9+</t>
  </si>
  <si>
    <t>i110</t>
  </si>
  <si>
    <t>B12i</t>
  </si>
  <si>
    <t>L21</t>
  </si>
  <si>
    <t>L120</t>
  </si>
  <si>
    <t>P11</t>
  </si>
  <si>
    <t>B22</t>
  </si>
  <si>
    <t>BL75</t>
  </si>
  <si>
    <t>B21</t>
  </si>
  <si>
    <t>V78</t>
  </si>
  <si>
    <t>Part D</t>
  </si>
  <si>
    <t>BL110</t>
  </si>
  <si>
    <t xml:space="preserve"> </t>
  </si>
  <si>
    <t>D69</t>
  </si>
  <si>
    <t>L60</t>
  </si>
  <si>
    <t>V140</t>
  </si>
  <si>
    <t>V92</t>
  </si>
  <si>
    <t>V96</t>
  </si>
  <si>
    <t>L90</t>
  </si>
  <si>
    <t>L25i</t>
  </si>
  <si>
    <t>V44</t>
  </si>
  <si>
    <t>B23</t>
  </si>
  <si>
    <t>L23i</t>
  </si>
  <si>
    <t>L110</t>
  </si>
  <si>
    <t>V135</t>
  </si>
  <si>
    <t>i15</t>
  </si>
  <si>
    <t>i120</t>
  </si>
  <si>
    <t>i75</t>
  </si>
  <si>
    <t>V150</t>
  </si>
  <si>
    <t>L62</t>
  </si>
  <si>
    <t>V145</t>
  </si>
  <si>
    <t>V98</t>
  </si>
  <si>
    <t>BL95</t>
  </si>
  <si>
    <t>V155</t>
  </si>
  <si>
    <t>L65j</t>
  </si>
  <si>
    <t>T130</t>
  </si>
  <si>
    <t>E90</t>
  </si>
  <si>
    <t>V94</t>
  </si>
  <si>
    <t>L40</t>
  </si>
  <si>
    <t>L52</t>
  </si>
  <si>
    <t>T140</t>
  </si>
  <si>
    <t>B17i</t>
  </si>
  <si>
    <t>V48</t>
  </si>
  <si>
    <t>D40</t>
  </si>
  <si>
    <t>D38i</t>
  </si>
  <si>
    <t>V97</t>
  </si>
  <si>
    <t>i95</t>
  </si>
  <si>
    <t>D52j</t>
  </si>
  <si>
    <t>D54j</t>
  </si>
  <si>
    <t>TAB 25</t>
  </si>
  <si>
    <t>V142</t>
  </si>
  <si>
    <t>V128</t>
  </si>
  <si>
    <t>L250</t>
  </si>
  <si>
    <t>L55i</t>
  </si>
  <si>
    <t>i65</t>
  </si>
  <si>
    <t>D52+</t>
  </si>
  <si>
    <t>D54+</t>
  </si>
  <si>
    <t>Z15</t>
  </si>
  <si>
    <t>i72</t>
  </si>
  <si>
    <t>R40</t>
  </si>
  <si>
    <t>i18</t>
  </si>
  <si>
    <t>V141</t>
  </si>
  <si>
    <t>B60</t>
  </si>
  <si>
    <t>B12+</t>
  </si>
  <si>
    <t>D41</t>
  </si>
  <si>
    <t>D37</t>
  </si>
  <si>
    <t>BL97</t>
  </si>
  <si>
    <t>B65</t>
  </si>
  <si>
    <t>i97</t>
  </si>
  <si>
    <t xml:space="preserve">    </t>
  </si>
  <si>
    <t>SL20</t>
  </si>
  <si>
    <t>L130</t>
  </si>
  <si>
    <t>V99</t>
  </si>
  <si>
    <t>v99</t>
  </si>
  <si>
    <t>v141</t>
  </si>
  <si>
    <t>z15</t>
  </si>
  <si>
    <t>D40i</t>
  </si>
  <si>
    <t>L42</t>
  </si>
  <si>
    <t>B66</t>
  </si>
  <si>
    <t>i68</t>
  </si>
  <si>
    <t>s40</t>
  </si>
  <si>
    <t>L250i</t>
  </si>
  <si>
    <t>z20</t>
  </si>
  <si>
    <t xml:space="preserve">Discount </t>
  </si>
  <si>
    <t>V105</t>
  </si>
  <si>
    <t>V102</t>
  </si>
  <si>
    <t>i74</t>
  </si>
  <si>
    <t>Z25</t>
  </si>
  <si>
    <t>Z12</t>
  </si>
  <si>
    <t>E95</t>
  </si>
  <si>
    <t>Z8</t>
  </si>
  <si>
    <t>BL98</t>
  </si>
  <si>
    <t>B24</t>
  </si>
  <si>
    <t>i30</t>
  </si>
  <si>
    <t>Sikreeti 1% less</t>
  </si>
  <si>
    <t>Total commi=</t>
  </si>
  <si>
    <t>NATORE HOUSE</t>
  </si>
  <si>
    <t xml:space="preserve"> NATORE HOUSE</t>
  </si>
  <si>
    <t>Mugdho Corporation</t>
  </si>
  <si>
    <t>Natore House</t>
  </si>
  <si>
    <t xml:space="preserve">        Total Dashbord</t>
  </si>
  <si>
    <t>D92</t>
  </si>
  <si>
    <t>Z50</t>
  </si>
  <si>
    <t xml:space="preserve">i10+ &amp; i18 Dap BTB </t>
  </si>
  <si>
    <t>B26</t>
  </si>
  <si>
    <t>BL120</t>
  </si>
  <si>
    <t>D72</t>
  </si>
  <si>
    <t>Company Total Adjustment Due</t>
  </si>
  <si>
    <t>Amount</t>
  </si>
  <si>
    <t>Item</t>
  </si>
  <si>
    <t>Date</t>
  </si>
  <si>
    <t>Naimul</t>
  </si>
  <si>
    <t>Total Due Amount</t>
  </si>
  <si>
    <t>Closing Stock Value</t>
  </si>
  <si>
    <t>D47</t>
  </si>
  <si>
    <t>T180</t>
  </si>
  <si>
    <t>G10</t>
  </si>
  <si>
    <t>Z30</t>
  </si>
  <si>
    <t>B68</t>
  </si>
  <si>
    <t>i66</t>
  </si>
  <si>
    <t>L45</t>
  </si>
  <si>
    <t>v99+</t>
  </si>
  <si>
    <t>Z28</t>
  </si>
  <si>
    <t>i65*2</t>
  </si>
  <si>
    <t>z30</t>
  </si>
  <si>
    <t>v105</t>
  </si>
  <si>
    <t>Z16</t>
  </si>
  <si>
    <t>i12</t>
  </si>
  <si>
    <t>L95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</si>
</sst>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0.000"/>
  </numFmts>
  <fonts count="56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i/>
      <sz val="11"/>
      <name val="Arial"/>
      <family val="2"/>
    </font>
    <font>
      <b/>
      <i/>
      <sz val="11"/>
      <color indexed="10"/>
      <name val="Arial"/>
      <family val="2"/>
    </font>
    <font>
      <b/>
      <sz val="9"/>
      <color indexed="8"/>
      <name val="Arial"/>
      <family val="2"/>
    </font>
    <font>
      <b/>
      <sz val="12"/>
      <name val="Arial"/>
      <family val="2"/>
    </font>
    <font>
      <sz val="9"/>
      <color indexed="16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8"/>
      <color indexed="16"/>
      <name val="Arial"/>
      <family val="2"/>
    </font>
    <font>
      <sz val="8"/>
      <name val="Arial"/>
      <family val="2"/>
    </font>
    <font>
      <sz val="8"/>
      <color indexed="9"/>
      <name val="Arial"/>
      <family val="2"/>
    </font>
    <font>
      <sz val="10"/>
      <name val="Arial"/>
      <family val="2"/>
    </font>
    <font>
      <b/>
      <sz val="12"/>
      <color indexed="8"/>
      <name val="Arial"/>
      <family val="2"/>
    </font>
    <font>
      <sz val="12"/>
      <color indexed="16"/>
      <name val="Arial"/>
      <family val="2"/>
    </font>
    <font>
      <sz val="10"/>
      <color indexed="8"/>
      <name val="Arial"/>
      <family val="2"/>
    </font>
    <font>
      <b/>
      <i/>
      <sz val="8"/>
      <name val="Arial"/>
      <family val="2"/>
    </font>
    <font>
      <sz val="11"/>
      <color indexed="8"/>
      <name val="Calibri"/>
      <family val="2"/>
    </font>
    <font>
      <b/>
      <sz val="18"/>
      <color indexed="8"/>
      <name val="Arial"/>
      <family val="2"/>
    </font>
    <font>
      <sz val="15"/>
      <name val="Arial"/>
      <family val="2"/>
    </font>
    <font>
      <sz val="12"/>
      <name val="Arial"/>
      <family val="2"/>
    </font>
    <font>
      <b/>
      <sz val="35"/>
      <name val="Aharoni"/>
      <charset val="177"/>
    </font>
    <font>
      <b/>
      <sz val="13"/>
      <color indexed="8"/>
      <name val="Arial"/>
      <family val="2"/>
    </font>
    <font>
      <sz val="13"/>
      <color indexed="16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5"/>
      <color indexed="8"/>
      <name val="Arial"/>
      <family val="2"/>
    </font>
    <font>
      <b/>
      <sz val="30"/>
      <name val="Aharoni"/>
      <charset val="177"/>
    </font>
    <font>
      <b/>
      <sz val="15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i/>
      <sz val="10"/>
      <name val="Calibri"/>
      <family val="2"/>
      <scheme val="minor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b/>
      <sz val="13"/>
      <name val="Calibri"/>
      <family val="2"/>
      <scheme val="minor"/>
    </font>
    <font>
      <b/>
      <i/>
      <sz val="12"/>
      <color rgb="FFFF0000"/>
      <name val="Arial"/>
      <family val="2"/>
    </font>
  </fonts>
  <fills count="51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0" fontId="32" fillId="8" borderId="0" applyNumberFormat="0" applyBorder="0" applyAlignment="0" applyProtection="0"/>
    <xf numFmtId="0" fontId="32" fillId="9" borderId="0" applyNumberFormat="0" applyBorder="0" applyAlignment="0" applyProtection="0"/>
    <xf numFmtId="0" fontId="32" fillId="10" borderId="0" applyNumberFormat="0" applyBorder="0" applyAlignment="0" applyProtection="0"/>
    <xf numFmtId="0" fontId="32" fillId="11" borderId="0" applyNumberFormat="0" applyBorder="0" applyAlignment="0" applyProtection="0"/>
    <xf numFmtId="0" fontId="32" fillId="12" borderId="0" applyNumberFormat="0" applyBorder="0" applyAlignment="0" applyProtection="0"/>
    <xf numFmtId="0" fontId="32" fillId="13" borderId="0" applyNumberFormat="0" applyBorder="0" applyAlignment="0" applyProtection="0"/>
    <xf numFmtId="0" fontId="32" fillId="14" borderId="0" applyNumberFormat="0" applyBorder="0" applyAlignment="0" applyProtection="0"/>
    <xf numFmtId="0" fontId="32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3" fillId="20" borderId="0" applyNumberFormat="0" applyBorder="0" applyAlignment="0" applyProtection="0"/>
    <xf numFmtId="0" fontId="33" fillId="21" borderId="0" applyNumberFormat="0" applyBorder="0" applyAlignment="0" applyProtection="0"/>
    <xf numFmtId="0" fontId="33" fillId="22" borderId="0" applyNumberFormat="0" applyBorder="0" applyAlignment="0" applyProtection="0"/>
    <xf numFmtId="0" fontId="33" fillId="23" borderId="0" applyNumberFormat="0" applyBorder="0" applyAlignment="0" applyProtection="0"/>
    <xf numFmtId="0" fontId="33" fillId="24" borderId="0" applyNumberFormat="0" applyBorder="0" applyAlignment="0" applyProtection="0"/>
    <xf numFmtId="0" fontId="33" fillId="25" borderId="0" applyNumberFormat="0" applyBorder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29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4" fillId="32" borderId="0" applyNumberFormat="0" applyBorder="0" applyAlignment="0" applyProtection="0"/>
    <xf numFmtId="0" fontId="35" fillId="33" borderId="50" applyNumberFormat="0" applyAlignment="0" applyProtection="0"/>
    <xf numFmtId="0" fontId="36" fillId="34" borderId="51" applyNumberFormat="0" applyAlignment="0" applyProtection="0"/>
    <xf numFmtId="164" fontId="15" fillId="0" borderId="0" applyFont="0" applyFill="0" applyBorder="0" applyAlignment="0" applyProtection="0"/>
    <xf numFmtId="164" fontId="15" fillId="0" borderId="0">
      <protection locked="0"/>
    </xf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32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8" fillId="35" borderId="0" applyNumberFormat="0" applyBorder="0" applyAlignment="0" applyProtection="0"/>
    <xf numFmtId="0" fontId="39" fillId="0" borderId="52" applyNumberFormat="0" applyFill="0" applyAlignment="0" applyProtection="0"/>
    <xf numFmtId="0" fontId="40" fillId="0" borderId="53" applyNumberFormat="0" applyFill="0" applyAlignment="0" applyProtection="0"/>
    <xf numFmtId="0" fontId="41" fillId="0" borderId="54" applyNumberFormat="0" applyFill="0" applyAlignment="0" applyProtection="0"/>
    <xf numFmtId="0" fontId="41" fillId="0" borderId="0" applyNumberFormat="0" applyFill="0" applyBorder="0" applyAlignment="0" applyProtection="0"/>
    <xf numFmtId="0" fontId="42" fillId="36" borderId="50" applyNumberFormat="0" applyAlignment="0" applyProtection="0"/>
    <xf numFmtId="0" fontId="43" fillId="0" borderId="55" applyNumberFormat="0" applyFill="0" applyAlignment="0" applyProtection="0"/>
    <xf numFmtId="0" fontId="44" fillId="37" borderId="0" applyNumberFormat="0" applyBorder="0" applyAlignment="0" applyProtection="0"/>
    <xf numFmtId="0" fontId="45" fillId="0" borderId="0">
      <alignment vertical="center"/>
    </xf>
    <xf numFmtId="0" fontId="32" fillId="0" borderId="0"/>
    <xf numFmtId="0" fontId="15" fillId="0" borderId="0"/>
    <xf numFmtId="0" fontId="15" fillId="0" borderId="0"/>
    <xf numFmtId="0" fontId="32" fillId="0" borderId="0"/>
    <xf numFmtId="0" fontId="32" fillId="38" borderId="56" applyNumberFormat="0" applyFont="0" applyAlignment="0" applyProtection="0"/>
    <xf numFmtId="0" fontId="46" fillId="33" borderId="57" applyNumberFormat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58" applyNumberFormat="0" applyFill="0" applyAlignment="0" applyProtection="0"/>
    <xf numFmtId="0" fontId="49" fillId="0" borderId="0" applyNumberFormat="0" applyFill="0" applyBorder="0" applyAlignment="0" applyProtection="0"/>
  </cellStyleXfs>
  <cellXfs count="322">
    <xf numFmtId="0" fontId="0" fillId="0" borderId="0" xfId="0"/>
    <xf numFmtId="2" fontId="0" fillId="0" borderId="0" xfId="0" applyNumberFormat="1" applyFill="1"/>
    <xf numFmtId="0" fontId="0" fillId="0" borderId="0" xfId="0" applyFill="1"/>
    <xf numFmtId="2" fontId="4" fillId="0" borderId="0" xfId="0" applyNumberFormat="1" applyFont="1" applyFill="1" applyBorder="1" applyAlignment="1"/>
    <xf numFmtId="0" fontId="3" fillId="0" borderId="0" xfId="0" applyFont="1" applyFill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2" fontId="10" fillId="3" borderId="1" xfId="0" applyNumberFormat="1" applyFont="1" applyFill="1" applyBorder="1" applyAlignment="1">
      <alignment horizontal="center" vertical="center" wrapText="1"/>
    </xf>
    <xf numFmtId="2" fontId="12" fillId="0" borderId="0" xfId="0" applyNumberFormat="1" applyFont="1" applyFill="1"/>
    <xf numFmtId="9" fontId="12" fillId="0" borderId="0" xfId="50" applyFont="1" applyFill="1"/>
    <xf numFmtId="1" fontId="12" fillId="0" borderId="0" xfId="0" applyNumberFormat="1" applyFont="1" applyFill="1"/>
    <xf numFmtId="0" fontId="8" fillId="0" borderId="0" xfId="0" applyFont="1" applyFill="1" applyBorder="1"/>
    <xf numFmtId="2" fontId="13" fillId="0" borderId="0" xfId="0" applyNumberFormat="1" applyFont="1" applyFill="1"/>
    <xf numFmtId="2" fontId="14" fillId="0" borderId="0" xfId="0" applyNumberFormat="1" applyFont="1" applyFill="1"/>
    <xf numFmtId="2" fontId="3" fillId="4" borderId="2" xfId="0" applyNumberFormat="1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 vertical="center" wrapText="1"/>
    </xf>
    <xf numFmtId="1" fontId="9" fillId="0" borderId="3" xfId="0" applyNumberFormat="1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center" wrapText="1"/>
    </xf>
    <xf numFmtId="2" fontId="10" fillId="2" borderId="6" xfId="0" applyNumberFormat="1" applyFont="1" applyFill="1" applyBorder="1" applyAlignment="1">
      <alignment horizontal="center" vertical="center" wrapText="1"/>
    </xf>
    <xf numFmtId="2" fontId="16" fillId="0" borderId="7" xfId="0" applyNumberFormat="1" applyFont="1" applyFill="1" applyBorder="1" applyAlignment="1">
      <alignment horizontal="center" vertical="center" wrapText="1"/>
    </xf>
    <xf numFmtId="2" fontId="9" fillId="2" borderId="8" xfId="0" applyNumberFormat="1" applyFont="1" applyFill="1" applyBorder="1" applyAlignment="1">
      <alignment horizontal="center" vertical="center" wrapText="1"/>
    </xf>
    <xf numFmtId="2" fontId="10" fillId="39" borderId="1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Alignment="1"/>
    <xf numFmtId="2" fontId="9" fillId="40" borderId="9" xfId="0" applyNumberFormat="1" applyFont="1" applyFill="1" applyBorder="1" applyAlignment="1">
      <alignment horizontal="center" vertical="center" wrapText="1"/>
    </xf>
    <xf numFmtId="2" fontId="16" fillId="41" borderId="10" xfId="0" applyNumberFormat="1" applyFont="1" applyFill="1" applyBorder="1" applyAlignment="1">
      <alignment horizontal="center" vertical="center" wrapText="1"/>
    </xf>
    <xf numFmtId="2" fontId="18" fillId="2" borderId="6" xfId="0" applyNumberFormat="1" applyFont="1" applyFill="1" applyBorder="1" applyAlignment="1">
      <alignment horizontal="center"/>
    </xf>
    <xf numFmtId="2" fontId="18" fillId="2" borderId="2" xfId="0" applyNumberFormat="1" applyFont="1" applyFill="1" applyBorder="1" applyAlignment="1">
      <alignment horizontal="center"/>
    </xf>
    <xf numFmtId="0" fontId="50" fillId="42" borderId="11" xfId="0" applyFont="1" applyFill="1" applyBorder="1" applyAlignment="1">
      <alignment horizontal="center" vertical="center"/>
    </xf>
    <xf numFmtId="2" fontId="15" fillId="0" borderId="0" xfId="0" applyNumberFormat="1" applyFont="1" applyFill="1"/>
    <xf numFmtId="2" fontId="2" fillId="0" borderId="0" xfId="0" applyNumberFormat="1" applyFont="1" applyFill="1"/>
    <xf numFmtId="165" fontId="2" fillId="0" borderId="12" xfId="0" applyNumberFormat="1" applyFont="1" applyBorder="1" applyAlignment="1">
      <alignment horizontal="center" vertical="center"/>
    </xf>
    <xf numFmtId="2" fontId="2" fillId="0" borderId="12" xfId="0" applyNumberFormat="1" applyFont="1" applyFill="1" applyBorder="1"/>
    <xf numFmtId="2" fontId="2" fillId="0" borderId="12" xfId="0" applyNumberFormat="1" applyFont="1" applyFill="1" applyBorder="1" applyAlignment="1">
      <alignment vertical="center"/>
    </xf>
    <xf numFmtId="0" fontId="15" fillId="4" borderId="2" xfId="0" applyFont="1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 wrapText="1"/>
    </xf>
    <xf numFmtId="2" fontId="14" fillId="0" borderId="15" xfId="0" applyNumberFormat="1" applyFont="1" applyFill="1" applyBorder="1"/>
    <xf numFmtId="2" fontId="13" fillId="0" borderId="15" xfId="0" applyNumberFormat="1" applyFont="1" applyFill="1" applyBorder="1"/>
    <xf numFmtId="0" fontId="0" fillId="0" borderId="15" xfId="0" applyFill="1" applyBorder="1"/>
    <xf numFmtId="2" fontId="14" fillId="0" borderId="0" xfId="0" applyNumberFormat="1" applyFont="1" applyFill="1" applyBorder="1"/>
    <xf numFmtId="2" fontId="13" fillId="0" borderId="0" xfId="0" applyNumberFormat="1" applyFont="1" applyFill="1" applyBorder="1"/>
    <xf numFmtId="0" fontId="0" fillId="0" borderId="0" xfId="0" applyFill="1" applyBorder="1"/>
    <xf numFmtId="2" fontId="14" fillId="0" borderId="16" xfId="0" applyNumberFormat="1" applyFont="1" applyFill="1" applyBorder="1"/>
    <xf numFmtId="2" fontId="13" fillId="0" borderId="16" xfId="0" applyNumberFormat="1" applyFont="1" applyFill="1" applyBorder="1"/>
    <xf numFmtId="0" fontId="0" fillId="0" borderId="16" xfId="0" applyFill="1" applyBorder="1"/>
    <xf numFmtId="2" fontId="16" fillId="41" borderId="17" xfId="0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2" fontId="9" fillId="2" borderId="10" xfId="0" applyNumberFormat="1" applyFont="1" applyFill="1" applyBorder="1" applyAlignment="1">
      <alignment horizontal="center" vertical="center" wrapText="1"/>
    </xf>
    <xf numFmtId="2" fontId="18" fillId="2" borderId="11" xfId="0" applyNumberFormat="1" applyFont="1" applyFill="1" applyBorder="1" applyAlignment="1">
      <alignment horizontal="center"/>
    </xf>
    <xf numFmtId="1" fontId="9" fillId="40" borderId="2" xfId="0" applyNumberFormat="1" applyFont="1" applyFill="1" applyBorder="1" applyAlignment="1">
      <alignment horizontal="center" vertical="center" wrapText="1"/>
    </xf>
    <xf numFmtId="1" fontId="0" fillId="43" borderId="2" xfId="0" applyNumberFormat="1" applyFill="1" applyBorder="1" applyAlignment="1">
      <alignment horizontal="center" vertical="center"/>
    </xf>
    <xf numFmtId="1" fontId="0" fillId="44" borderId="2" xfId="0" applyNumberFormat="1" applyFill="1" applyBorder="1" applyAlignment="1">
      <alignment horizontal="center" vertical="center"/>
    </xf>
    <xf numFmtId="1" fontId="0" fillId="45" borderId="2" xfId="0" applyNumberForma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2" fontId="11" fillId="46" borderId="12" xfId="0" applyNumberFormat="1" applyFont="1" applyFill="1" applyBorder="1" applyAlignment="1">
      <alignment horizontal="center" vertical="center" wrapText="1"/>
    </xf>
    <xf numFmtId="2" fontId="11" fillId="46" borderId="18" xfId="0" applyNumberFormat="1" applyFont="1" applyFill="1" applyBorder="1" applyAlignment="1">
      <alignment horizontal="center" vertical="center" wrapText="1"/>
    </xf>
    <xf numFmtId="2" fontId="11" fillId="46" borderId="19" xfId="0" applyNumberFormat="1" applyFont="1" applyFill="1" applyBorder="1" applyAlignment="1">
      <alignment horizontal="center" vertical="center" wrapText="1"/>
    </xf>
    <xf numFmtId="0" fontId="50" fillId="42" borderId="20" xfId="0" applyFont="1" applyFill="1" applyBorder="1" applyAlignment="1">
      <alignment horizontal="center" vertical="center"/>
    </xf>
    <xf numFmtId="0" fontId="50" fillId="42" borderId="21" xfId="0" applyFont="1" applyFill="1" applyBorder="1" applyAlignment="1">
      <alignment horizontal="center" vertical="center"/>
    </xf>
    <xf numFmtId="0" fontId="50" fillId="42" borderId="22" xfId="0" applyFont="1" applyFill="1" applyBorder="1" applyAlignment="1">
      <alignment horizontal="center" vertical="center"/>
    </xf>
    <xf numFmtId="4" fontId="51" fillId="0" borderId="12" xfId="28" applyNumberFormat="1" applyFont="1" applyFill="1" applyBorder="1" applyAlignment="1">
      <alignment horizontal="right" vertical="center"/>
    </xf>
    <xf numFmtId="4" fontId="51" fillId="0" borderId="12" xfId="45" applyNumberFormat="1" applyFont="1" applyFill="1" applyBorder="1" applyAlignment="1">
      <alignment horizontal="right" vertical="center"/>
    </xf>
    <xf numFmtId="2" fontId="19" fillId="0" borderId="12" xfId="0" applyNumberFormat="1" applyFont="1" applyFill="1" applyBorder="1" applyAlignment="1">
      <alignment horizontal="center" vertical="center"/>
    </xf>
    <xf numFmtId="4" fontId="15" fillId="0" borderId="12" xfId="0" applyNumberFormat="1" applyFont="1" applyBorder="1"/>
    <xf numFmtId="4" fontId="52" fillId="0" borderId="12" xfId="0" applyNumberFormat="1" applyFont="1" applyBorder="1"/>
    <xf numFmtId="3" fontId="52" fillId="0" borderId="12" xfId="0" applyNumberFormat="1" applyFont="1" applyBorder="1" applyAlignment="1">
      <alignment horizontal="center"/>
    </xf>
    <xf numFmtId="2" fontId="2" fillId="47" borderId="12" xfId="0" applyNumberFormat="1" applyFont="1" applyFill="1" applyBorder="1"/>
    <xf numFmtId="0" fontId="50" fillId="42" borderId="12" xfId="0" applyFont="1" applyFill="1" applyBorder="1" applyAlignment="1">
      <alignment horizontal="center" vertical="center"/>
    </xf>
    <xf numFmtId="1" fontId="9" fillId="40" borderId="12" xfId="0" applyNumberFormat="1" applyFont="1" applyFill="1" applyBorder="1" applyAlignment="1">
      <alignment horizontal="center" vertical="center" wrapText="1"/>
    </xf>
    <xf numFmtId="2" fontId="2" fillId="47" borderId="23" xfId="0" applyNumberFormat="1" applyFont="1" applyFill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16" fillId="5" borderId="25" xfId="0" applyFont="1" applyFill="1" applyBorder="1" applyAlignment="1">
      <alignment horizontal="center" vertical="center" wrapText="1"/>
    </xf>
    <xf numFmtId="0" fontId="16" fillId="5" borderId="26" xfId="0" applyFont="1" applyFill="1" applyBorder="1" applyAlignment="1">
      <alignment horizontal="center" vertical="center" wrapText="1"/>
    </xf>
    <xf numFmtId="0" fontId="16" fillId="5" borderId="27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 wrapText="1"/>
    </xf>
    <xf numFmtId="0" fontId="16" fillId="5" borderId="28" xfId="0" applyFont="1" applyFill="1" applyBorder="1" applyAlignment="1">
      <alignment horizontal="center" vertical="center" wrapText="1"/>
    </xf>
    <xf numFmtId="0" fontId="23" fillId="0" borderId="29" xfId="0" applyFont="1" applyBorder="1" applyAlignment="1">
      <alignment horizontal="center" vertical="center"/>
    </xf>
    <xf numFmtId="0" fontId="23" fillId="0" borderId="30" xfId="0" applyFont="1" applyBorder="1" applyAlignment="1">
      <alignment horizontal="center" vertical="center"/>
    </xf>
    <xf numFmtId="0" fontId="7" fillId="6" borderId="3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2" fontId="17" fillId="0" borderId="0" xfId="0" applyNumberFormat="1" applyFont="1" applyFill="1" applyAlignment="1">
      <alignment horizontal="center" vertical="center"/>
    </xf>
    <xf numFmtId="2" fontId="16" fillId="0" borderId="31" xfId="0" applyNumberFormat="1" applyFont="1" applyFill="1" applyBorder="1" applyAlignment="1">
      <alignment horizontal="center" vertical="center"/>
    </xf>
    <xf numFmtId="2" fontId="16" fillId="0" borderId="32" xfId="0" applyNumberFormat="1" applyFont="1" applyFill="1" applyBorder="1" applyAlignment="1">
      <alignment horizontal="left" vertical="center"/>
    </xf>
    <xf numFmtId="2" fontId="16" fillId="0" borderId="31" xfId="0" applyNumberFormat="1" applyFont="1" applyFill="1" applyBorder="1" applyAlignment="1">
      <alignment horizontal="left" vertical="center"/>
    </xf>
    <xf numFmtId="2" fontId="16" fillId="0" borderId="12" xfId="0" applyNumberFormat="1" applyFont="1" applyFill="1" applyBorder="1" applyAlignment="1">
      <alignment horizontal="center" vertical="center"/>
    </xf>
    <xf numFmtId="2" fontId="6" fillId="0" borderId="12" xfId="0" applyNumberFormat="1" applyFont="1" applyFill="1" applyBorder="1" applyAlignment="1"/>
    <xf numFmtId="2" fontId="0" fillId="0" borderId="12" xfId="0" applyNumberFormat="1" applyFill="1" applyBorder="1"/>
    <xf numFmtId="2" fontId="6" fillId="0" borderId="12" xfId="0" applyNumberFormat="1" applyFont="1" applyFill="1" applyBorder="1" applyAlignment="1">
      <alignment horizontal="center"/>
    </xf>
    <xf numFmtId="0" fontId="23" fillId="0" borderId="12" xfId="0" applyFont="1" applyBorder="1" applyAlignment="1">
      <alignment horizontal="center" vertical="center"/>
    </xf>
    <xf numFmtId="2" fontId="16" fillId="0" borderId="12" xfId="0" applyNumberFormat="1" applyFont="1" applyFill="1" applyBorder="1" applyAlignment="1">
      <alignment horizontal="left" vertical="center"/>
    </xf>
    <xf numFmtId="2" fontId="2" fillId="47" borderId="12" xfId="0" applyNumberFormat="1" applyFont="1" applyFill="1" applyBorder="1" applyAlignment="1">
      <alignment horizontal="center" vertical="center"/>
    </xf>
    <xf numFmtId="0" fontId="16" fillId="6" borderId="12" xfId="0" applyFont="1" applyFill="1" applyBorder="1" applyAlignment="1">
      <alignment horizontal="center" vertical="center" wrapText="1"/>
    </xf>
    <xf numFmtId="0" fontId="16" fillId="5" borderId="12" xfId="0" applyFont="1" applyFill="1" applyBorder="1" applyAlignment="1">
      <alignment horizontal="center" vertical="center" wrapText="1"/>
    </xf>
    <xf numFmtId="2" fontId="9" fillId="2" borderId="12" xfId="0" applyNumberFormat="1" applyFont="1" applyFill="1" applyBorder="1" applyAlignment="1">
      <alignment horizontal="center" vertical="center" wrapText="1"/>
    </xf>
    <xf numFmtId="2" fontId="6" fillId="0" borderId="24" xfId="0" applyNumberFormat="1" applyFont="1" applyFill="1" applyBorder="1" applyAlignment="1">
      <alignment horizontal="center"/>
    </xf>
    <xf numFmtId="165" fontId="2" fillId="0" borderId="24" xfId="0" applyNumberFormat="1" applyFont="1" applyBorder="1" applyAlignment="1">
      <alignment horizontal="center" vertical="center"/>
    </xf>
    <xf numFmtId="2" fontId="2" fillId="47" borderId="24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50" fillId="42" borderId="24" xfId="0" applyFont="1" applyFill="1" applyBorder="1" applyAlignment="1">
      <alignment horizontal="center" vertical="center"/>
    </xf>
    <xf numFmtId="1" fontId="9" fillId="40" borderId="24" xfId="0" applyNumberFormat="1" applyFont="1" applyFill="1" applyBorder="1" applyAlignment="1">
      <alignment horizontal="center" vertical="center" wrapText="1"/>
    </xf>
    <xf numFmtId="2" fontId="11" fillId="46" borderId="24" xfId="0" applyNumberFormat="1" applyFont="1" applyFill="1" applyBorder="1" applyAlignment="1">
      <alignment horizontal="center" vertical="center" wrapText="1"/>
    </xf>
    <xf numFmtId="2" fontId="2" fillId="47" borderId="13" xfId="0" applyNumberFormat="1" applyFont="1" applyFill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 wrapText="1"/>
    </xf>
    <xf numFmtId="2" fontId="3" fillId="4" borderId="6" xfId="0" applyNumberFormat="1" applyFont="1" applyFill="1" applyBorder="1" applyAlignment="1">
      <alignment horizontal="center"/>
    </xf>
    <xf numFmtId="2" fontId="16" fillId="41" borderId="12" xfId="0" applyNumberFormat="1" applyFont="1" applyFill="1" applyBorder="1" applyAlignment="1">
      <alignment horizontal="center" vertical="center" wrapText="1"/>
    </xf>
    <xf numFmtId="2" fontId="16" fillId="0" borderId="12" xfId="0" applyNumberFormat="1" applyFont="1" applyFill="1" applyBorder="1" applyAlignment="1">
      <alignment horizontal="center" vertical="center" wrapText="1"/>
    </xf>
    <xf numFmtId="0" fontId="17" fillId="0" borderId="12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2" fontId="18" fillId="2" borderId="12" xfId="0" applyNumberFormat="1" applyFont="1" applyFill="1" applyBorder="1" applyAlignment="1">
      <alignment horizontal="center"/>
    </xf>
    <xf numFmtId="2" fontId="10" fillId="2" borderId="12" xfId="0" applyNumberFormat="1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 wrapText="1"/>
    </xf>
    <xf numFmtId="2" fontId="10" fillId="3" borderId="12" xfId="0" applyNumberFormat="1" applyFont="1" applyFill="1" applyBorder="1" applyAlignment="1">
      <alignment horizontal="center" vertical="center" wrapText="1"/>
    </xf>
    <xf numFmtId="2" fontId="10" fillId="39" borderId="12" xfId="0" applyNumberFormat="1" applyFont="1" applyFill="1" applyBorder="1" applyAlignment="1">
      <alignment horizontal="center" vertical="center" wrapText="1"/>
    </xf>
    <xf numFmtId="4" fontId="53" fillId="0" borderId="12" xfId="28" applyNumberFormat="1" applyFont="1" applyFill="1" applyBorder="1" applyAlignment="1">
      <alignment horizontal="center" vertical="center"/>
    </xf>
    <xf numFmtId="4" fontId="53" fillId="0" borderId="12" xfId="45" applyNumberFormat="1" applyFont="1" applyFill="1" applyBorder="1" applyAlignment="1">
      <alignment horizontal="center" vertical="center"/>
    </xf>
    <xf numFmtId="2" fontId="2" fillId="0" borderId="33" xfId="0" applyNumberFormat="1" applyFont="1" applyFill="1" applyBorder="1" applyAlignment="1">
      <alignment horizontal="center" vertical="center"/>
    </xf>
    <xf numFmtId="2" fontId="2" fillId="0" borderId="12" xfId="0" applyNumberFormat="1" applyFont="1" applyFill="1" applyBorder="1" applyAlignment="1">
      <alignment horizontal="center" vertical="center"/>
    </xf>
    <xf numFmtId="0" fontId="50" fillId="42" borderId="34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vertical="center"/>
    </xf>
    <xf numFmtId="2" fontId="2" fillId="0" borderId="18" xfId="0" applyNumberFormat="1" applyFont="1" applyFill="1" applyBorder="1" applyAlignment="1">
      <alignment vertical="center"/>
    </xf>
    <xf numFmtId="2" fontId="2" fillId="0" borderId="24" xfId="0" applyNumberFormat="1" applyFont="1" applyFill="1" applyBorder="1" applyAlignment="1">
      <alignment vertical="center"/>
    </xf>
    <xf numFmtId="2" fontId="2" fillId="0" borderId="35" xfId="0" applyNumberFormat="1" applyFont="1" applyFill="1" applyBorder="1" applyAlignment="1">
      <alignment vertical="center"/>
    </xf>
    <xf numFmtId="2" fontId="4" fillId="46" borderId="0" xfId="0" applyNumberFormat="1" applyFont="1" applyFill="1" applyBorder="1" applyAlignment="1"/>
    <xf numFmtId="0" fontId="27" fillId="0" borderId="12" xfId="0" applyFont="1" applyFill="1" applyBorder="1" applyAlignment="1">
      <alignment horizontal="center" vertical="center" wrapText="1"/>
    </xf>
    <xf numFmtId="0" fontId="27" fillId="0" borderId="0" xfId="0" applyFont="1" applyFill="1" applyAlignment="1">
      <alignment horizontal="center" vertical="center" wrapText="1"/>
    </xf>
    <xf numFmtId="0" fontId="27" fillId="6" borderId="2" xfId="0" applyFont="1" applyFill="1" applyBorder="1" applyAlignment="1">
      <alignment horizontal="center" vertical="center" wrapText="1"/>
    </xf>
    <xf numFmtId="0" fontId="54" fillId="42" borderId="11" xfId="0" applyFont="1" applyFill="1" applyBorder="1" applyAlignment="1">
      <alignment horizontal="center" vertical="center"/>
    </xf>
    <xf numFmtId="2" fontId="25" fillId="41" borderId="10" xfId="0" applyNumberFormat="1" applyFont="1" applyFill="1" applyBorder="1" applyAlignment="1">
      <alignment horizontal="center" vertical="center" wrapText="1"/>
    </xf>
    <xf numFmtId="2" fontId="25" fillId="0" borderId="7" xfId="0" applyNumberFormat="1" applyFont="1" applyFill="1" applyBorder="1" applyAlignment="1">
      <alignment horizontal="center" vertical="center" wrapText="1"/>
    </xf>
    <xf numFmtId="0" fontId="26" fillId="0" borderId="5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Fill="1"/>
    <xf numFmtId="0" fontId="0" fillId="0" borderId="12" xfId="0" applyFill="1" applyBorder="1" applyAlignment="1">
      <alignment horizontal="center" vertical="center"/>
    </xf>
    <xf numFmtId="2" fontId="18" fillId="2" borderId="32" xfId="0" applyNumberFormat="1" applyFont="1" applyFill="1" applyBorder="1" applyAlignment="1">
      <alignment horizontal="center"/>
    </xf>
    <xf numFmtId="2" fontId="18" fillId="2" borderId="16" xfId="0" applyNumberFormat="1" applyFont="1" applyFill="1" applyBorder="1" applyAlignment="1">
      <alignment horizontal="center"/>
    </xf>
    <xf numFmtId="2" fontId="25" fillId="0" borderId="2" xfId="0" applyNumberFormat="1" applyFont="1" applyFill="1" applyBorder="1" applyAlignment="1">
      <alignment horizontal="center" vertical="center" wrapText="1"/>
    </xf>
    <xf numFmtId="2" fontId="16" fillId="0" borderId="13" xfId="0" applyNumberFormat="1" applyFont="1" applyFill="1" applyBorder="1" applyAlignment="1">
      <alignment horizontal="left" vertical="center"/>
    </xf>
    <xf numFmtId="0" fontId="9" fillId="0" borderId="14" xfId="0" applyFont="1" applyFill="1" applyBorder="1" applyAlignment="1">
      <alignment horizontal="center" vertical="center" wrapText="1"/>
    </xf>
    <xf numFmtId="0" fontId="27" fillId="6" borderId="17" xfId="0" applyFont="1" applyFill="1" applyBorder="1" applyAlignment="1">
      <alignment horizontal="center" vertical="center" wrapText="1"/>
    </xf>
    <xf numFmtId="0" fontId="54" fillId="42" borderId="8" xfId="0" applyFont="1" applyFill="1" applyBorder="1" applyAlignment="1">
      <alignment horizontal="center" vertical="center"/>
    </xf>
    <xf numFmtId="0" fontId="26" fillId="0" borderId="32" xfId="0" applyFont="1" applyFill="1" applyBorder="1" applyAlignment="1">
      <alignment horizontal="center" vertical="center" wrapText="1"/>
    </xf>
    <xf numFmtId="2" fontId="9" fillId="40" borderId="10" xfId="0" applyNumberFormat="1" applyFont="1" applyFill="1" applyBorder="1" applyAlignment="1">
      <alignment horizontal="center" vertical="center" wrapText="1"/>
    </xf>
    <xf numFmtId="2" fontId="10" fillId="2" borderId="2" xfId="0" applyNumberFormat="1" applyFont="1" applyFill="1" applyBorder="1" applyAlignment="1">
      <alignment horizontal="center" vertical="center" wrapText="1"/>
    </xf>
    <xf numFmtId="0" fontId="9" fillId="0" borderId="32" xfId="0" applyFont="1" applyFill="1" applyBorder="1" applyAlignment="1">
      <alignment horizontal="center" vertical="center" wrapText="1"/>
    </xf>
    <xf numFmtId="2" fontId="16" fillId="0" borderId="13" xfId="0" applyNumberFormat="1" applyFont="1" applyFill="1" applyBorder="1" applyAlignment="1">
      <alignment horizontal="center" vertical="center"/>
    </xf>
    <xf numFmtId="2" fontId="2" fillId="47" borderId="13" xfId="0" applyNumberFormat="1" applyFont="1" applyFill="1" applyBorder="1"/>
    <xf numFmtId="0" fontId="16" fillId="5" borderId="18" xfId="0" applyFont="1" applyFill="1" applyBorder="1" applyAlignment="1">
      <alignment horizontal="center" vertical="center" wrapText="1"/>
    </xf>
    <xf numFmtId="2" fontId="25" fillId="41" borderId="32" xfId="0" applyNumberFormat="1" applyFont="1" applyFill="1" applyBorder="1" applyAlignment="1">
      <alignment horizontal="center" vertical="center" wrapText="1"/>
    </xf>
    <xf numFmtId="0" fontId="16" fillId="5" borderId="17" xfId="0" applyFont="1" applyFill="1" applyBorder="1" applyAlignment="1">
      <alignment horizontal="center" vertical="center" wrapText="1"/>
    </xf>
    <xf numFmtId="2" fontId="9" fillId="40" borderId="8" xfId="0" applyNumberFormat="1" applyFont="1" applyFill="1" applyBorder="1" applyAlignment="1">
      <alignment horizontal="center" vertical="center" wrapText="1"/>
    </xf>
    <xf numFmtId="0" fontId="16" fillId="5" borderId="13" xfId="0" applyFont="1" applyFill="1" applyBorder="1" applyAlignment="1">
      <alignment horizontal="center" vertical="center" wrapText="1"/>
    </xf>
    <xf numFmtId="2" fontId="11" fillId="46" borderId="13" xfId="0" applyNumberFormat="1" applyFont="1" applyFill="1" applyBorder="1" applyAlignment="1">
      <alignment horizontal="center" vertical="center" wrapText="1"/>
    </xf>
    <xf numFmtId="2" fontId="18" fillId="2" borderId="15" xfId="0" applyNumberFormat="1" applyFont="1" applyFill="1" applyBorder="1" applyAlignment="1">
      <alignment horizontal="center"/>
    </xf>
    <xf numFmtId="2" fontId="10" fillId="2" borderId="36" xfId="0" applyNumberFormat="1" applyFont="1" applyFill="1" applyBorder="1" applyAlignment="1">
      <alignment horizontal="center" vertical="center" wrapText="1"/>
    </xf>
    <xf numFmtId="1" fontId="9" fillId="0" borderId="37" xfId="0" applyNumberFormat="1" applyFont="1" applyFill="1" applyBorder="1" applyAlignment="1">
      <alignment horizontal="center" vertical="center" wrapText="1"/>
    </xf>
    <xf numFmtId="2" fontId="10" fillId="3" borderId="27" xfId="0" applyNumberFormat="1" applyFont="1" applyFill="1" applyBorder="1" applyAlignment="1">
      <alignment horizontal="center" vertical="center" wrapText="1"/>
    </xf>
    <xf numFmtId="2" fontId="10" fillId="39" borderId="2" xfId="0" applyNumberFormat="1" applyFont="1" applyFill="1" applyBorder="1" applyAlignment="1">
      <alignment horizontal="center" vertical="center" wrapText="1"/>
    </xf>
    <xf numFmtId="0" fontId="26" fillId="0" borderId="35" xfId="0" applyFont="1" applyFill="1" applyBorder="1" applyAlignment="1">
      <alignment horizontal="center" vertical="center" wrapText="1"/>
    </xf>
    <xf numFmtId="0" fontId="9" fillId="0" borderId="35" xfId="0" applyFont="1" applyFill="1" applyBorder="1" applyAlignment="1">
      <alignment horizontal="center" vertical="center" wrapText="1"/>
    </xf>
    <xf numFmtId="2" fontId="2" fillId="47" borderId="38" xfId="0" applyNumberFormat="1" applyFont="1" applyFill="1" applyBorder="1" applyAlignment="1">
      <alignment horizontal="center" vertical="center"/>
    </xf>
    <xf numFmtId="2" fontId="18" fillId="2" borderId="18" xfId="0" applyNumberFormat="1" applyFont="1" applyFill="1" applyBorder="1" applyAlignment="1">
      <alignment horizontal="center"/>
    </xf>
    <xf numFmtId="2" fontId="10" fillId="2" borderId="18" xfId="0" applyNumberFormat="1" applyFont="1" applyFill="1" applyBorder="1" applyAlignment="1">
      <alignment horizontal="center" vertical="center" wrapText="1"/>
    </xf>
    <xf numFmtId="0" fontId="25" fillId="6" borderId="39" xfId="0" applyFont="1" applyFill="1" applyBorder="1" applyAlignment="1">
      <alignment horizontal="center" vertical="center" wrapText="1"/>
    </xf>
    <xf numFmtId="0" fontId="54" fillId="42" borderId="33" xfId="0" applyFont="1" applyFill="1" applyBorder="1" applyAlignment="1">
      <alignment horizontal="center" vertical="center"/>
    </xf>
    <xf numFmtId="0" fontId="54" fillId="42" borderId="40" xfId="0" applyFont="1" applyFill="1" applyBorder="1" applyAlignment="1">
      <alignment horizontal="center" vertical="center"/>
    </xf>
    <xf numFmtId="2" fontId="25" fillId="41" borderId="33" xfId="0" applyNumberFormat="1" applyFont="1" applyFill="1" applyBorder="1" applyAlignment="1">
      <alignment horizontal="center" vertical="center" wrapText="1"/>
    </xf>
    <xf numFmtId="2" fontId="25" fillId="0" borderId="41" xfId="0" applyNumberFormat="1" applyFont="1" applyFill="1" applyBorder="1" applyAlignment="1">
      <alignment horizontal="center" vertical="center" wrapText="1"/>
    </xf>
    <xf numFmtId="0" fontId="16" fillId="5" borderId="42" xfId="0" applyFont="1" applyFill="1" applyBorder="1" applyAlignment="1">
      <alignment horizontal="center" vertical="center" wrapText="1"/>
    </xf>
    <xf numFmtId="1" fontId="9" fillId="40" borderId="23" xfId="0" applyNumberFormat="1" applyFont="1" applyFill="1" applyBorder="1" applyAlignment="1">
      <alignment horizontal="center" vertical="center" wrapText="1"/>
    </xf>
    <xf numFmtId="1" fontId="9" fillId="40" borderId="43" xfId="0" applyNumberFormat="1" applyFont="1" applyFill="1" applyBorder="1" applyAlignment="1">
      <alignment horizontal="center" vertical="center" wrapText="1"/>
    </xf>
    <xf numFmtId="2" fontId="18" fillId="2" borderId="23" xfId="0" applyNumberFormat="1" applyFont="1" applyFill="1" applyBorder="1" applyAlignment="1">
      <alignment horizontal="center"/>
    </xf>
    <xf numFmtId="2" fontId="10" fillId="2" borderId="44" xfId="0" applyNumberFormat="1" applyFont="1" applyFill="1" applyBorder="1" applyAlignment="1">
      <alignment horizontal="center" vertical="center" wrapText="1"/>
    </xf>
    <xf numFmtId="2" fontId="11" fillId="46" borderId="38" xfId="0" applyNumberFormat="1" applyFont="1" applyFill="1" applyBorder="1" applyAlignment="1">
      <alignment horizontal="center" vertical="center" wrapText="1"/>
    </xf>
    <xf numFmtId="2" fontId="18" fillId="2" borderId="13" xfId="0" applyNumberFormat="1" applyFont="1" applyFill="1" applyBorder="1" applyAlignment="1">
      <alignment horizontal="center"/>
    </xf>
    <xf numFmtId="2" fontId="10" fillId="2" borderId="13" xfId="0" applyNumberFormat="1" applyFont="1" applyFill="1" applyBorder="1" applyAlignment="1">
      <alignment horizontal="center" vertical="center" wrapText="1"/>
    </xf>
    <xf numFmtId="1" fontId="9" fillId="0" borderId="13" xfId="0" applyNumberFormat="1" applyFont="1" applyFill="1" applyBorder="1" applyAlignment="1">
      <alignment horizontal="center" vertical="center" wrapText="1"/>
    </xf>
    <xf numFmtId="2" fontId="10" fillId="3" borderId="13" xfId="0" applyNumberFormat="1" applyFont="1" applyFill="1" applyBorder="1" applyAlignment="1">
      <alignment horizontal="center" vertical="center" wrapText="1"/>
    </xf>
    <xf numFmtId="2" fontId="18" fillId="2" borderId="8" xfId="0" applyNumberFormat="1" applyFont="1" applyFill="1" applyBorder="1" applyAlignment="1">
      <alignment horizontal="center"/>
    </xf>
    <xf numFmtId="2" fontId="10" fillId="2" borderId="8" xfId="0" applyNumberFormat="1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2" fontId="10" fillId="39" borderId="7" xfId="0" applyNumberFormat="1" applyFont="1" applyFill="1" applyBorder="1" applyAlignment="1">
      <alignment horizontal="center" vertical="center" wrapText="1"/>
    </xf>
    <xf numFmtId="165" fontId="2" fillId="0" borderId="18" xfId="0" applyNumberFormat="1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2" fontId="0" fillId="46" borderId="0" xfId="0" applyNumberFormat="1" applyFill="1" applyBorder="1"/>
    <xf numFmtId="2" fontId="6" fillId="46" borderId="0" xfId="0" applyNumberFormat="1" applyFont="1" applyFill="1" applyBorder="1" applyAlignment="1"/>
    <xf numFmtId="2" fontId="6" fillId="46" borderId="0" xfId="0" applyNumberFormat="1" applyFont="1" applyFill="1" applyBorder="1" applyAlignment="1">
      <alignment horizontal="center"/>
    </xf>
    <xf numFmtId="2" fontId="17" fillId="46" borderId="0" xfId="0" applyNumberFormat="1" applyFont="1" applyFill="1" applyAlignment="1">
      <alignment horizontal="center" vertical="center"/>
    </xf>
    <xf numFmtId="2" fontId="12" fillId="46" borderId="0" xfId="0" applyNumberFormat="1" applyFont="1" applyFill="1"/>
    <xf numFmtId="9" fontId="12" fillId="46" borderId="0" xfId="50" applyFont="1" applyFill="1"/>
    <xf numFmtId="1" fontId="12" fillId="46" borderId="0" xfId="0" applyNumberFormat="1" applyFont="1" applyFill="1"/>
    <xf numFmtId="2" fontId="14" fillId="46" borderId="0" xfId="0" applyNumberFormat="1" applyFont="1" applyFill="1"/>
    <xf numFmtId="2" fontId="2" fillId="46" borderId="0" xfId="0" applyNumberFormat="1" applyFont="1" applyFill="1"/>
    <xf numFmtId="0" fontId="7" fillId="46" borderId="0" xfId="0" applyFont="1" applyFill="1" applyAlignment="1">
      <alignment horizontal="center" vertical="center"/>
    </xf>
    <xf numFmtId="2" fontId="0" fillId="46" borderId="0" xfId="0" applyNumberFormat="1" applyFill="1"/>
    <xf numFmtId="0" fontId="0" fillId="46" borderId="0" xfId="0" applyFill="1"/>
    <xf numFmtId="2" fontId="15" fillId="46" borderId="0" xfId="0" applyNumberFormat="1" applyFont="1" applyFill="1"/>
    <xf numFmtId="2" fontId="2" fillId="46" borderId="0" xfId="0" applyNumberFormat="1" applyFont="1" applyFill="1" applyBorder="1" applyAlignment="1">
      <alignment vertical="center"/>
    </xf>
    <xf numFmtId="2" fontId="29" fillId="46" borderId="0" xfId="0" applyNumberFormat="1" applyFont="1" applyFill="1" applyBorder="1" applyAlignment="1">
      <alignment vertical="center"/>
    </xf>
    <xf numFmtId="0" fontId="15" fillId="0" borderId="12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/>
    </xf>
    <xf numFmtId="0" fontId="3" fillId="48" borderId="12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left" vertical="center"/>
    </xf>
    <xf numFmtId="0" fontId="15" fillId="0" borderId="12" xfId="0" applyFont="1" applyFill="1" applyBorder="1" applyAlignment="1">
      <alignment horizontal="left" vertical="center"/>
    </xf>
    <xf numFmtId="0" fontId="28" fillId="42" borderId="12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2" fontId="31" fillId="42" borderId="12" xfId="0" applyNumberFormat="1" applyFont="1" applyFill="1" applyBorder="1" applyAlignment="1">
      <alignment horizontal="center"/>
    </xf>
    <xf numFmtId="2" fontId="31" fillId="0" borderId="0" xfId="0" applyNumberFormat="1" applyFont="1" applyFill="1" applyBorder="1"/>
    <xf numFmtId="165" fontId="2" fillId="0" borderId="33" xfId="0" applyNumberFormat="1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2" fontId="2" fillId="0" borderId="24" xfId="0" applyNumberFormat="1" applyFont="1" applyFill="1" applyBorder="1" applyAlignment="1">
      <alignment horizontal="center" vertical="center"/>
    </xf>
    <xf numFmtId="2" fontId="2" fillId="0" borderId="35" xfId="0" applyNumberFormat="1" applyFont="1" applyFill="1" applyBorder="1" applyAlignment="1">
      <alignment horizontal="center" vertical="center"/>
    </xf>
    <xf numFmtId="2" fontId="2" fillId="0" borderId="18" xfId="0" applyNumberFormat="1" applyFont="1" applyFill="1" applyBorder="1" applyAlignment="1">
      <alignment horizontal="center" vertical="center"/>
    </xf>
    <xf numFmtId="2" fontId="6" fillId="0" borderId="12" xfId="0" applyNumberFormat="1" applyFont="1" applyFill="1" applyBorder="1" applyAlignment="1">
      <alignment horizontal="center" vertical="center"/>
    </xf>
    <xf numFmtId="2" fontId="0" fillId="0" borderId="12" xfId="0" applyNumberFormat="1" applyFill="1" applyBorder="1" applyAlignment="1">
      <alignment horizontal="center" vertical="center"/>
    </xf>
    <xf numFmtId="2" fontId="6" fillId="0" borderId="24" xfId="0" applyNumberFormat="1" applyFont="1" applyFill="1" applyBorder="1" applyAlignment="1">
      <alignment horizontal="center" vertical="center"/>
    </xf>
    <xf numFmtId="2" fontId="12" fillId="0" borderId="0" xfId="0" applyNumberFormat="1" applyFont="1" applyFill="1" applyAlignment="1">
      <alignment horizontal="center" vertical="center"/>
    </xf>
    <xf numFmtId="2" fontId="14" fillId="0" borderId="0" xfId="0" applyNumberFormat="1" applyFont="1" applyFill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" fontId="15" fillId="0" borderId="0" xfId="0" applyNumberFormat="1" applyFont="1" applyFill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2" fontId="53" fillId="0" borderId="12" xfId="28" applyNumberFormat="1" applyFont="1" applyFill="1" applyBorder="1" applyAlignment="1">
      <alignment horizontal="center" vertical="center"/>
    </xf>
    <xf numFmtId="2" fontId="53" fillId="0" borderId="12" xfId="45" applyNumberFormat="1" applyFont="1" applyFill="1" applyBorder="1" applyAlignment="1">
      <alignment horizontal="center" vertical="center"/>
    </xf>
    <xf numFmtId="2" fontId="54" fillId="42" borderId="33" xfId="0" applyNumberFormat="1" applyFont="1" applyFill="1" applyBorder="1" applyAlignment="1">
      <alignment horizontal="center" vertical="center"/>
    </xf>
    <xf numFmtId="2" fontId="54" fillId="42" borderId="40" xfId="0" applyNumberFormat="1" applyFont="1" applyFill="1" applyBorder="1" applyAlignment="1">
      <alignment horizontal="center" vertical="center"/>
    </xf>
    <xf numFmtId="2" fontId="9" fillId="40" borderId="12" xfId="0" applyNumberFormat="1" applyFont="1" applyFill="1" applyBorder="1" applyAlignment="1">
      <alignment horizontal="center" vertical="center" wrapText="1"/>
    </xf>
    <xf numFmtId="2" fontId="9" fillId="40" borderId="24" xfId="0" applyNumberFormat="1" applyFont="1" applyFill="1" applyBorder="1" applyAlignment="1">
      <alignment horizontal="center" vertical="center" wrapText="1"/>
    </xf>
    <xf numFmtId="2" fontId="12" fillId="0" borderId="0" xfId="50" applyNumberFormat="1" applyFont="1" applyFill="1" applyAlignment="1">
      <alignment horizontal="center" vertical="center"/>
    </xf>
    <xf numFmtId="2" fontId="2" fillId="0" borderId="33" xfId="0" applyNumberFormat="1" applyFont="1" applyBorder="1" applyAlignment="1">
      <alignment horizontal="center" vertical="center"/>
    </xf>
    <xf numFmtId="2" fontId="54" fillId="42" borderId="11" xfId="0" applyNumberFormat="1" applyFont="1" applyFill="1" applyBorder="1" applyAlignment="1">
      <alignment horizontal="center" vertical="center"/>
    </xf>
    <xf numFmtId="2" fontId="9" fillId="40" borderId="2" xfId="0" applyNumberFormat="1" applyFont="1" applyFill="1" applyBorder="1" applyAlignment="1">
      <alignment horizontal="center" vertical="center" wrapText="1"/>
    </xf>
    <xf numFmtId="2" fontId="54" fillId="42" borderId="8" xfId="0" applyNumberFormat="1" applyFont="1" applyFill="1" applyBorder="1" applyAlignment="1">
      <alignment horizontal="center" vertical="center"/>
    </xf>
    <xf numFmtId="2" fontId="50" fillId="42" borderId="20" xfId="0" applyNumberFormat="1" applyFont="1" applyFill="1" applyBorder="1" applyAlignment="1">
      <alignment horizontal="center" vertical="center"/>
    </xf>
    <xf numFmtId="2" fontId="50" fillId="42" borderId="22" xfId="0" applyNumberFormat="1" applyFont="1" applyFill="1" applyBorder="1" applyAlignment="1">
      <alignment horizontal="center" vertical="center"/>
    </xf>
    <xf numFmtId="2" fontId="50" fillId="42" borderId="21" xfId="0" applyNumberFormat="1" applyFont="1" applyFill="1" applyBorder="1" applyAlignment="1">
      <alignment horizontal="center" vertical="center"/>
    </xf>
    <xf numFmtId="2" fontId="50" fillId="42" borderId="34" xfId="0" applyNumberFormat="1" applyFont="1" applyFill="1" applyBorder="1" applyAlignment="1">
      <alignment horizontal="center" vertical="center"/>
    </xf>
    <xf numFmtId="2" fontId="15" fillId="0" borderId="12" xfId="0" applyNumberFormat="1" applyFont="1" applyBorder="1" applyAlignment="1">
      <alignment horizontal="center" vertical="center"/>
    </xf>
    <xf numFmtId="2" fontId="51" fillId="0" borderId="12" xfId="28" applyNumberFormat="1" applyFont="1" applyFill="1" applyBorder="1" applyAlignment="1">
      <alignment horizontal="center" vertical="center"/>
    </xf>
    <xf numFmtId="2" fontId="52" fillId="0" borderId="12" xfId="0" applyNumberFormat="1" applyFont="1" applyBorder="1" applyAlignment="1">
      <alignment horizontal="center" vertical="center"/>
    </xf>
    <xf numFmtId="2" fontId="51" fillId="0" borderId="12" xfId="45" applyNumberFormat="1" applyFont="1" applyFill="1" applyBorder="1" applyAlignment="1">
      <alignment horizontal="center" vertical="center"/>
    </xf>
    <xf numFmtId="2" fontId="50" fillId="42" borderId="12" xfId="0" applyNumberFormat="1" applyFont="1" applyFill="1" applyBorder="1" applyAlignment="1">
      <alignment horizontal="center" vertical="center"/>
    </xf>
    <xf numFmtId="2" fontId="24" fillId="46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2" fontId="3" fillId="43" borderId="31" xfId="0" applyNumberFormat="1" applyFont="1" applyFill="1" applyBorder="1" applyAlignment="1">
      <alignment horizontal="center" vertical="center"/>
    </xf>
    <xf numFmtId="2" fontId="3" fillId="43" borderId="32" xfId="0" applyNumberFormat="1" applyFont="1" applyFill="1" applyBorder="1" applyAlignment="1">
      <alignment horizontal="center" vertical="center"/>
    </xf>
    <xf numFmtId="2" fontId="3" fillId="43" borderId="11" xfId="0" applyNumberFormat="1" applyFont="1" applyFill="1" applyBorder="1" applyAlignment="1">
      <alignment horizontal="center" vertical="center"/>
    </xf>
    <xf numFmtId="2" fontId="3" fillId="43" borderId="10" xfId="0" applyNumberFormat="1" applyFont="1" applyFill="1" applyBorder="1" applyAlignment="1">
      <alignment horizontal="center" vertical="center"/>
    </xf>
    <xf numFmtId="2" fontId="3" fillId="43" borderId="7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2" fontId="5" fillId="0" borderId="11" xfId="0" applyNumberFormat="1" applyFont="1" applyFill="1" applyBorder="1" applyAlignment="1">
      <alignment horizontal="center" vertical="center"/>
    </xf>
    <xf numFmtId="2" fontId="5" fillId="46" borderId="45" xfId="0" applyNumberFormat="1" applyFont="1" applyFill="1" applyBorder="1" applyAlignment="1">
      <alignment horizontal="center" vertical="center"/>
    </xf>
    <xf numFmtId="2" fontId="5" fillId="46" borderId="46" xfId="0" applyNumberFormat="1" applyFont="1" applyFill="1" applyBorder="1" applyAlignment="1">
      <alignment horizontal="center" vertical="center"/>
    </xf>
    <xf numFmtId="2" fontId="5" fillId="0" borderId="46" xfId="0" applyNumberFormat="1" applyFont="1" applyFill="1" applyBorder="1" applyAlignment="1">
      <alignment horizontal="center" vertical="center"/>
    </xf>
    <xf numFmtId="2" fontId="6" fillId="46" borderId="45" xfId="0" applyNumberFormat="1" applyFont="1" applyFill="1" applyBorder="1" applyAlignment="1">
      <alignment horizontal="center" vertical="center"/>
    </xf>
    <xf numFmtId="2" fontId="6" fillId="46" borderId="46" xfId="0" applyNumberFormat="1" applyFont="1" applyFill="1" applyBorder="1" applyAlignment="1">
      <alignment horizontal="center" vertical="center"/>
    </xf>
    <xf numFmtId="2" fontId="4" fillId="46" borderId="0" xfId="0" applyNumberFormat="1" applyFont="1" applyFill="1" applyBorder="1" applyAlignment="1">
      <alignment horizontal="center"/>
    </xf>
    <xf numFmtId="2" fontId="0" fillId="0" borderId="10" xfId="0" applyNumberFormat="1" applyFill="1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2" fontId="3" fillId="44" borderId="10" xfId="0" applyNumberFormat="1" applyFont="1" applyFill="1" applyBorder="1" applyAlignment="1">
      <alignment horizontal="center" vertical="center"/>
    </xf>
    <xf numFmtId="2" fontId="3" fillId="44" borderId="7" xfId="0" applyNumberFormat="1" applyFont="1" applyFill="1" applyBorder="1" applyAlignment="1">
      <alignment horizontal="center" vertical="center"/>
    </xf>
    <xf numFmtId="2" fontId="3" fillId="7" borderId="10" xfId="0" applyNumberFormat="1" applyFont="1" applyFill="1" applyBorder="1" applyAlignment="1">
      <alignment horizontal="center" vertical="center"/>
    </xf>
    <xf numFmtId="2" fontId="3" fillId="7" borderId="7" xfId="0" applyNumberFormat="1" applyFont="1" applyFill="1" applyBorder="1" applyAlignment="1">
      <alignment horizontal="center" vertical="center"/>
    </xf>
    <xf numFmtId="2" fontId="3" fillId="4" borderId="17" xfId="0" applyNumberFormat="1" applyFont="1" applyFill="1" applyBorder="1" applyAlignment="1">
      <alignment horizontal="center" vertical="center"/>
    </xf>
    <xf numFmtId="2" fontId="3" fillId="4" borderId="8" xfId="0" applyNumberFormat="1" applyFont="1" applyFill="1" applyBorder="1" applyAlignment="1">
      <alignment horizontal="center" vertical="center"/>
    </xf>
    <xf numFmtId="2" fontId="3" fillId="4" borderId="7" xfId="0" applyNumberFormat="1" applyFont="1" applyFill="1" applyBorder="1" applyAlignment="1">
      <alignment horizontal="center" vertical="center"/>
    </xf>
    <xf numFmtId="2" fontId="3" fillId="45" borderId="10" xfId="0" applyNumberFormat="1" applyFont="1" applyFill="1" applyBorder="1" applyAlignment="1">
      <alignment horizontal="center" vertical="center"/>
    </xf>
    <xf numFmtId="2" fontId="3" fillId="45" borderId="7" xfId="0" applyNumberFormat="1" applyFont="1" applyFill="1" applyBorder="1" applyAlignment="1">
      <alignment horizontal="center" vertical="center"/>
    </xf>
    <xf numFmtId="2" fontId="3" fillId="44" borderId="17" xfId="0" applyNumberFormat="1" applyFont="1" applyFill="1" applyBorder="1" applyAlignment="1">
      <alignment horizontal="center" vertical="center"/>
    </xf>
    <xf numFmtId="2" fontId="3" fillId="44" borderId="8" xfId="0" applyNumberFormat="1" applyFont="1" applyFill="1" applyBorder="1" applyAlignment="1">
      <alignment horizontal="center" vertical="center"/>
    </xf>
    <xf numFmtId="2" fontId="3" fillId="5" borderId="17" xfId="0" applyNumberFormat="1" applyFont="1" applyFill="1" applyBorder="1" applyAlignment="1">
      <alignment horizontal="center" vertical="center" wrapText="1"/>
    </xf>
    <xf numFmtId="2" fontId="3" fillId="5" borderId="8" xfId="0" applyNumberFormat="1" applyFont="1" applyFill="1" applyBorder="1" applyAlignment="1">
      <alignment horizontal="center" vertical="center" wrapText="1"/>
    </xf>
    <xf numFmtId="2" fontId="3" fillId="5" borderId="7" xfId="0" applyNumberFormat="1" applyFont="1" applyFill="1" applyBorder="1" applyAlignment="1">
      <alignment horizontal="center" vertical="center" wrapText="1"/>
    </xf>
    <xf numFmtId="2" fontId="3" fillId="5" borderId="31" xfId="0" applyNumberFormat="1" applyFont="1" applyFill="1" applyBorder="1" applyAlignment="1">
      <alignment horizontal="center" vertical="center"/>
    </xf>
    <xf numFmtId="2" fontId="3" fillId="5" borderId="32" xfId="0" applyNumberFormat="1" applyFont="1" applyFill="1" applyBorder="1" applyAlignment="1">
      <alignment horizontal="center" vertical="center"/>
    </xf>
    <xf numFmtId="2" fontId="3" fillId="5" borderId="11" xfId="0" applyNumberFormat="1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2" fontId="3" fillId="4" borderId="17" xfId="0" applyNumberFormat="1" applyFont="1" applyFill="1" applyBorder="1" applyAlignment="1">
      <alignment horizontal="center"/>
    </xf>
    <xf numFmtId="2" fontId="3" fillId="4" borderId="8" xfId="0" applyNumberFormat="1" applyFont="1" applyFill="1" applyBorder="1" applyAlignment="1">
      <alignment horizontal="center"/>
    </xf>
    <xf numFmtId="2" fontId="3" fillId="4" borderId="7" xfId="0" applyNumberFormat="1" applyFont="1" applyFill="1" applyBorder="1" applyAlignment="1">
      <alignment horizontal="center"/>
    </xf>
    <xf numFmtId="0" fontId="3" fillId="43" borderId="31" xfId="0" applyFont="1" applyFill="1" applyBorder="1" applyAlignment="1">
      <alignment horizontal="center" vertical="center"/>
    </xf>
    <xf numFmtId="0" fontId="3" fillId="43" borderId="32" xfId="0" applyFont="1" applyFill="1" applyBorder="1" applyAlignment="1">
      <alignment horizontal="center" vertical="center"/>
    </xf>
    <xf numFmtId="0" fontId="3" fillId="43" borderId="11" xfId="0" applyFont="1" applyFill="1" applyBorder="1" applyAlignment="1">
      <alignment horizontal="center" vertical="center"/>
    </xf>
    <xf numFmtId="0" fontId="3" fillId="44" borderId="17" xfId="0" applyFont="1" applyFill="1" applyBorder="1" applyAlignment="1">
      <alignment horizontal="center" vertical="center"/>
    </xf>
    <xf numFmtId="0" fontId="3" fillId="44" borderId="8" xfId="0" applyFont="1" applyFill="1" applyBorder="1" applyAlignment="1">
      <alignment horizontal="center" vertical="center"/>
    </xf>
    <xf numFmtId="0" fontId="3" fillId="44" borderId="7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2" fontId="6" fillId="46" borderId="45" xfId="0" applyNumberFormat="1" applyFont="1" applyFill="1" applyBorder="1" applyAlignment="1">
      <alignment horizontal="center"/>
    </xf>
    <xf numFmtId="2" fontId="6" fillId="46" borderId="46" xfId="0" applyNumberFormat="1" applyFont="1" applyFill="1" applyBorder="1" applyAlignment="1">
      <alignment horizontal="center"/>
    </xf>
    <xf numFmtId="0" fontId="15" fillId="0" borderId="24" xfId="0" applyFont="1" applyFill="1" applyBorder="1" applyAlignment="1">
      <alignment horizontal="center" vertical="center"/>
    </xf>
    <xf numFmtId="0" fontId="15" fillId="0" borderId="35" xfId="0" applyFont="1" applyFill="1" applyBorder="1" applyAlignment="1">
      <alignment horizontal="center" vertical="center"/>
    </xf>
    <xf numFmtId="0" fontId="27" fillId="42" borderId="24" xfId="0" applyFont="1" applyFill="1" applyBorder="1" applyAlignment="1">
      <alignment horizontal="center" vertical="center"/>
    </xf>
    <xf numFmtId="0" fontId="27" fillId="42" borderId="35" xfId="0" applyFont="1" applyFill="1" applyBorder="1" applyAlignment="1">
      <alignment horizontal="center" vertical="center"/>
    </xf>
    <xf numFmtId="2" fontId="30" fillId="46" borderId="0" xfId="0" applyNumberFormat="1" applyFont="1" applyFill="1" applyBorder="1" applyAlignment="1">
      <alignment horizontal="center" vertical="center"/>
    </xf>
    <xf numFmtId="0" fontId="15" fillId="49" borderId="12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/>
    </xf>
    <xf numFmtId="2" fontId="55" fillId="0" borderId="17" xfId="0" applyNumberFormat="1" applyFont="1" applyFill="1" applyBorder="1" applyAlignment="1">
      <alignment horizontal="center" vertical="center"/>
    </xf>
    <xf numFmtId="2" fontId="55" fillId="0" borderId="7" xfId="0" applyNumberFormat="1" applyFont="1" applyFill="1" applyBorder="1" applyAlignment="1">
      <alignment horizontal="center" vertical="center"/>
    </xf>
    <xf numFmtId="2" fontId="21" fillId="46" borderId="47" xfId="0" applyNumberFormat="1" applyFont="1" applyFill="1" applyBorder="1" applyAlignment="1">
      <alignment horizontal="center" vertical="center"/>
    </xf>
    <xf numFmtId="2" fontId="21" fillId="46" borderId="0" xfId="0" applyNumberFormat="1" applyFont="1" applyFill="1" applyBorder="1" applyAlignment="1">
      <alignment horizontal="center" vertical="center"/>
    </xf>
    <xf numFmtId="0" fontId="7" fillId="42" borderId="24" xfId="0" applyFont="1" applyFill="1" applyBorder="1" applyAlignment="1">
      <alignment horizontal="center" vertical="center"/>
    </xf>
    <xf numFmtId="0" fontId="7" fillId="42" borderId="3" xfId="0" applyFont="1" applyFill="1" applyBorder="1" applyAlignment="1">
      <alignment horizontal="center" vertical="center"/>
    </xf>
    <xf numFmtId="0" fontId="7" fillId="42" borderId="35" xfId="0" applyFont="1" applyFill="1" applyBorder="1" applyAlignment="1">
      <alignment horizontal="center" vertical="center"/>
    </xf>
    <xf numFmtId="0" fontId="23" fillId="42" borderId="24" xfId="0" applyFont="1" applyFill="1" applyBorder="1" applyAlignment="1">
      <alignment horizontal="center" vertical="center"/>
    </xf>
    <xf numFmtId="0" fontId="23" fillId="42" borderId="35" xfId="0" applyFont="1" applyFill="1" applyBorder="1" applyAlignment="1">
      <alignment horizontal="center" vertical="center"/>
    </xf>
    <xf numFmtId="0" fontId="6" fillId="46" borderId="0" xfId="0" applyFont="1" applyFill="1" applyBorder="1" applyAlignment="1">
      <alignment horizontal="center"/>
    </xf>
    <xf numFmtId="2" fontId="7" fillId="46" borderId="48" xfId="0" applyNumberFormat="1" applyFont="1" applyFill="1" applyBorder="1" applyAlignment="1">
      <alignment horizontal="center" vertical="center"/>
    </xf>
    <xf numFmtId="2" fontId="7" fillId="46" borderId="49" xfId="0" applyNumberFormat="1" applyFont="1" applyFill="1" applyBorder="1" applyAlignment="1">
      <alignment horizontal="center" vertical="center"/>
    </xf>
    <xf numFmtId="2" fontId="22" fillId="50" borderId="12" xfId="0" applyNumberFormat="1" applyFont="1" applyFill="1" applyBorder="1" applyAlignment="1">
      <alignment horizontal="center"/>
    </xf>
    <xf numFmtId="0" fontId="22" fillId="50" borderId="12" xfId="0" applyFont="1" applyFill="1" applyBorder="1" applyAlignment="1">
      <alignment horizontal="center"/>
    </xf>
    <xf numFmtId="2" fontId="5" fillId="46" borderId="31" xfId="0" applyNumberFormat="1" applyFont="1" applyFill="1" applyBorder="1" applyAlignment="1">
      <alignment horizontal="center" vertical="center"/>
    </xf>
    <xf numFmtId="2" fontId="5" fillId="46" borderId="11" xfId="0" applyNumberFormat="1" applyFont="1" applyFill="1" applyBorder="1" applyAlignment="1">
      <alignment horizontal="center" vertical="center"/>
    </xf>
    <xf numFmtId="2" fontId="5" fillId="0" borderId="45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" xfId="50" builtinId="5"/>
    <cellStyle name="Percent 2" xfId="51"/>
    <cellStyle name="Title" xfId="52" builtinId="15" customBuiltin="1"/>
    <cellStyle name="Total" xfId="53" builtinId="25" customBuiltin="1"/>
    <cellStyle name="Warning Text" xfId="54" builtinId="11" customBuiltin="1"/>
  </cellStyles>
  <dxfs count="442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I48"/>
  <sheetViews>
    <sheetView workbookViewId="0">
      <selection activeCell="B9" sqref="B9:AE10"/>
    </sheetView>
  </sheetViews>
  <sheetFormatPr defaultColWidth="9.140625" defaultRowHeight="15.75"/>
  <cols>
    <col min="1" max="1" width="20.85546875" style="82" bestFit="1" customWidth="1"/>
    <col min="2" max="9" width="7.5703125" style="223" bestFit="1" customWidth="1"/>
    <col min="10" max="11" width="8.28515625" style="223" bestFit="1" customWidth="1"/>
    <col min="12" max="13" width="7.42578125" style="223" bestFit="1" customWidth="1"/>
    <col min="14" max="15" width="7.5703125" style="223" bestFit="1" customWidth="1"/>
    <col min="16" max="16" width="7.42578125" style="223" bestFit="1" customWidth="1"/>
    <col min="17" max="17" width="7.5703125" style="223" bestFit="1" customWidth="1"/>
    <col min="18" max="18" width="7.42578125" style="223" bestFit="1" customWidth="1"/>
    <col min="19" max="31" width="7.5703125" style="223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59" t="s">
        <v>0</v>
      </c>
      <c r="D2" s="260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143</v>
      </c>
      <c r="B3" s="217"/>
      <c r="C3" s="218"/>
      <c r="D3" s="218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  <c r="U3" s="217"/>
      <c r="V3" s="217"/>
      <c r="W3" s="217"/>
      <c r="X3" s="217"/>
      <c r="Y3" s="217"/>
      <c r="Z3" s="217"/>
      <c r="AA3" s="217"/>
      <c r="AB3" s="217"/>
      <c r="AC3" s="217"/>
      <c r="AD3" s="219"/>
      <c r="AE3" s="217"/>
      <c r="AF3" s="248"/>
      <c r="AG3" s="248"/>
    </row>
    <row r="4" spans="1:35" ht="15">
      <c r="A4" s="91" t="s">
        <v>35</v>
      </c>
      <c r="B4" s="225">
        <v>760.9</v>
      </c>
      <c r="C4" s="226">
        <v>721.8</v>
      </c>
      <c r="D4" s="226">
        <v>721.8</v>
      </c>
      <c r="E4" s="226">
        <v>770.92</v>
      </c>
      <c r="F4" s="226">
        <v>779.96</v>
      </c>
      <c r="G4" s="120">
        <v>740.85</v>
      </c>
      <c r="H4" s="226">
        <v>897.24</v>
      </c>
      <c r="I4" s="226">
        <v>896.23500000000001</v>
      </c>
      <c r="J4" s="226">
        <v>858.14</v>
      </c>
      <c r="K4" s="226">
        <v>824.06</v>
      </c>
      <c r="L4" s="226">
        <v>798.99</v>
      </c>
      <c r="M4" s="226">
        <v>858.14</v>
      </c>
      <c r="N4" s="226">
        <v>878.19</v>
      </c>
      <c r="O4" s="226">
        <v>1014.53</v>
      </c>
      <c r="P4" s="226">
        <v>907.26</v>
      </c>
      <c r="Q4" s="227">
        <v>916.29</v>
      </c>
      <c r="R4" s="227">
        <v>1140.8499999999999</v>
      </c>
      <c r="S4" s="227">
        <v>848.12</v>
      </c>
      <c r="T4" s="226">
        <v>994.48</v>
      </c>
      <c r="U4" s="226">
        <v>2710.76</v>
      </c>
      <c r="V4" s="120">
        <v>3947.38</v>
      </c>
      <c r="W4" s="226">
        <v>6397.96</v>
      </c>
      <c r="X4" s="226">
        <v>8134.29</v>
      </c>
      <c r="Y4" s="226">
        <v>8967.36</v>
      </c>
      <c r="Z4" s="226">
        <v>5158.87</v>
      </c>
      <c r="AA4" s="226">
        <v>4885.6000000000004</v>
      </c>
      <c r="AB4" s="226">
        <v>5046.99</v>
      </c>
      <c r="AC4" s="226">
        <v>5607.99</v>
      </c>
      <c r="AD4" s="120">
        <v>4866.5600000000004</v>
      </c>
      <c r="AE4" s="226">
        <v>5412.5</v>
      </c>
      <c r="AF4" s="100"/>
      <c r="AG4" s="100"/>
    </row>
    <row r="5" spans="1:35" ht="15">
      <c r="A5" s="91" t="s">
        <v>36</v>
      </c>
      <c r="B5" s="226">
        <v>780</v>
      </c>
      <c r="C5" s="226">
        <v>740</v>
      </c>
      <c r="D5" s="226">
        <v>740</v>
      </c>
      <c r="E5" s="226">
        <v>790</v>
      </c>
      <c r="F5" s="226">
        <v>800</v>
      </c>
      <c r="G5" s="120">
        <v>760</v>
      </c>
      <c r="H5" s="226">
        <v>920</v>
      </c>
      <c r="I5" s="226">
        <v>915</v>
      </c>
      <c r="J5" s="226">
        <v>880</v>
      </c>
      <c r="K5" s="226">
        <v>845</v>
      </c>
      <c r="L5" s="226">
        <v>820</v>
      </c>
      <c r="M5" s="226">
        <v>880</v>
      </c>
      <c r="N5" s="226">
        <v>900</v>
      </c>
      <c r="O5" s="226">
        <v>1040</v>
      </c>
      <c r="P5" s="226">
        <v>930</v>
      </c>
      <c r="Q5" s="228">
        <v>940</v>
      </c>
      <c r="R5" s="228">
        <v>1170</v>
      </c>
      <c r="S5" s="228">
        <v>870</v>
      </c>
      <c r="T5" s="226">
        <v>1020</v>
      </c>
      <c r="U5" s="226">
        <v>2780</v>
      </c>
      <c r="V5" s="120">
        <v>4050</v>
      </c>
      <c r="W5" s="226">
        <v>6540</v>
      </c>
      <c r="X5" s="226">
        <v>8340</v>
      </c>
      <c r="Y5" s="226">
        <v>9190</v>
      </c>
      <c r="Z5" s="226">
        <v>5290</v>
      </c>
      <c r="AA5" s="226">
        <v>5010</v>
      </c>
      <c r="AB5" s="226">
        <v>5170</v>
      </c>
      <c r="AC5" s="226">
        <v>5750</v>
      </c>
      <c r="AD5" s="120">
        <v>4990</v>
      </c>
      <c r="AE5" s="226">
        <v>5550</v>
      </c>
      <c r="AF5" s="100"/>
      <c r="AG5" s="100"/>
    </row>
    <row r="6" spans="1:35" ht="16.5" thickBot="1">
      <c r="A6" s="92" t="s">
        <v>37</v>
      </c>
      <c r="B6" s="104">
        <v>20.9</v>
      </c>
      <c r="C6" s="104">
        <v>18.2</v>
      </c>
      <c r="D6" s="104">
        <v>18.2</v>
      </c>
      <c r="E6" s="104">
        <v>19.079999999999998</v>
      </c>
      <c r="F6" s="104">
        <v>20.04</v>
      </c>
      <c r="G6" s="104">
        <v>19.149999999999999</v>
      </c>
      <c r="H6" s="104">
        <v>22.76</v>
      </c>
      <c r="I6" s="104">
        <v>18.764999999999986</v>
      </c>
      <c r="J6" s="104">
        <v>21.860000000000014</v>
      </c>
      <c r="K6" s="104">
        <v>20.94</v>
      </c>
      <c r="L6" s="104">
        <v>21.01</v>
      </c>
      <c r="M6" s="104">
        <v>21.86</v>
      </c>
      <c r="N6" s="104">
        <v>21.81</v>
      </c>
      <c r="O6" s="104">
        <v>25.47</v>
      </c>
      <c r="P6" s="104">
        <v>22.74</v>
      </c>
      <c r="Q6" s="104">
        <v>23.71</v>
      </c>
      <c r="R6" s="104">
        <v>29.15</v>
      </c>
      <c r="S6" s="104">
        <v>21.88</v>
      </c>
      <c r="T6" s="104">
        <v>25.52</v>
      </c>
      <c r="U6" s="104">
        <v>71.040000000000006</v>
      </c>
      <c r="V6" s="104">
        <v>102.62</v>
      </c>
      <c r="W6" s="104">
        <v>142.03999999999996</v>
      </c>
      <c r="X6" s="104">
        <v>205.71000000000004</v>
      </c>
      <c r="Y6" s="104">
        <v>222.63999999999942</v>
      </c>
      <c r="Z6" s="104">
        <v>131.13</v>
      </c>
      <c r="AA6" s="104">
        <v>124.4</v>
      </c>
      <c r="AB6" s="104">
        <v>123.01</v>
      </c>
      <c r="AC6" s="104">
        <v>142.01000000000022</v>
      </c>
      <c r="AD6" s="164">
        <v>123.44</v>
      </c>
      <c r="AE6" s="104">
        <v>137.5</v>
      </c>
      <c r="AF6" s="100"/>
      <c r="AG6" s="100"/>
    </row>
    <row r="7" spans="1:35" s="4" customFormat="1" ht="17.25">
      <c r="A7" s="94" t="s">
        <v>1</v>
      </c>
      <c r="B7" s="229" t="s">
        <v>110</v>
      </c>
      <c r="C7" s="229" t="s">
        <v>139</v>
      </c>
      <c r="D7" s="229" t="s">
        <v>151</v>
      </c>
      <c r="E7" s="229" t="s">
        <v>114</v>
      </c>
      <c r="F7" s="229" t="s">
        <v>125</v>
      </c>
      <c r="G7" s="229" t="s">
        <v>165</v>
      </c>
      <c r="H7" s="229" t="s">
        <v>152</v>
      </c>
      <c r="I7" s="229" t="s">
        <v>14</v>
      </c>
      <c r="J7" s="229" t="s">
        <v>79</v>
      </c>
      <c r="K7" s="229" t="s">
        <v>113</v>
      </c>
      <c r="L7" s="229" t="s">
        <v>138</v>
      </c>
      <c r="M7" s="229" t="s">
        <v>112</v>
      </c>
      <c r="N7" s="229" t="s">
        <v>91</v>
      </c>
      <c r="O7" s="229" t="s">
        <v>123</v>
      </c>
      <c r="P7" s="229" t="s">
        <v>111</v>
      </c>
      <c r="Q7" s="229" t="s">
        <v>161</v>
      </c>
      <c r="R7" s="229" t="s">
        <v>103</v>
      </c>
      <c r="S7" s="229" t="s">
        <v>153</v>
      </c>
      <c r="T7" s="229" t="s">
        <v>148</v>
      </c>
      <c r="U7" s="229" t="s">
        <v>83</v>
      </c>
      <c r="V7" s="229" t="s">
        <v>163</v>
      </c>
      <c r="W7" s="229" t="s">
        <v>20</v>
      </c>
      <c r="X7" s="229" t="s">
        <v>48</v>
      </c>
      <c r="Y7" s="229" t="s">
        <v>73</v>
      </c>
      <c r="Z7" s="229" t="s">
        <v>72</v>
      </c>
      <c r="AA7" s="229" t="s">
        <v>107</v>
      </c>
      <c r="AB7" s="229" t="s">
        <v>140</v>
      </c>
      <c r="AC7" s="229" t="s">
        <v>101</v>
      </c>
      <c r="AD7" s="230" t="s">
        <v>166</v>
      </c>
      <c r="AE7" s="229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231">
        <v>0</v>
      </c>
      <c r="C8" s="231">
        <v>0</v>
      </c>
      <c r="D8" s="231">
        <v>0</v>
      </c>
      <c r="E8" s="231">
        <v>0</v>
      </c>
      <c r="F8" s="231">
        <v>0</v>
      </c>
      <c r="G8" s="231">
        <v>0</v>
      </c>
      <c r="H8" s="231">
        <v>0</v>
      </c>
      <c r="I8" s="231">
        <v>0</v>
      </c>
      <c r="J8" s="231">
        <v>0</v>
      </c>
      <c r="K8" s="231">
        <v>0</v>
      </c>
      <c r="L8" s="231">
        <v>0</v>
      </c>
      <c r="M8" s="231">
        <v>0</v>
      </c>
      <c r="N8" s="231">
        <v>0</v>
      </c>
      <c r="O8" s="231">
        <v>0</v>
      </c>
      <c r="P8" s="231">
        <v>0</v>
      </c>
      <c r="Q8" s="231">
        <v>0</v>
      </c>
      <c r="R8" s="231">
        <v>0</v>
      </c>
      <c r="S8" s="231">
        <v>0</v>
      </c>
      <c r="T8" s="231">
        <v>0</v>
      </c>
      <c r="U8" s="231">
        <v>0</v>
      </c>
      <c r="V8" s="231">
        <v>0</v>
      </c>
      <c r="W8" s="231">
        <v>0</v>
      </c>
      <c r="X8" s="231">
        <v>0</v>
      </c>
      <c r="Y8" s="231">
        <v>0</v>
      </c>
      <c r="Z8" s="231">
        <v>0</v>
      </c>
      <c r="AA8" s="231">
        <v>0</v>
      </c>
      <c r="AB8" s="231">
        <v>0</v>
      </c>
      <c r="AC8" s="231">
        <v>0</v>
      </c>
      <c r="AD8" s="232">
        <v>0</v>
      </c>
      <c r="AE8" s="231">
        <v>0</v>
      </c>
      <c r="AF8" s="111">
        <f>SUM(B8:AE8)</f>
        <v>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0</v>
      </c>
    </row>
    <row r="12" spans="1:35" thickBot="1">
      <c r="A12" s="83"/>
      <c r="B12" s="220"/>
      <c r="C12" s="220"/>
      <c r="D12" s="233"/>
      <c r="E12" s="220"/>
      <c r="F12" s="220"/>
      <c r="G12" s="220"/>
      <c r="H12" s="220"/>
      <c r="I12" s="220"/>
      <c r="J12" s="220"/>
      <c r="K12" s="220"/>
      <c r="L12" s="220"/>
      <c r="M12" s="220"/>
      <c r="N12" s="220"/>
      <c r="O12" s="220"/>
      <c r="P12" s="220"/>
      <c r="Q12" s="220"/>
      <c r="R12" s="220"/>
      <c r="S12" s="220"/>
      <c r="T12" s="220"/>
      <c r="U12" s="220"/>
      <c r="V12" s="220"/>
      <c r="W12" s="220"/>
      <c r="X12" s="220"/>
      <c r="Y12" s="220"/>
      <c r="Z12" s="220"/>
      <c r="AA12" s="220"/>
      <c r="AB12" s="220"/>
      <c r="AC12" s="220"/>
      <c r="AD12" s="220"/>
      <c r="AE12" s="220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4" t="s">
        <v>10</v>
      </c>
      <c r="B13" s="255"/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221"/>
      <c r="P13" s="221"/>
      <c r="Q13" s="221"/>
      <c r="R13" s="221"/>
      <c r="S13" s="221"/>
      <c r="T13" s="221"/>
      <c r="U13" s="221"/>
      <c r="V13" s="221"/>
      <c r="W13" s="221"/>
      <c r="X13" s="221"/>
      <c r="Y13" s="222"/>
      <c r="Z13" s="221"/>
      <c r="AA13" s="221"/>
      <c r="AB13" s="221"/>
      <c r="AC13" s="221"/>
      <c r="AD13" s="221"/>
      <c r="AE13" s="221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234">
        <v>5792.76</v>
      </c>
      <c r="C14" s="234">
        <v>5383.43</v>
      </c>
      <c r="D14" s="234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937.24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226">
        <v>5940</v>
      </c>
      <c r="C15" s="226">
        <v>5510</v>
      </c>
      <c r="D15" s="226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8" thickBot="1">
      <c r="A17" s="77" t="s">
        <v>1</v>
      </c>
      <c r="B17" s="235" t="s">
        <v>133</v>
      </c>
      <c r="C17" s="235" t="s">
        <v>93</v>
      </c>
      <c r="D17" s="235" t="s">
        <v>115</v>
      </c>
      <c r="E17" s="235" t="s">
        <v>118</v>
      </c>
      <c r="F17" s="235" t="s">
        <v>69</v>
      </c>
      <c r="G17" s="235" t="s">
        <v>128</v>
      </c>
      <c r="H17" s="235" t="s">
        <v>66</v>
      </c>
      <c r="I17" s="235" t="s">
        <v>124</v>
      </c>
      <c r="J17" s="235" t="s">
        <v>167</v>
      </c>
      <c r="K17" s="235" t="s">
        <v>100</v>
      </c>
      <c r="L17" s="235" t="s">
        <v>106</v>
      </c>
      <c r="M17" s="235" t="s">
        <v>127</v>
      </c>
      <c r="N17" s="235" t="s">
        <v>117</v>
      </c>
      <c r="O17" s="235" t="s">
        <v>82</v>
      </c>
      <c r="P17" s="235" t="s">
        <v>87</v>
      </c>
      <c r="Q17" s="235" t="s">
        <v>162</v>
      </c>
      <c r="R17" s="235" t="s">
        <v>132</v>
      </c>
      <c r="S17" s="235" t="s">
        <v>131</v>
      </c>
      <c r="T17" s="235" t="s">
        <v>98</v>
      </c>
      <c r="U17" s="235" t="s">
        <v>71</v>
      </c>
      <c r="V17" s="235" t="s">
        <v>62</v>
      </c>
      <c r="W17" s="235" t="s">
        <v>121</v>
      </c>
      <c r="X17" s="235" t="s">
        <v>97</v>
      </c>
      <c r="Y17" s="235" t="s">
        <v>80</v>
      </c>
      <c r="Z17" s="235" t="s">
        <v>67</v>
      </c>
      <c r="AA17" s="235" t="s">
        <v>89</v>
      </c>
      <c r="AB17" s="235" t="s">
        <v>26</v>
      </c>
      <c r="AC17" s="235" t="s">
        <v>63</v>
      </c>
      <c r="AD17" s="235" t="s">
        <v>84</v>
      </c>
      <c r="AE17" s="235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236">
        <v>0</v>
      </c>
      <c r="C18" s="236">
        <v>0</v>
      </c>
      <c r="D18" s="236">
        <v>0</v>
      </c>
      <c r="E18" s="236">
        <v>0</v>
      </c>
      <c r="F18" s="236">
        <v>0</v>
      </c>
      <c r="G18" s="236">
        <v>0</v>
      </c>
      <c r="H18" s="236">
        <v>0</v>
      </c>
      <c r="I18" s="236">
        <v>0</v>
      </c>
      <c r="J18" s="236">
        <v>0</v>
      </c>
      <c r="K18" s="236">
        <v>0</v>
      </c>
      <c r="L18" s="236">
        <v>0</v>
      </c>
      <c r="M18" s="236">
        <v>0</v>
      </c>
      <c r="N18" s="236">
        <v>0</v>
      </c>
      <c r="O18" s="236">
        <v>0</v>
      </c>
      <c r="P18" s="236">
        <v>0</v>
      </c>
      <c r="Q18" s="236">
        <v>0</v>
      </c>
      <c r="R18" s="236">
        <v>0</v>
      </c>
      <c r="S18" s="236">
        <v>0</v>
      </c>
      <c r="T18" s="236">
        <v>0</v>
      </c>
      <c r="U18" s="236">
        <v>0</v>
      </c>
      <c r="V18" s="236">
        <v>0</v>
      </c>
      <c r="W18" s="236">
        <v>0</v>
      </c>
      <c r="X18" s="236">
        <v>0</v>
      </c>
      <c r="Y18" s="236">
        <v>0</v>
      </c>
      <c r="Z18" s="236">
        <v>0</v>
      </c>
      <c r="AA18" s="236">
        <v>0</v>
      </c>
      <c r="AB18" s="236">
        <v>0</v>
      </c>
      <c r="AC18" s="236">
        <v>0</v>
      </c>
      <c r="AD18" s="236">
        <v>0</v>
      </c>
      <c r="AE18" s="236"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4" t="s">
        <v>43</v>
      </c>
      <c r="B23" s="258"/>
      <c r="C23" s="224"/>
      <c r="D23" s="222"/>
      <c r="E23" s="222"/>
      <c r="F23" s="222"/>
      <c r="G23" s="222"/>
      <c r="H23" s="222"/>
      <c r="I23" s="222"/>
      <c r="J23" s="222"/>
      <c r="K23" s="222"/>
      <c r="L23" s="222"/>
      <c r="M23" s="222"/>
      <c r="N23" s="222"/>
      <c r="O23" s="222"/>
      <c r="P23" s="222"/>
      <c r="Q23" s="222"/>
      <c r="R23" s="222"/>
      <c r="S23" s="222"/>
      <c r="T23" s="222"/>
      <c r="U23" s="222"/>
      <c r="V23" s="222"/>
      <c r="W23" s="222"/>
      <c r="X23" s="222"/>
      <c r="Y23" s="222"/>
      <c r="Z23" s="213"/>
      <c r="AA23" s="222"/>
      <c r="AB23" s="222"/>
      <c r="AC23" s="222"/>
      <c r="AD23" s="222"/>
      <c r="AE23" s="221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104">
        <v>104.74</v>
      </c>
      <c r="C26" s="104">
        <v>91.57</v>
      </c>
      <c r="D26" s="104">
        <v>184.98</v>
      </c>
      <c r="E26" s="104">
        <v>198.73</v>
      </c>
      <c r="F26" s="104">
        <v>208.76</v>
      </c>
      <c r="G26" s="104">
        <v>208.76</v>
      </c>
      <c r="H26" s="104">
        <v>210.43</v>
      </c>
      <c r="I26" s="104">
        <v>233.46</v>
      </c>
      <c r="J26" s="104">
        <v>206.93</v>
      </c>
      <c r="K26" s="104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237" t="s">
        <v>78</v>
      </c>
      <c r="C27" s="237" t="s">
        <v>168</v>
      </c>
      <c r="D27" s="237" t="s">
        <v>135</v>
      </c>
      <c r="E27" s="237" t="s">
        <v>122</v>
      </c>
      <c r="F27" s="237" t="s">
        <v>129</v>
      </c>
      <c r="G27" s="237" t="s">
        <v>134</v>
      </c>
      <c r="H27" s="237" t="s">
        <v>169</v>
      </c>
      <c r="I27" s="237" t="s">
        <v>164</v>
      </c>
      <c r="J27" s="237" t="s">
        <v>149</v>
      </c>
      <c r="K27" s="237" t="s">
        <v>137</v>
      </c>
      <c r="L27" s="238"/>
      <c r="M27" s="238"/>
      <c r="N27" s="239"/>
      <c r="O27" s="238"/>
      <c r="P27" s="239"/>
      <c r="Q27" s="239"/>
      <c r="R27" s="238"/>
      <c r="S27" s="238"/>
      <c r="T27" s="240"/>
      <c r="U27" s="239"/>
      <c r="V27" s="238"/>
      <c r="W27" s="240"/>
      <c r="X27" s="241"/>
      <c r="Y27" s="239"/>
      <c r="Z27" s="239"/>
      <c r="AA27" s="240"/>
      <c r="AB27" s="238"/>
      <c r="AC27" s="238"/>
      <c r="AD27" s="238"/>
      <c r="AE27" s="23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v>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4">
        <v>0</v>
      </c>
      <c r="J28" s="24">
        <v>0</v>
      </c>
      <c r="K28" s="24">
        <v>1</v>
      </c>
      <c r="L28" s="24">
        <v>0</v>
      </c>
      <c r="M28" s="24">
        <v>0</v>
      </c>
      <c r="N28" s="24">
        <v>0</v>
      </c>
      <c r="O28" s="24">
        <v>0</v>
      </c>
      <c r="P28" s="24">
        <v>0</v>
      </c>
      <c r="Q28" s="24">
        <v>0</v>
      </c>
      <c r="R28" s="24">
        <v>0</v>
      </c>
      <c r="S28" s="24">
        <v>0</v>
      </c>
      <c r="T28" s="24">
        <v>0</v>
      </c>
      <c r="U28" s="24">
        <v>0</v>
      </c>
      <c r="V28" s="24">
        <v>0</v>
      </c>
      <c r="W28" s="24">
        <v>0</v>
      </c>
      <c r="X28" s="24">
        <v>0</v>
      </c>
      <c r="Y28" s="24">
        <v>0</v>
      </c>
      <c r="Z28" s="24">
        <v>0</v>
      </c>
      <c r="AA28" s="24">
        <v>0</v>
      </c>
      <c r="AB28" s="24">
        <v>0</v>
      </c>
      <c r="AC28" s="24">
        <v>0</v>
      </c>
      <c r="AD28" s="24">
        <v>0</v>
      </c>
      <c r="AE28" s="24"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58"/>
      <c r="C33" s="224"/>
      <c r="D33" s="222"/>
      <c r="E33" s="222"/>
      <c r="F33" s="222"/>
      <c r="G33" s="222"/>
      <c r="H33" s="222"/>
      <c r="I33" s="222"/>
      <c r="J33" s="222"/>
      <c r="K33" s="222"/>
      <c r="L33" s="222"/>
      <c r="M33" s="222"/>
      <c r="N33" s="222"/>
      <c r="O33" s="222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13"/>
      <c r="AA33" s="222"/>
      <c r="AB33" s="222"/>
      <c r="AC33" s="222"/>
      <c r="AD33" s="222"/>
      <c r="AE33" s="221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120"/>
      <c r="C34" s="120"/>
      <c r="D34" s="120"/>
      <c r="E34" s="120"/>
      <c r="F34" s="120"/>
      <c r="G34" s="63"/>
      <c r="H34" s="120"/>
      <c r="I34" s="242"/>
      <c r="J34" s="243"/>
      <c r="K34" s="120"/>
      <c r="L34" s="120"/>
      <c r="M34" s="120"/>
      <c r="N34" s="120"/>
      <c r="O34" s="120"/>
      <c r="P34" s="120"/>
      <c r="Q34" s="120"/>
      <c r="R34" s="244"/>
      <c r="S34" s="244"/>
      <c r="T34" s="120"/>
      <c r="U34" s="120"/>
      <c r="V34" s="120"/>
      <c r="W34" s="120"/>
      <c r="X34" s="214"/>
      <c r="Y34" s="120"/>
      <c r="Z34" s="120"/>
      <c r="AA34" s="120"/>
      <c r="AB34" s="215"/>
      <c r="AC34" s="120"/>
      <c r="AD34" s="120"/>
      <c r="AE34" s="120"/>
      <c r="AF34" s="37"/>
      <c r="AG34" s="37"/>
      <c r="AH34" s="37"/>
      <c r="AI34" s="38"/>
    </row>
    <row r="35" spans="1:35" s="42" customFormat="1" thickBot="1">
      <c r="A35" s="80" t="s">
        <v>36</v>
      </c>
      <c r="B35" s="120"/>
      <c r="C35" s="120"/>
      <c r="D35" s="120"/>
      <c r="E35" s="120"/>
      <c r="F35" s="120"/>
      <c r="G35" s="63"/>
      <c r="H35" s="120"/>
      <c r="I35" s="244"/>
      <c r="J35" s="245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216"/>
      <c r="Z35" s="216"/>
      <c r="AA35" s="216"/>
      <c r="AB35" s="120"/>
      <c r="AC35" s="120"/>
      <c r="AD35" s="120"/>
      <c r="AE35" s="120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93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43"/>
      <c r="AG36" s="43"/>
      <c r="AH36" s="43"/>
      <c r="AI36" s="44"/>
    </row>
    <row r="37" spans="1:35" ht="19.5" thickBot="1">
      <c r="A37" s="81" t="s">
        <v>1</v>
      </c>
      <c r="B37" s="246"/>
      <c r="C37" s="246"/>
      <c r="D37" s="246"/>
      <c r="E37" s="246"/>
      <c r="F37" s="246"/>
      <c r="G37" s="246"/>
      <c r="H37" s="246"/>
      <c r="I37" s="246"/>
      <c r="J37" s="246"/>
      <c r="K37" s="246"/>
      <c r="L37" s="246"/>
      <c r="M37" s="246"/>
      <c r="N37" s="246"/>
      <c r="O37" s="246"/>
      <c r="P37" s="246"/>
      <c r="Q37" s="246"/>
      <c r="R37" s="246"/>
      <c r="S37" s="246"/>
      <c r="T37" s="246"/>
      <c r="U37" s="246"/>
      <c r="V37" s="246"/>
      <c r="W37" s="246"/>
      <c r="X37" s="246"/>
      <c r="Y37" s="246"/>
      <c r="Z37" s="246"/>
      <c r="AA37" s="246"/>
      <c r="AB37" s="246"/>
      <c r="AC37" s="246"/>
      <c r="AD37" s="246"/>
      <c r="AE37" s="246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49" t="s">
        <v>41</v>
      </c>
      <c r="Y44" s="250"/>
      <c r="Z44" s="250"/>
      <c r="AA44" s="250"/>
      <c r="AB44" s="250"/>
      <c r="AC44" s="250"/>
      <c r="AD44" s="250"/>
      <c r="AE44" s="251"/>
      <c r="AF44" s="252">
        <f>AI8+AI18+AI28+AI38</f>
        <v>12826.99</v>
      </c>
      <c r="AG44" s="253"/>
      <c r="AI44" s="51">
        <f>AF8+AF18+AF28+AF38</f>
        <v>1</v>
      </c>
    </row>
    <row r="45" spans="1:35" ht="16.5" thickBot="1">
      <c r="X45" s="273" t="s">
        <v>30</v>
      </c>
      <c r="Y45" s="274"/>
      <c r="Z45" s="274"/>
      <c r="AA45" s="274"/>
      <c r="AB45" s="274"/>
      <c r="AC45" s="274"/>
      <c r="AD45" s="274"/>
      <c r="AE45" s="265"/>
      <c r="AF45" s="264">
        <f>AI30+AI20+AI10+AI40</f>
        <v>0</v>
      </c>
      <c r="AG45" s="265"/>
      <c r="AI45" s="52">
        <f>AF10+AF20+AF30+AF40</f>
        <v>0</v>
      </c>
    </row>
    <row r="46" spans="1:35" ht="16.5" thickBot="1">
      <c r="X46" s="278" t="s">
        <v>38</v>
      </c>
      <c r="Y46" s="279"/>
      <c r="Z46" s="279"/>
      <c r="AA46" s="279"/>
      <c r="AB46" s="279"/>
      <c r="AC46" s="279"/>
      <c r="AD46" s="279"/>
      <c r="AE46" s="280"/>
      <c r="AF46" s="271">
        <f>AI9+AI19+AI29+AI39</f>
        <v>0</v>
      </c>
      <c r="AG46" s="272"/>
      <c r="AI46" s="53">
        <f>AF29+AF19+AF9+AF39</f>
        <v>0</v>
      </c>
    </row>
    <row r="47" spans="1:35" ht="16.5" thickBot="1">
      <c r="X47" s="275" t="s">
        <v>31</v>
      </c>
      <c r="Y47" s="276"/>
      <c r="Z47" s="276"/>
      <c r="AA47" s="276"/>
      <c r="AB47" s="276"/>
      <c r="AC47" s="276"/>
      <c r="AD47" s="276"/>
      <c r="AE47" s="277"/>
      <c r="AF47" s="266">
        <f>AI11+AI21+AI31+AI41</f>
        <v>12826.99</v>
      </c>
      <c r="AG47" s="267"/>
      <c r="AI47" s="54">
        <f>AF31+AF21+AF11+AF41</f>
        <v>1</v>
      </c>
    </row>
    <row r="48" spans="1:35" ht="16.5" thickBot="1">
      <c r="X48" s="268" t="s">
        <v>42</v>
      </c>
      <c r="Y48" s="269"/>
      <c r="Z48" s="269"/>
      <c r="AA48" s="269"/>
      <c r="AB48" s="269"/>
      <c r="AC48" s="269"/>
      <c r="AD48" s="269"/>
      <c r="AE48" s="270"/>
      <c r="AF48" s="262">
        <f>AI12+AI22+AI32+AI42</f>
        <v>0</v>
      </c>
      <c r="AG48" s="263"/>
      <c r="AI48" s="54"/>
    </row>
  </sheetData>
  <mergeCells count="18">
    <mergeCell ref="AF48:AG48"/>
    <mergeCell ref="AF45:AG45"/>
    <mergeCell ref="AF47:AG47"/>
    <mergeCell ref="X48:AE48"/>
    <mergeCell ref="AF46:AG46"/>
    <mergeCell ref="X45:AE45"/>
    <mergeCell ref="X47:AE47"/>
    <mergeCell ref="X46:AE46"/>
    <mergeCell ref="A1:AG1"/>
    <mergeCell ref="AF3:AG3"/>
    <mergeCell ref="X44:AE44"/>
    <mergeCell ref="AF44:AG44"/>
    <mergeCell ref="A13:B13"/>
    <mergeCell ref="A2:B2"/>
    <mergeCell ref="A23:B23"/>
    <mergeCell ref="C2:D2"/>
    <mergeCell ref="E2:AF2"/>
    <mergeCell ref="A33:B33"/>
  </mergeCells>
  <phoneticPr fontId="2" type="noConversion"/>
  <conditionalFormatting sqref="B9:AE9">
    <cfRule type="cellIs" dxfId="441" priority="8" stopIfTrue="1" operator="greaterThan">
      <formula>0</formula>
    </cfRule>
  </conditionalFormatting>
  <conditionalFormatting sqref="B19:AE19">
    <cfRule type="cellIs" dxfId="440" priority="7" stopIfTrue="1" operator="greaterThan">
      <formula>0</formula>
    </cfRule>
  </conditionalFormatting>
  <conditionalFormatting sqref="B29:AE29">
    <cfRule type="cellIs" dxfId="439" priority="6" stopIfTrue="1" operator="greaterThan">
      <formula>0</formula>
    </cfRule>
  </conditionalFormatting>
  <conditionalFormatting sqref="B39:AE39">
    <cfRule type="cellIs" dxfId="438" priority="5" stopIfTrue="1" operator="greaterThan">
      <formula>0</formula>
    </cfRule>
  </conditionalFormatting>
  <conditionalFormatting sqref="B10:AE10">
    <cfRule type="cellIs" dxfId="437" priority="4" stopIfTrue="1" operator="greaterThan">
      <formula>0</formula>
    </cfRule>
  </conditionalFormatting>
  <conditionalFormatting sqref="B20:AE20">
    <cfRule type="cellIs" dxfId="436" priority="3" stopIfTrue="1" operator="greaterThan">
      <formula>0</formula>
    </cfRule>
  </conditionalFormatting>
  <conditionalFormatting sqref="B30:AE30">
    <cfRule type="cellIs" dxfId="435" priority="2" stopIfTrue="1" operator="greaterThan">
      <formula>0</formula>
    </cfRule>
  </conditionalFormatting>
  <conditionalFormatting sqref="B40:AE40">
    <cfRule type="cellIs" dxfId="434" priority="1" stopIfTrue="1" operator="greaterThan">
      <formula>0</formula>
    </cfRule>
  </conditionalFormatting>
  <printOptions horizontalCentered="1" verticalCentered="1"/>
  <pageMargins left="0" right="0" top="0" bottom="0" header="0" footer="0"/>
  <pageSetup paperSize="5" scale="5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'9 '!B11</f>
        <v>0</v>
      </c>
      <c r="C8" s="69">
        <f>'9 '!C11</f>
        <v>0</v>
      </c>
      <c r="D8" s="69">
        <f>'9 '!D11</f>
        <v>0</v>
      </c>
      <c r="E8" s="69">
        <f>'9 '!E11</f>
        <v>0</v>
      </c>
      <c r="F8" s="69">
        <f>'9 '!F11</f>
        <v>0</v>
      </c>
      <c r="G8" s="69">
        <f>'9 '!G11</f>
        <v>0</v>
      </c>
      <c r="H8" s="69">
        <f>'9 '!H11</f>
        <v>0</v>
      </c>
      <c r="I8" s="69">
        <f>'9 '!I11</f>
        <v>0</v>
      </c>
      <c r="J8" s="69">
        <f>'9 '!J11</f>
        <v>0</v>
      </c>
      <c r="K8" s="69">
        <f>'9 '!K11</f>
        <v>0</v>
      </c>
      <c r="L8" s="69">
        <f>'9 '!L11</f>
        <v>0</v>
      </c>
      <c r="M8" s="69">
        <f>'9 '!M11</f>
        <v>0</v>
      </c>
      <c r="N8" s="69">
        <f>'9 '!N11</f>
        <v>0</v>
      </c>
      <c r="O8" s="69">
        <f>'9 '!O11</f>
        <v>0</v>
      </c>
      <c r="P8" s="69">
        <f>'9 '!P11</f>
        <v>0</v>
      </c>
      <c r="Q8" s="69">
        <f>'9 '!Q11</f>
        <v>8</v>
      </c>
      <c r="R8" s="69">
        <f>'9 '!R11</f>
        <v>0</v>
      </c>
      <c r="S8" s="69">
        <f>'9 '!S11</f>
        <v>0</v>
      </c>
      <c r="T8" s="69">
        <f>'9 '!T11</f>
        <v>0</v>
      </c>
      <c r="U8" s="69">
        <f>'9 '!U11</f>
        <v>0</v>
      </c>
      <c r="V8" s="69">
        <f>'9 '!V11</f>
        <v>0</v>
      </c>
      <c r="W8" s="69">
        <f>'9 '!W11</f>
        <v>0</v>
      </c>
      <c r="X8" s="69">
        <f>'9 '!X11</f>
        <v>0</v>
      </c>
      <c r="Y8" s="69">
        <f>'9 '!Y11</f>
        <v>0</v>
      </c>
      <c r="Z8" s="69">
        <f>'9 '!Z11</f>
        <v>0</v>
      </c>
      <c r="AA8" s="69">
        <f>'9 '!AA11</f>
        <v>0</v>
      </c>
      <c r="AB8" s="69">
        <f>'9 '!AB11</f>
        <v>0</v>
      </c>
      <c r="AC8" s="69">
        <f>'9 '!AC11</f>
        <v>0</v>
      </c>
      <c r="AD8" s="102">
        <f>'9 '!AD11</f>
        <v>4</v>
      </c>
      <c r="AE8" s="69">
        <f>'9 '!AE11</f>
        <v>0</v>
      </c>
      <c r="AF8" s="111">
        <f>SUM(B8:AE8)</f>
        <v>12</v>
      </c>
      <c r="AG8" s="112">
        <f>B9*B5+C9*C5+D9*D5+E9*E5+F9*F5+G9*G5+H9*H5+I9*I5+J9*J5+K9*K5+L9*L5+M9*M5+N9*N5+O9*O5+P9*P5+Q9*Q5+R9*R5+S9*S5+T9*T5+U9*U5+V9*V5+W9*W5+X9*X5+Y9*Y5+Z9*Z5+AA9*AA5+AB9*AB5+AC9*AC5+AD9*AD5+AE9*AE5</f>
        <v>732200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26796.560000000001</v>
      </c>
    </row>
    <row r="9" spans="1:35" s="6" customFormat="1">
      <c r="A9" s="95" t="s">
        <v>6</v>
      </c>
      <c r="B9" s="55">
        <v>20</v>
      </c>
      <c r="C9" s="55">
        <v>160</v>
      </c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>
        <v>220</v>
      </c>
      <c r="Q9" s="55">
        <v>180</v>
      </c>
      <c r="R9" s="55"/>
      <c r="S9" s="55"/>
      <c r="T9" s="55">
        <v>220</v>
      </c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800</v>
      </c>
      <c r="AG9" s="112">
        <f>B9*B5+C9*C5+D9*D5+E9*E5+F9*F5+G9*G5+H9*H5+I9*I5+J9*J5+K9*K5+L9*L5+M9*M5+N9*N5+O9*O5+P9*P5+Q9*Q5+R9*R5+S9*S5+T9*T5+U9*U5+V9*V5+W9*W5+X9*X5+Y9*Y5+Z9*Z5+AA9*AA5+AB9*AB5+AC9*AC5+AD9*AD5+AE9*AE5</f>
        <v>732200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714021</v>
      </c>
    </row>
    <row r="10" spans="1:35" s="6" customFormat="1">
      <c r="A10" s="95" t="s">
        <v>7</v>
      </c>
      <c r="B10" s="55"/>
      <c r="C10" s="55">
        <v>42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>
        <v>136</v>
      </c>
      <c r="Q10" s="55">
        <v>24</v>
      </c>
      <c r="R10" s="55"/>
      <c r="S10" s="55"/>
      <c r="T10" s="55">
        <v>104</v>
      </c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306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286200</v>
      </c>
      <c r="AH10" s="114"/>
      <c r="AI10" s="115">
        <f>AG10</f>
        <v>286200</v>
      </c>
    </row>
    <row r="11" spans="1:35" s="6" customFormat="1">
      <c r="A11" s="95" t="s">
        <v>8</v>
      </c>
      <c r="B11" s="96">
        <f t="shared" ref="B11:AE11" si="0">B8+B9-B10</f>
        <v>20</v>
      </c>
      <c r="C11" s="96">
        <f t="shared" si="0"/>
        <v>118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84</v>
      </c>
      <c r="Q11" s="96">
        <f t="shared" si="0"/>
        <v>164</v>
      </c>
      <c r="R11" s="96">
        <f t="shared" si="0"/>
        <v>0</v>
      </c>
      <c r="S11" s="96">
        <f t="shared" si="0"/>
        <v>0</v>
      </c>
      <c r="T11" s="96">
        <f t="shared" si="0"/>
        <v>116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4</v>
      </c>
      <c r="AE11" s="96">
        <f t="shared" si="0"/>
        <v>0</v>
      </c>
      <c r="AF11" s="111">
        <f>SUM(B11:AE11)</f>
        <v>506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473480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461697.72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7080.16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937.24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'9 '!B21</f>
        <v>0</v>
      </c>
      <c r="C18" s="50">
        <f>'9 '!C21</f>
        <v>0</v>
      </c>
      <c r="D18" s="50">
        <f>'9 '!D21</f>
        <v>0</v>
      </c>
      <c r="E18" s="50">
        <f>'9 '!E21</f>
        <v>0</v>
      </c>
      <c r="F18" s="50">
        <f>'9 '!F21</f>
        <v>0</v>
      </c>
      <c r="G18" s="50">
        <f>'9 '!G21</f>
        <v>0</v>
      </c>
      <c r="H18" s="50">
        <f>'9 '!H21</f>
        <v>0</v>
      </c>
      <c r="I18" s="50">
        <f>'9 '!I21</f>
        <v>0</v>
      </c>
      <c r="J18" s="50">
        <f>'9 '!J21</f>
        <v>0</v>
      </c>
      <c r="K18" s="50">
        <f>'9 '!K21</f>
        <v>0</v>
      </c>
      <c r="L18" s="50">
        <f>'9 '!L21</f>
        <v>0</v>
      </c>
      <c r="M18" s="50">
        <f>'9 '!M21</f>
        <v>0</v>
      </c>
      <c r="N18" s="50">
        <f>'9 '!N21</f>
        <v>0</v>
      </c>
      <c r="O18" s="50">
        <f>'9 '!O21</f>
        <v>0</v>
      </c>
      <c r="P18" s="50">
        <f>'9 '!P21</f>
        <v>0</v>
      </c>
      <c r="Q18" s="50">
        <f>'9 '!Q21</f>
        <v>0</v>
      </c>
      <c r="R18" s="50">
        <f>'9 '!R21</f>
        <v>0</v>
      </c>
      <c r="S18" s="50">
        <f>'9 '!S21</f>
        <v>0</v>
      </c>
      <c r="T18" s="50">
        <f>'9 '!T21</f>
        <v>0</v>
      </c>
      <c r="U18" s="50">
        <f>'9 '!U21</f>
        <v>0</v>
      </c>
      <c r="V18" s="50">
        <f>'9 '!V21</f>
        <v>0</v>
      </c>
      <c r="W18" s="50">
        <f>'9 '!W21</f>
        <v>0</v>
      </c>
      <c r="X18" s="50">
        <f>'9 '!X21</f>
        <v>0</v>
      </c>
      <c r="Y18" s="50">
        <f>'9 '!Y21</f>
        <v>0</v>
      </c>
      <c r="Z18" s="50">
        <f>'9 '!Z21</f>
        <v>0</v>
      </c>
      <c r="AA18" s="50">
        <f>'9 '!AA21</f>
        <v>0</v>
      </c>
      <c r="AB18" s="50">
        <f>'9 '!AB21</f>
        <v>0</v>
      </c>
      <c r="AC18" s="50">
        <f>'9 '!AC21</f>
        <v>0</v>
      </c>
      <c r="AD18" s="50">
        <f>'9 '!AD21</f>
        <v>0</v>
      </c>
      <c r="AE18" s="50">
        <f>'9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474450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>
        <v>60</v>
      </c>
      <c r="E19" s="55"/>
      <c r="F19" s="55"/>
      <c r="G19" s="55"/>
      <c r="H19" s="55"/>
      <c r="I19" s="55"/>
      <c r="J19" s="55"/>
      <c r="K19" s="55"/>
      <c r="L19" s="55">
        <v>15</v>
      </c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75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474450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462538.5</v>
      </c>
    </row>
    <row r="20" spans="1:35" s="6" customFormat="1" ht="16.5" thickBot="1">
      <c r="A20" s="74" t="s">
        <v>7</v>
      </c>
      <c r="B20" s="55"/>
      <c r="C20" s="55"/>
      <c r="D20" s="55">
        <v>25</v>
      </c>
      <c r="E20" s="55"/>
      <c r="F20" s="55"/>
      <c r="G20" s="55"/>
      <c r="H20" s="55"/>
      <c r="I20" s="55"/>
      <c r="J20" s="55"/>
      <c r="K20" s="55"/>
      <c r="L20" s="55">
        <v>13</v>
      </c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38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236500</v>
      </c>
      <c r="AH20" s="16"/>
      <c r="AI20" s="7">
        <f>AG20</f>
        <v>236500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35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2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37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237950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231960.25999999998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5934.5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129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'9 '!B31</f>
        <v>0</v>
      </c>
      <c r="C28" s="24">
        <f>'9 '!C31</f>
        <v>0</v>
      </c>
      <c r="D28" s="24">
        <f>'9 '!D31</f>
        <v>0</v>
      </c>
      <c r="E28" s="24">
        <f>'9 '!E31</f>
        <v>0</v>
      </c>
      <c r="F28" s="24">
        <f>'9 '!F31</f>
        <v>0</v>
      </c>
      <c r="G28" s="24">
        <f>'9 '!G31</f>
        <v>0</v>
      </c>
      <c r="H28" s="24">
        <f>'9 '!H31</f>
        <v>0</v>
      </c>
      <c r="I28" s="24">
        <f>'9 '!I31</f>
        <v>0</v>
      </c>
      <c r="J28" s="24">
        <f>'9 '!J31</f>
        <v>0</v>
      </c>
      <c r="K28" s="24">
        <f>'9 '!K31</f>
        <v>1</v>
      </c>
      <c r="L28" s="24">
        <f>'9 '!L31</f>
        <v>0</v>
      </c>
      <c r="M28" s="24">
        <f>'9 '!M31</f>
        <v>0</v>
      </c>
      <c r="N28" s="24">
        <f>'9 '!N31</f>
        <v>0</v>
      </c>
      <c r="O28" s="24">
        <f>'9 '!O31</f>
        <v>0</v>
      </c>
      <c r="P28" s="24">
        <f>'9 '!P31</f>
        <v>0</v>
      </c>
      <c r="Q28" s="24">
        <f>'9 '!Q31</f>
        <v>0</v>
      </c>
      <c r="R28" s="24">
        <f>'9 '!R31</f>
        <v>0</v>
      </c>
      <c r="S28" s="24">
        <f>'9 '!S31</f>
        <v>0</v>
      </c>
      <c r="T28" s="24">
        <f>'9 '!T31</f>
        <v>0</v>
      </c>
      <c r="U28" s="24">
        <f>'9 '!U31</f>
        <v>0</v>
      </c>
      <c r="V28" s="24">
        <f>'9 '!V31</f>
        <v>0</v>
      </c>
      <c r="W28" s="24">
        <f>'9 '!W31</f>
        <v>0</v>
      </c>
      <c r="X28" s="24">
        <f>'9 '!X31</f>
        <v>0</v>
      </c>
      <c r="Y28" s="24">
        <f>'9 '!Y31</f>
        <v>0</v>
      </c>
      <c r="Z28" s="24">
        <f>'9 '!Z31</f>
        <v>0</v>
      </c>
      <c r="AA28" s="24">
        <f>'9 '!AA31</f>
        <v>0</v>
      </c>
      <c r="AB28" s="24">
        <f>'9 '!AB31</f>
        <v>0</v>
      </c>
      <c r="AC28" s="24">
        <f>'9 '!AC31</f>
        <v>0</v>
      </c>
      <c r="AD28" s="24">
        <f>'9 '!AD31</f>
        <v>0</v>
      </c>
      <c r="AE28" s="24">
        <f>'9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'9 '!B41</f>
        <v>0</v>
      </c>
      <c r="C38" s="24">
        <f>'9 '!C41</f>
        <v>0</v>
      </c>
      <c r="D38" s="24">
        <f>'9 '!D41</f>
        <v>0</v>
      </c>
      <c r="E38" s="24">
        <f>'9 '!E41</f>
        <v>0</v>
      </c>
      <c r="F38" s="24">
        <f>'9 '!F41</f>
        <v>0</v>
      </c>
      <c r="G38" s="24">
        <f>'9 '!G41</f>
        <v>0</v>
      </c>
      <c r="H38" s="24">
        <f>'9 '!H41</f>
        <v>0</v>
      </c>
      <c r="I38" s="24">
        <f>'9 '!I41</f>
        <v>0</v>
      </c>
      <c r="J38" s="24">
        <f>'9 '!J41</f>
        <v>0</v>
      </c>
      <c r="K38" s="24">
        <f>'9 '!K41</f>
        <v>0</v>
      </c>
      <c r="L38" s="24">
        <f>'9 '!L41</f>
        <v>0</v>
      </c>
      <c r="M38" s="24">
        <f>'9 '!M41</f>
        <v>0</v>
      </c>
      <c r="N38" s="24">
        <f>'9 '!N41</f>
        <v>0</v>
      </c>
      <c r="O38" s="24">
        <f>'9 '!O41</f>
        <v>0</v>
      </c>
      <c r="P38" s="24">
        <f>'9 '!P41</f>
        <v>0</v>
      </c>
      <c r="Q38" s="24">
        <f>'9 '!Q41</f>
        <v>0</v>
      </c>
      <c r="R38" s="24">
        <f>'9 '!R41</f>
        <v>0</v>
      </c>
      <c r="S38" s="24">
        <f>'9 '!S41</f>
        <v>0</v>
      </c>
      <c r="T38" s="24">
        <f>'9 '!T41</f>
        <v>0</v>
      </c>
      <c r="U38" s="24">
        <f>'9 '!U41</f>
        <v>0</v>
      </c>
      <c r="V38" s="24">
        <f>'9 '!V41</f>
        <v>0</v>
      </c>
      <c r="W38" s="24">
        <f>'9 '!W41</f>
        <v>0</v>
      </c>
      <c r="X38" s="24">
        <f>'9 '!X41</f>
        <v>0</v>
      </c>
      <c r="Y38" s="24">
        <f>'9 '!Y41</f>
        <v>0</v>
      </c>
      <c r="Z38" s="24">
        <f>'9 '!Z41</f>
        <v>0</v>
      </c>
      <c r="AA38" s="24">
        <f>'9 '!AA41</f>
        <v>0</v>
      </c>
      <c r="AB38" s="24">
        <f>'9 '!AB41</f>
        <v>0</v>
      </c>
      <c r="AC38" s="24">
        <f>'9 '!AC41</f>
        <v>0</v>
      </c>
      <c r="AD38" s="24">
        <f>'9 '!AD41</f>
        <v>0</v>
      </c>
      <c r="AE38" s="24">
        <f>'9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39623.550000000003</v>
      </c>
      <c r="AG44" s="253"/>
      <c r="AI44" s="51">
        <f>AF8+AF18+AF28+AF38</f>
        <v>13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522700</v>
      </c>
      <c r="AG45" s="265"/>
      <c r="AI45" s="52">
        <f>AF10+AF20+AF30+AF40</f>
        <v>344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1176559.5</v>
      </c>
      <c r="AG46" s="272"/>
      <c r="AI46" s="53">
        <f>AF29+AF19+AF9+AF39</f>
        <v>875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706484.97</v>
      </c>
      <c r="AG47" s="267"/>
      <c r="AI47" s="54">
        <f>AF31+AF21+AF11+AF41</f>
        <v>544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13014.66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353" priority="16" stopIfTrue="1" operator="greaterThan">
      <formula>0</formula>
    </cfRule>
  </conditionalFormatting>
  <conditionalFormatting sqref="B19:AE19">
    <cfRule type="cellIs" dxfId="352" priority="15" stopIfTrue="1" operator="greaterThan">
      <formula>0</formula>
    </cfRule>
  </conditionalFormatting>
  <conditionalFormatting sqref="B29:AE29">
    <cfRule type="cellIs" dxfId="351" priority="14" stopIfTrue="1" operator="greaterThan">
      <formula>0</formula>
    </cfRule>
  </conditionalFormatting>
  <conditionalFormatting sqref="B39:AE39">
    <cfRule type="cellIs" dxfId="350" priority="13" stopIfTrue="1" operator="greaterThan">
      <formula>0</formula>
    </cfRule>
  </conditionalFormatting>
  <conditionalFormatting sqref="B10:AE10">
    <cfRule type="cellIs" dxfId="349" priority="12" stopIfTrue="1" operator="greaterThan">
      <formula>0</formula>
    </cfRule>
  </conditionalFormatting>
  <conditionalFormatting sqref="B20:AE20">
    <cfRule type="cellIs" dxfId="348" priority="11" stopIfTrue="1" operator="greaterThan">
      <formula>0</formula>
    </cfRule>
  </conditionalFormatting>
  <conditionalFormatting sqref="B30:AE30">
    <cfRule type="cellIs" dxfId="347" priority="10" stopIfTrue="1" operator="greaterThan">
      <formula>0</formula>
    </cfRule>
  </conditionalFormatting>
  <conditionalFormatting sqref="B40:AE40">
    <cfRule type="cellIs" dxfId="346" priority="9" stopIfTrue="1" operator="greaterThan">
      <formula>0</formula>
    </cfRule>
  </conditionalFormatting>
  <conditionalFormatting sqref="B9:AE9">
    <cfRule type="cellIs" dxfId="345" priority="8" stopIfTrue="1" operator="greaterThan">
      <formula>0</formula>
    </cfRule>
  </conditionalFormatting>
  <conditionalFormatting sqref="B19:AE19">
    <cfRule type="cellIs" dxfId="344" priority="7" stopIfTrue="1" operator="greaterThan">
      <formula>0</formula>
    </cfRule>
  </conditionalFormatting>
  <conditionalFormatting sqref="B29:AE29">
    <cfRule type="cellIs" dxfId="343" priority="6" stopIfTrue="1" operator="greaterThan">
      <formula>0</formula>
    </cfRule>
  </conditionalFormatting>
  <conditionalFormatting sqref="B39:AE39">
    <cfRule type="cellIs" dxfId="342" priority="5" stopIfTrue="1" operator="greaterThan">
      <formula>0</formula>
    </cfRule>
  </conditionalFormatting>
  <conditionalFormatting sqref="B10:AE10">
    <cfRule type="cellIs" dxfId="341" priority="4" stopIfTrue="1" operator="greaterThan">
      <formula>0</formula>
    </cfRule>
  </conditionalFormatting>
  <conditionalFormatting sqref="B20:AE20">
    <cfRule type="cellIs" dxfId="340" priority="3" stopIfTrue="1" operator="greaterThan">
      <formula>0</formula>
    </cfRule>
  </conditionalFormatting>
  <conditionalFormatting sqref="B30:AE30">
    <cfRule type="cellIs" dxfId="339" priority="2" stopIfTrue="1" operator="greaterThan">
      <formula>0</formula>
    </cfRule>
  </conditionalFormatting>
  <conditionalFormatting sqref="B40:AE40">
    <cfRule type="cellIs" dxfId="338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K51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'10 '!B11</f>
        <v>20</v>
      </c>
      <c r="C8" s="69">
        <f>'10 '!C11</f>
        <v>118</v>
      </c>
      <c r="D8" s="69">
        <f>'10 '!D11</f>
        <v>0</v>
      </c>
      <c r="E8" s="69">
        <f>'10 '!E11</f>
        <v>0</v>
      </c>
      <c r="F8" s="69">
        <f>'10 '!F11</f>
        <v>0</v>
      </c>
      <c r="G8" s="69">
        <f>'10 '!G11</f>
        <v>0</v>
      </c>
      <c r="H8" s="69">
        <f>'10 '!H11</f>
        <v>0</v>
      </c>
      <c r="I8" s="69">
        <f>'10 '!I11</f>
        <v>0</v>
      </c>
      <c r="J8" s="69">
        <f>'10 '!J11</f>
        <v>0</v>
      </c>
      <c r="K8" s="69">
        <f>'10 '!K11</f>
        <v>0</v>
      </c>
      <c r="L8" s="69">
        <f>'10 '!L11</f>
        <v>0</v>
      </c>
      <c r="M8" s="69">
        <f>'10 '!M11</f>
        <v>0</v>
      </c>
      <c r="N8" s="69">
        <f>'10 '!N11</f>
        <v>0</v>
      </c>
      <c r="O8" s="69">
        <f>'10 '!O11</f>
        <v>0</v>
      </c>
      <c r="P8" s="69">
        <f>'10 '!P11</f>
        <v>84</v>
      </c>
      <c r="Q8" s="69">
        <f>'10 '!Q11</f>
        <v>164</v>
      </c>
      <c r="R8" s="69">
        <f>'10 '!R11</f>
        <v>0</v>
      </c>
      <c r="S8" s="69">
        <f>'10 '!S11</f>
        <v>0</v>
      </c>
      <c r="T8" s="69">
        <f>'10 '!T11</f>
        <v>116</v>
      </c>
      <c r="U8" s="69">
        <f>'10 '!U11</f>
        <v>0</v>
      </c>
      <c r="V8" s="69">
        <f>'10 '!V11</f>
        <v>0</v>
      </c>
      <c r="W8" s="69">
        <f>'10 '!W11</f>
        <v>0</v>
      </c>
      <c r="X8" s="69">
        <f>'10 '!X11</f>
        <v>0</v>
      </c>
      <c r="Y8" s="69">
        <f>'10 '!Y11</f>
        <v>0</v>
      </c>
      <c r="Z8" s="69">
        <f>'10 '!Z11</f>
        <v>0</v>
      </c>
      <c r="AA8" s="69">
        <f>'10 '!AA11</f>
        <v>0</v>
      </c>
      <c r="AB8" s="69">
        <f>'10 '!AB11</f>
        <v>0</v>
      </c>
      <c r="AC8" s="69">
        <f>'10 '!AC11</f>
        <v>0</v>
      </c>
      <c r="AD8" s="102">
        <f>'10 '!AD11</f>
        <v>4</v>
      </c>
      <c r="AE8" s="69">
        <f>'10 '!AE11</f>
        <v>0</v>
      </c>
      <c r="AF8" s="111">
        <f>SUM(B8:AE8)</f>
        <v>506</v>
      </c>
      <c r="AG8" s="112">
        <f>B9*B5+C9*C5+D9*D5+E9*E5+F9*F5+G9*G5+H9*H5+I9*I5+J9*J5+K9*K5+L9*L5+M9*M5+N9*N5+O9*O5+P9*P5+Q9*Q5+R9*R5+S9*S5+T9*T5+U9*U5+V9*V5+W9*W5+X9*X5+Y9*Y5+Z9*Z5+AA9*AA5+AB9*AB5+AC9*AC5+AD9*AD5+AE9*AE5</f>
        <v>324000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461697.72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>
        <v>80</v>
      </c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80</v>
      </c>
      <c r="AG9" s="112">
        <f>B9*B5+C9*C5+D9*D5+E9*E5+F9*F5+G9*G5+H9*H5+I9*I5+J9*J5+K9*K5+L9*L5+M9*M5+N9*N5+O9*O5+P9*P5+Q9*Q5+R9*R5+S9*S5+T9*T5+U9*U5+V9*V5+W9*W5+X9*X5+Y9*Y5+Z9*Z5+AA9*AA5+AB9*AB5+AC9*AC5+AD9*AD5+AE9*AE5</f>
        <v>324000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315790.40000000002</v>
      </c>
    </row>
    <row r="10" spans="1:35" s="6" customFormat="1">
      <c r="A10" s="95" t="s">
        <v>7</v>
      </c>
      <c r="B10" s="55">
        <v>20</v>
      </c>
      <c r="C10" s="55">
        <v>118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>
        <v>84</v>
      </c>
      <c r="Q10" s="55">
        <v>89</v>
      </c>
      <c r="R10" s="55"/>
      <c r="S10" s="55"/>
      <c r="T10" s="55">
        <v>109</v>
      </c>
      <c r="U10" s="55"/>
      <c r="V10" s="55">
        <v>8</v>
      </c>
      <c r="W10" s="55"/>
      <c r="X10" s="55"/>
      <c r="Y10" s="55"/>
      <c r="Z10" s="55"/>
      <c r="AA10" s="55"/>
      <c r="AB10" s="55"/>
      <c r="AC10" s="55"/>
      <c r="AD10" s="103">
        <v>3</v>
      </c>
      <c r="AE10" s="55"/>
      <c r="AF10" s="111">
        <f>SUM(B10:AE10)</f>
        <v>431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423250</v>
      </c>
      <c r="AH10" s="114"/>
      <c r="AI10" s="115">
        <f>AG10</f>
        <v>423250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75</v>
      </c>
      <c r="R11" s="96">
        <f t="shared" si="0"/>
        <v>0</v>
      </c>
      <c r="S11" s="96">
        <f t="shared" si="0"/>
        <v>0</v>
      </c>
      <c r="T11" s="96">
        <f t="shared" si="0"/>
        <v>7</v>
      </c>
      <c r="U11" s="96">
        <f t="shared" si="0"/>
        <v>0</v>
      </c>
      <c r="V11" s="96">
        <f t="shared" si="0"/>
        <v>72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1</v>
      </c>
      <c r="AE11" s="96">
        <f t="shared" si="0"/>
        <v>0</v>
      </c>
      <c r="AF11" s="111">
        <f>SUM(B11:AE11)</f>
        <v>155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374230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364761.02999999997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10558.91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'10 '!B21</f>
        <v>0</v>
      </c>
      <c r="C18" s="50">
        <f>'10 '!C21</f>
        <v>0</v>
      </c>
      <c r="D18" s="50">
        <f>'10 '!D21</f>
        <v>35</v>
      </c>
      <c r="E18" s="50">
        <f>'10 '!E21</f>
        <v>0</v>
      </c>
      <c r="F18" s="50">
        <f>'10 '!F21</f>
        <v>0</v>
      </c>
      <c r="G18" s="50">
        <f>'10 '!G21</f>
        <v>0</v>
      </c>
      <c r="H18" s="50">
        <f>'10 '!H21</f>
        <v>0</v>
      </c>
      <c r="I18" s="50">
        <f>'10 '!I21</f>
        <v>0</v>
      </c>
      <c r="J18" s="50">
        <f>'10 '!J21</f>
        <v>0</v>
      </c>
      <c r="K18" s="50">
        <f>'10 '!K21</f>
        <v>0</v>
      </c>
      <c r="L18" s="50">
        <f>'10 '!L21</f>
        <v>2</v>
      </c>
      <c r="M18" s="50">
        <f>'10 '!M21</f>
        <v>0</v>
      </c>
      <c r="N18" s="50">
        <f>'10 '!N21</f>
        <v>0</v>
      </c>
      <c r="O18" s="50">
        <f>'10 '!O21</f>
        <v>0</v>
      </c>
      <c r="P18" s="50">
        <f>'10 '!P21</f>
        <v>0</v>
      </c>
      <c r="Q18" s="50">
        <f>'10 '!Q21</f>
        <v>0</v>
      </c>
      <c r="R18" s="50">
        <f>'10 '!R21</f>
        <v>0</v>
      </c>
      <c r="S18" s="50">
        <f>'10 '!S21</f>
        <v>0</v>
      </c>
      <c r="T18" s="50">
        <f>'10 '!T21</f>
        <v>0</v>
      </c>
      <c r="U18" s="50">
        <f>'10 '!U21</f>
        <v>0</v>
      </c>
      <c r="V18" s="50">
        <f>'10 '!V21</f>
        <v>0</v>
      </c>
      <c r="W18" s="50">
        <f>'10 '!W21</f>
        <v>0</v>
      </c>
      <c r="X18" s="50">
        <f>'10 '!X21</f>
        <v>0</v>
      </c>
      <c r="Y18" s="50">
        <f>'10 '!Y21</f>
        <v>0</v>
      </c>
      <c r="Z18" s="50">
        <f>'10 '!Z21</f>
        <v>0</v>
      </c>
      <c r="AA18" s="50">
        <f>'10 '!AA21</f>
        <v>0</v>
      </c>
      <c r="AB18" s="50">
        <f>'10 '!AB21</f>
        <v>0</v>
      </c>
      <c r="AC18" s="50">
        <f>'10 '!AC21</f>
        <v>0</v>
      </c>
      <c r="AD18" s="50">
        <f>'10 '!AD21</f>
        <v>0</v>
      </c>
      <c r="AE18" s="50">
        <f>'10 '!AE21</f>
        <v>0</v>
      </c>
      <c r="AF18" s="49">
        <f>SUM(B18:AE18)</f>
        <v>37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1030800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231960.25999999998</v>
      </c>
    </row>
    <row r="19" spans="1:35" s="6" customFormat="1" ht="16.5" thickBot="1">
      <c r="A19" s="73" t="s">
        <v>6</v>
      </c>
      <c r="B19" s="55"/>
      <c r="C19" s="55"/>
      <c r="D19" s="55">
        <v>60</v>
      </c>
      <c r="E19" s="55"/>
      <c r="F19" s="55"/>
      <c r="G19" s="55"/>
      <c r="H19" s="55"/>
      <c r="I19" s="55">
        <v>220</v>
      </c>
      <c r="J19" s="55">
        <v>320</v>
      </c>
      <c r="K19" s="55"/>
      <c r="L19" s="55"/>
      <c r="M19" s="55"/>
      <c r="N19" s="55"/>
      <c r="O19" s="55"/>
      <c r="P19" s="55"/>
      <c r="Q19" s="55">
        <v>100</v>
      </c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700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1030800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1005243.8</v>
      </c>
    </row>
    <row r="20" spans="1:35" s="6" customFormat="1" ht="16.5" thickBot="1">
      <c r="A20" s="74" t="s">
        <v>7</v>
      </c>
      <c r="B20" s="55"/>
      <c r="C20" s="55"/>
      <c r="D20" s="55">
        <v>41</v>
      </c>
      <c r="E20" s="55"/>
      <c r="F20" s="55"/>
      <c r="G20" s="55"/>
      <c r="H20" s="55"/>
      <c r="I20" s="55">
        <v>79</v>
      </c>
      <c r="J20" s="55">
        <v>111</v>
      </c>
      <c r="K20" s="55"/>
      <c r="L20" s="55">
        <v>2</v>
      </c>
      <c r="M20" s="55"/>
      <c r="N20" s="55"/>
      <c r="O20" s="55"/>
      <c r="P20" s="55"/>
      <c r="Q20" s="55">
        <v>47</v>
      </c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280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517300</v>
      </c>
      <c r="AH20" s="16"/>
      <c r="AI20" s="7">
        <f>AG20</f>
        <v>517300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54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141</v>
      </c>
      <c r="J21" s="21">
        <f t="shared" si="1"/>
        <v>209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53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457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751450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732792.15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12901.150000000001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129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'10 '!B31</f>
        <v>0</v>
      </c>
      <c r="C28" s="24">
        <f>'10 '!C31</f>
        <v>0</v>
      </c>
      <c r="D28" s="24">
        <f>'10 '!D31</f>
        <v>0</v>
      </c>
      <c r="E28" s="24">
        <f>'10 '!E31</f>
        <v>0</v>
      </c>
      <c r="F28" s="24">
        <f>'10 '!F31</f>
        <v>0</v>
      </c>
      <c r="G28" s="24">
        <f>'10 '!G31</f>
        <v>0</v>
      </c>
      <c r="H28" s="24">
        <f>'10 '!H31</f>
        <v>0</v>
      </c>
      <c r="I28" s="24">
        <f>'10 '!I31</f>
        <v>0</v>
      </c>
      <c r="J28" s="24">
        <f>'10 '!J31</f>
        <v>0</v>
      </c>
      <c r="K28" s="24">
        <f>'10 '!K31</f>
        <v>1</v>
      </c>
      <c r="L28" s="24">
        <f>'10 '!L31</f>
        <v>0</v>
      </c>
      <c r="M28" s="24">
        <f>'10 '!M31</f>
        <v>0</v>
      </c>
      <c r="N28" s="24">
        <f>'10 '!N31</f>
        <v>0</v>
      </c>
      <c r="O28" s="24">
        <f>'10 '!O31</f>
        <v>0</v>
      </c>
      <c r="P28" s="24">
        <f>'10 '!P31</f>
        <v>0</v>
      </c>
      <c r="Q28" s="24">
        <f>'10 '!Q31</f>
        <v>0</v>
      </c>
      <c r="R28" s="24">
        <f>'10 '!R31</f>
        <v>0</v>
      </c>
      <c r="S28" s="24">
        <f>'10 '!S31</f>
        <v>0</v>
      </c>
      <c r="T28" s="24">
        <f>'10 '!T31</f>
        <v>0</v>
      </c>
      <c r="U28" s="24">
        <f>'10 '!U31</f>
        <v>0</v>
      </c>
      <c r="V28" s="24">
        <f>'10 '!V31</f>
        <v>0</v>
      </c>
      <c r="W28" s="24">
        <f>'10 '!W31</f>
        <v>0</v>
      </c>
      <c r="X28" s="24">
        <f>'10 '!X31</f>
        <v>0</v>
      </c>
      <c r="Y28" s="24">
        <f>'10 '!Y31</f>
        <v>0</v>
      </c>
      <c r="Z28" s="24">
        <f>'10 '!Z31</f>
        <v>0</v>
      </c>
      <c r="AA28" s="24">
        <f>'10 '!AA31</f>
        <v>0</v>
      </c>
      <c r="AB28" s="24">
        <f>'10 '!AB31</f>
        <v>0</v>
      </c>
      <c r="AC28" s="24">
        <f>'10 '!AC31</f>
        <v>0</v>
      </c>
      <c r="AD28" s="24">
        <f>'10 '!AD31</f>
        <v>0</v>
      </c>
      <c r="AE28" s="24">
        <f>'10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>
        <f>AE35-AE34</f>
        <v>0</v>
      </c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'10 '!B41</f>
        <v>0</v>
      </c>
      <c r="C38" s="24">
        <f>'10 '!C41</f>
        <v>0</v>
      </c>
      <c r="D38" s="24">
        <f>'10 '!D41</f>
        <v>0</v>
      </c>
      <c r="E38" s="24">
        <f>'10 '!E41</f>
        <v>0</v>
      </c>
      <c r="F38" s="24">
        <f>'10 '!F41</f>
        <v>0</v>
      </c>
      <c r="G38" s="24">
        <f>'10 '!G41</f>
        <v>0</v>
      </c>
      <c r="H38" s="24">
        <f>'10 '!H41</f>
        <v>0</v>
      </c>
      <c r="I38" s="24">
        <f>'10 '!I41</f>
        <v>0</v>
      </c>
      <c r="J38" s="24">
        <f>'10 '!J41</f>
        <v>0</v>
      </c>
      <c r="K38" s="24">
        <f>'10 '!K41</f>
        <v>0</v>
      </c>
      <c r="L38" s="24">
        <f>'10 '!L41</f>
        <v>0</v>
      </c>
      <c r="M38" s="24">
        <f>'10 '!M41</f>
        <v>0</v>
      </c>
      <c r="N38" s="24">
        <f>'10 '!N41</f>
        <v>0</v>
      </c>
      <c r="O38" s="24">
        <f>'10 '!O41</f>
        <v>0</v>
      </c>
      <c r="P38" s="24">
        <f>'10 '!P41</f>
        <v>0</v>
      </c>
      <c r="Q38" s="24">
        <f>'10 '!Q41</f>
        <v>0</v>
      </c>
      <c r="R38" s="24">
        <f>'10 '!R41</f>
        <v>0</v>
      </c>
      <c r="S38" s="24">
        <f>'10 '!S41</f>
        <v>0</v>
      </c>
      <c r="T38" s="24">
        <f>'10 '!T41</f>
        <v>0</v>
      </c>
      <c r="U38" s="24">
        <f>'10 '!U41</f>
        <v>0</v>
      </c>
      <c r="V38" s="24">
        <f>'10 '!V41</f>
        <v>0</v>
      </c>
      <c r="W38" s="24">
        <f>'10 '!W41</f>
        <v>0</v>
      </c>
      <c r="X38" s="24">
        <f>'10 '!X41</f>
        <v>0</v>
      </c>
      <c r="Y38" s="24">
        <f>'10 '!Y41</f>
        <v>0</v>
      </c>
      <c r="Z38" s="24">
        <f>'10 '!Z41</f>
        <v>0</v>
      </c>
      <c r="AA38" s="24">
        <f>'10 '!AA41</f>
        <v>0</v>
      </c>
      <c r="AB38" s="24">
        <f>'10 '!AB41</f>
        <v>0</v>
      </c>
      <c r="AC38" s="24">
        <f>'10 '!AC41</f>
        <v>0</v>
      </c>
      <c r="AD38" s="24">
        <f>'10 '!AD41</f>
        <v>0</v>
      </c>
      <c r="AE38" s="24">
        <f>'10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706484.97</v>
      </c>
      <c r="AG44" s="253"/>
      <c r="AI44" s="51">
        <f>AF8+AF18+AF28+AF38</f>
        <v>544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940550</v>
      </c>
      <c r="AG45" s="265"/>
      <c r="AI45" s="52">
        <f>AF10+AF20+AF30+AF40</f>
        <v>711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1321034.2000000002</v>
      </c>
      <c r="AG46" s="272"/>
      <c r="AI46" s="53">
        <f>AF29+AF19+AF9+AF39</f>
        <v>780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1110380.17</v>
      </c>
      <c r="AG47" s="267"/>
      <c r="AI47" s="54">
        <f>AF31+AF21+AF11+AF41</f>
        <v>613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23460.06</v>
      </c>
      <c r="AG48" s="263"/>
      <c r="AI48" s="54"/>
    </row>
    <row r="51" spans="37:37">
      <c r="AK51" s="2" t="s">
        <v>59</v>
      </c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337" priority="16" stopIfTrue="1" operator="greaterThan">
      <formula>0</formula>
    </cfRule>
  </conditionalFormatting>
  <conditionalFormatting sqref="B19:AE19">
    <cfRule type="cellIs" dxfId="336" priority="15" stopIfTrue="1" operator="greaterThan">
      <formula>0</formula>
    </cfRule>
  </conditionalFormatting>
  <conditionalFormatting sqref="B29:AE29">
    <cfRule type="cellIs" dxfId="335" priority="14" stopIfTrue="1" operator="greaterThan">
      <formula>0</formula>
    </cfRule>
  </conditionalFormatting>
  <conditionalFormatting sqref="B39:AE39">
    <cfRule type="cellIs" dxfId="334" priority="13" stopIfTrue="1" operator="greaterThan">
      <formula>0</formula>
    </cfRule>
  </conditionalFormatting>
  <conditionalFormatting sqref="B10:AE10">
    <cfRule type="cellIs" dxfId="333" priority="12" stopIfTrue="1" operator="greaterThan">
      <formula>0</formula>
    </cfRule>
  </conditionalFormatting>
  <conditionalFormatting sqref="B20:AE20">
    <cfRule type="cellIs" dxfId="332" priority="11" stopIfTrue="1" operator="greaterThan">
      <formula>0</formula>
    </cfRule>
  </conditionalFormatting>
  <conditionalFormatting sqref="B30:AE30">
    <cfRule type="cellIs" dxfId="331" priority="10" stopIfTrue="1" operator="greaterThan">
      <formula>0</formula>
    </cfRule>
  </conditionalFormatting>
  <conditionalFormatting sqref="B40:AE40">
    <cfRule type="cellIs" dxfId="330" priority="9" stopIfTrue="1" operator="greaterThan">
      <formula>0</formula>
    </cfRule>
  </conditionalFormatting>
  <conditionalFormatting sqref="B9:AE9">
    <cfRule type="cellIs" dxfId="329" priority="8" stopIfTrue="1" operator="greaterThan">
      <formula>0</formula>
    </cfRule>
  </conditionalFormatting>
  <conditionalFormatting sqref="B19:AE19">
    <cfRule type="cellIs" dxfId="328" priority="7" stopIfTrue="1" operator="greaterThan">
      <formula>0</formula>
    </cfRule>
  </conditionalFormatting>
  <conditionalFormatting sqref="B29:AE29">
    <cfRule type="cellIs" dxfId="327" priority="6" stopIfTrue="1" operator="greaterThan">
      <formula>0</formula>
    </cfRule>
  </conditionalFormatting>
  <conditionalFormatting sqref="B39:AE39">
    <cfRule type="cellIs" dxfId="326" priority="5" stopIfTrue="1" operator="greaterThan">
      <formula>0</formula>
    </cfRule>
  </conditionalFormatting>
  <conditionalFormatting sqref="B10:AE10">
    <cfRule type="cellIs" dxfId="325" priority="4" stopIfTrue="1" operator="greaterThan">
      <formula>0</formula>
    </cfRule>
  </conditionalFormatting>
  <conditionalFormatting sqref="B20:AE20">
    <cfRule type="cellIs" dxfId="324" priority="3" stopIfTrue="1" operator="greaterThan">
      <formula>0</formula>
    </cfRule>
  </conditionalFormatting>
  <conditionalFormatting sqref="B30:AE30">
    <cfRule type="cellIs" dxfId="323" priority="2" stopIfTrue="1" operator="greaterThan">
      <formula>0</formula>
    </cfRule>
  </conditionalFormatting>
  <conditionalFormatting sqref="B40:AE40">
    <cfRule type="cellIs" dxfId="322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'11 '!B11</f>
        <v>0</v>
      </c>
      <c r="C8" s="69">
        <f>'11 '!C11</f>
        <v>0</v>
      </c>
      <c r="D8" s="69">
        <f>'11 '!D11</f>
        <v>0</v>
      </c>
      <c r="E8" s="69">
        <f>'11 '!E11</f>
        <v>0</v>
      </c>
      <c r="F8" s="69">
        <f>'11 '!F11</f>
        <v>0</v>
      </c>
      <c r="G8" s="69">
        <f>'11 '!G11</f>
        <v>0</v>
      </c>
      <c r="H8" s="69">
        <f>'11 '!H11</f>
        <v>0</v>
      </c>
      <c r="I8" s="69">
        <f>'11 '!I11</f>
        <v>0</v>
      </c>
      <c r="J8" s="69">
        <f>'11 '!J11</f>
        <v>0</v>
      </c>
      <c r="K8" s="69">
        <f>'11 '!K11</f>
        <v>0</v>
      </c>
      <c r="L8" s="69">
        <f>'11 '!L11</f>
        <v>0</v>
      </c>
      <c r="M8" s="69">
        <f>'11 '!M11</f>
        <v>0</v>
      </c>
      <c r="N8" s="69">
        <f>'11 '!N11</f>
        <v>0</v>
      </c>
      <c r="O8" s="69">
        <f>'11 '!O11</f>
        <v>0</v>
      </c>
      <c r="P8" s="69">
        <f>'11 '!P11</f>
        <v>0</v>
      </c>
      <c r="Q8" s="69">
        <f>'11 '!Q11</f>
        <v>75</v>
      </c>
      <c r="R8" s="69">
        <f>'11 '!R11</f>
        <v>0</v>
      </c>
      <c r="S8" s="69">
        <f>'11 '!S11</f>
        <v>0</v>
      </c>
      <c r="T8" s="69">
        <f>'11 '!T11</f>
        <v>7</v>
      </c>
      <c r="U8" s="69">
        <f>'11 '!U11</f>
        <v>0</v>
      </c>
      <c r="V8" s="69">
        <f>'11 '!V11</f>
        <v>72</v>
      </c>
      <c r="W8" s="69">
        <f>'11 '!W11</f>
        <v>0</v>
      </c>
      <c r="X8" s="69">
        <f>'11 '!X11</f>
        <v>0</v>
      </c>
      <c r="Y8" s="69">
        <f>'11 '!Y11</f>
        <v>0</v>
      </c>
      <c r="Z8" s="69">
        <f>'11 '!Z11</f>
        <v>0</v>
      </c>
      <c r="AA8" s="69">
        <f>'11 '!AA11</f>
        <v>0</v>
      </c>
      <c r="AB8" s="69">
        <f>'11 '!AB11</f>
        <v>0</v>
      </c>
      <c r="AC8" s="69">
        <f>'11 '!AC11</f>
        <v>0</v>
      </c>
      <c r="AD8" s="102">
        <f>'11 '!AD11</f>
        <v>1</v>
      </c>
      <c r="AE8" s="69">
        <f>'11 '!AE11</f>
        <v>0</v>
      </c>
      <c r="AF8" s="111">
        <f>SUM(B8:AE8)</f>
        <v>155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364761.02999999997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>
        <v>55</v>
      </c>
      <c r="R10" s="55"/>
      <c r="S10" s="55"/>
      <c r="T10" s="55">
        <v>7</v>
      </c>
      <c r="U10" s="55"/>
      <c r="V10" s="55">
        <v>7</v>
      </c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69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87190</v>
      </c>
      <c r="AH10" s="114"/>
      <c r="AI10" s="115">
        <f>AG10</f>
        <v>87190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20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65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1</v>
      </c>
      <c r="AE11" s="96">
        <f t="shared" si="0"/>
        <v>0</v>
      </c>
      <c r="AF11" s="111">
        <f>SUM(B11:AE11)</f>
        <v>86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287040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279772.06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2201.0300000000002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'11 '!B21</f>
        <v>0</v>
      </c>
      <c r="C18" s="50">
        <f>'11 '!C21</f>
        <v>0</v>
      </c>
      <c r="D18" s="50">
        <f>'11 '!D21</f>
        <v>54</v>
      </c>
      <c r="E18" s="50">
        <f>'11 '!E21</f>
        <v>0</v>
      </c>
      <c r="F18" s="50">
        <f>'11 '!F21</f>
        <v>0</v>
      </c>
      <c r="G18" s="50">
        <f>'11 '!G21</f>
        <v>0</v>
      </c>
      <c r="H18" s="50">
        <f>'11 '!H21</f>
        <v>0</v>
      </c>
      <c r="I18" s="50">
        <f>'11 '!I21</f>
        <v>141</v>
      </c>
      <c r="J18" s="50">
        <f>'11 '!J21</f>
        <v>209</v>
      </c>
      <c r="K18" s="50">
        <f>'11 '!K21</f>
        <v>0</v>
      </c>
      <c r="L18" s="50">
        <f>'11 '!L21</f>
        <v>0</v>
      </c>
      <c r="M18" s="50">
        <f>'11 '!M21</f>
        <v>0</v>
      </c>
      <c r="N18" s="50">
        <f>'11 '!N21</f>
        <v>0</v>
      </c>
      <c r="O18" s="50">
        <f>'11 '!O21</f>
        <v>0</v>
      </c>
      <c r="P18" s="50">
        <f>'11 '!P21</f>
        <v>0</v>
      </c>
      <c r="Q18" s="50">
        <f>'11 '!Q21</f>
        <v>53</v>
      </c>
      <c r="R18" s="50">
        <f>'11 '!R21</f>
        <v>0</v>
      </c>
      <c r="S18" s="50">
        <f>'11 '!S21</f>
        <v>0</v>
      </c>
      <c r="T18" s="50">
        <f>'11 '!T21</f>
        <v>0</v>
      </c>
      <c r="U18" s="50">
        <f>'11 '!U21</f>
        <v>0</v>
      </c>
      <c r="V18" s="50">
        <f>'11 '!V21</f>
        <v>0</v>
      </c>
      <c r="W18" s="50">
        <f>'11 '!W21</f>
        <v>0</v>
      </c>
      <c r="X18" s="50">
        <f>'11 '!X21</f>
        <v>0</v>
      </c>
      <c r="Y18" s="50">
        <f>'11 '!Y21</f>
        <v>0</v>
      </c>
      <c r="Z18" s="50">
        <f>'11 '!Z21</f>
        <v>0</v>
      </c>
      <c r="AA18" s="50">
        <f>'11 '!AA21</f>
        <v>0</v>
      </c>
      <c r="AB18" s="50">
        <f>'11 '!AB21</f>
        <v>0</v>
      </c>
      <c r="AC18" s="50">
        <f>'11 '!AC21</f>
        <v>0</v>
      </c>
      <c r="AD18" s="50">
        <f>'11 '!AD21</f>
        <v>0</v>
      </c>
      <c r="AE18" s="50">
        <f>'11 '!AE21</f>
        <v>0</v>
      </c>
      <c r="AF18" s="49">
        <f>SUM(B18:AE18)</f>
        <v>457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732792.15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>
        <v>22</v>
      </c>
      <c r="E20" s="55"/>
      <c r="F20" s="55"/>
      <c r="G20" s="55"/>
      <c r="H20" s="55"/>
      <c r="I20" s="55">
        <v>110</v>
      </c>
      <c r="J20" s="55">
        <v>146</v>
      </c>
      <c r="K20" s="55"/>
      <c r="L20" s="55"/>
      <c r="M20" s="55"/>
      <c r="N20" s="55"/>
      <c r="O20" s="55"/>
      <c r="P20" s="55"/>
      <c r="Q20" s="55">
        <v>53</v>
      </c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331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453860</v>
      </c>
      <c r="AH20" s="16"/>
      <c r="AI20" s="7">
        <f>AG20</f>
        <v>453860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32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31</v>
      </c>
      <c r="J21" s="21">
        <f t="shared" si="1"/>
        <v>63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126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297590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290181.94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11264.39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129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'11 '!B31</f>
        <v>0</v>
      </c>
      <c r="C28" s="24">
        <f>'11 '!C31</f>
        <v>0</v>
      </c>
      <c r="D28" s="24">
        <f>'11 '!D31</f>
        <v>0</v>
      </c>
      <c r="E28" s="24">
        <f>'11 '!E31</f>
        <v>0</v>
      </c>
      <c r="F28" s="24">
        <f>'11 '!F31</f>
        <v>0</v>
      </c>
      <c r="G28" s="24">
        <f>'11 '!G31</f>
        <v>0</v>
      </c>
      <c r="H28" s="24">
        <f>'11 '!H31</f>
        <v>0</v>
      </c>
      <c r="I28" s="24">
        <f>'11 '!I31</f>
        <v>0</v>
      </c>
      <c r="J28" s="24">
        <f>'11 '!J31</f>
        <v>0</v>
      </c>
      <c r="K28" s="24">
        <f>'11 '!K31</f>
        <v>1</v>
      </c>
      <c r="L28" s="24">
        <f>'11 '!L31</f>
        <v>0</v>
      </c>
      <c r="M28" s="24">
        <f>'11 '!M31</f>
        <v>0</v>
      </c>
      <c r="N28" s="24">
        <f>'11 '!N31</f>
        <v>0</v>
      </c>
      <c r="O28" s="24">
        <f>'11 '!O31</f>
        <v>0</v>
      </c>
      <c r="P28" s="24">
        <f>'11 '!P31</f>
        <v>0</v>
      </c>
      <c r="Q28" s="24">
        <f>'11 '!Q31</f>
        <v>0</v>
      </c>
      <c r="R28" s="24">
        <f>'11 '!R31</f>
        <v>0</v>
      </c>
      <c r="S28" s="24">
        <f>'11 '!S31</f>
        <v>0</v>
      </c>
      <c r="T28" s="24">
        <f>'11 '!T31</f>
        <v>0</v>
      </c>
      <c r="U28" s="24">
        <f>'11 '!U31</f>
        <v>0</v>
      </c>
      <c r="V28" s="24">
        <f>'11 '!V31</f>
        <v>0</v>
      </c>
      <c r="W28" s="24">
        <f>'11 '!W31</f>
        <v>0</v>
      </c>
      <c r="X28" s="24">
        <f>'11 '!X31</f>
        <v>0</v>
      </c>
      <c r="Y28" s="24">
        <f>'11 '!Y31</f>
        <v>0</v>
      </c>
      <c r="Z28" s="24">
        <f>'11 '!Z31</f>
        <v>0</v>
      </c>
      <c r="AA28" s="24">
        <f>'11 '!AA31</f>
        <v>0</v>
      </c>
      <c r="AB28" s="24">
        <f>'11 '!AB31</f>
        <v>0</v>
      </c>
      <c r="AC28" s="24">
        <f>'11 '!AC31</f>
        <v>0</v>
      </c>
      <c r="AD28" s="24">
        <f>'11 '!AD31</f>
        <v>0</v>
      </c>
      <c r="AE28" s="24">
        <f>'11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'11 '!B41</f>
        <v>0</v>
      </c>
      <c r="C38" s="24">
        <f>'11 '!C41</f>
        <v>0</v>
      </c>
      <c r="D38" s="24">
        <f>'11 '!D41</f>
        <v>0</v>
      </c>
      <c r="E38" s="24">
        <f>'11 '!E41</f>
        <v>0</v>
      </c>
      <c r="F38" s="24">
        <f>'11 '!F41</f>
        <v>0</v>
      </c>
      <c r="G38" s="24">
        <f>'11 '!G41</f>
        <v>0</v>
      </c>
      <c r="H38" s="24">
        <f>'11 '!H41</f>
        <v>0</v>
      </c>
      <c r="I38" s="24">
        <f>'11 '!I41</f>
        <v>0</v>
      </c>
      <c r="J38" s="24">
        <f>'11 '!J41</f>
        <v>0</v>
      </c>
      <c r="K38" s="24">
        <f>'11 '!K41</f>
        <v>0</v>
      </c>
      <c r="L38" s="24">
        <f>'11 '!L41</f>
        <v>0</v>
      </c>
      <c r="M38" s="24">
        <f>'11 '!M41</f>
        <v>0</v>
      </c>
      <c r="N38" s="24">
        <f>'11 '!N41</f>
        <v>0</v>
      </c>
      <c r="O38" s="24">
        <f>'11 '!O41</f>
        <v>0</v>
      </c>
      <c r="P38" s="24">
        <f>'11 '!P41</f>
        <v>0</v>
      </c>
      <c r="Q38" s="24">
        <f>'11 '!Q41</f>
        <v>0</v>
      </c>
      <c r="R38" s="24">
        <f>'11 '!R41</f>
        <v>0</v>
      </c>
      <c r="S38" s="24">
        <f>'11 '!S41</f>
        <v>0</v>
      </c>
      <c r="T38" s="24">
        <f>'11 '!T41</f>
        <v>0</v>
      </c>
      <c r="U38" s="24">
        <f>'11 '!U41</f>
        <v>0</v>
      </c>
      <c r="V38" s="24">
        <f>'11 '!V41</f>
        <v>0</v>
      </c>
      <c r="W38" s="24">
        <f>'11 '!W41</f>
        <v>0</v>
      </c>
      <c r="X38" s="24">
        <f>'11 '!X41</f>
        <v>0</v>
      </c>
      <c r="Y38" s="24">
        <f>'11 '!Y41</f>
        <v>0</v>
      </c>
      <c r="Z38" s="24">
        <f>'11 '!Z41</f>
        <v>0</v>
      </c>
      <c r="AA38" s="24">
        <f>'11 '!AA41</f>
        <v>0</v>
      </c>
      <c r="AB38" s="24">
        <f>'11 '!AB41</f>
        <v>0</v>
      </c>
      <c r="AC38" s="24">
        <f>'11 '!AC41</f>
        <v>0</v>
      </c>
      <c r="AD38" s="24">
        <f>'11 '!AD41</f>
        <v>0</v>
      </c>
      <c r="AE38" s="24">
        <f>'11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1110380.17</v>
      </c>
      <c r="AG44" s="253"/>
      <c r="AI44" s="51">
        <f>AF8+AF18+AF28+AF38</f>
        <v>613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541050</v>
      </c>
      <c r="AG45" s="265"/>
      <c r="AI45" s="52">
        <f>AF10+AF20+AF30+AF40</f>
        <v>400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0</v>
      </c>
      <c r="AG46" s="272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582780.99</v>
      </c>
      <c r="AG47" s="267"/>
      <c r="AI47" s="54">
        <f>AF31+AF21+AF11+AF41</f>
        <v>213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13465.42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321" priority="16" stopIfTrue="1" operator="greaterThan">
      <formula>0</formula>
    </cfRule>
  </conditionalFormatting>
  <conditionalFormatting sqref="B19:AE19">
    <cfRule type="cellIs" dxfId="320" priority="15" stopIfTrue="1" operator="greaterThan">
      <formula>0</formula>
    </cfRule>
  </conditionalFormatting>
  <conditionalFormatting sqref="B29:AE29">
    <cfRule type="cellIs" dxfId="319" priority="14" stopIfTrue="1" operator="greaterThan">
      <formula>0</formula>
    </cfRule>
  </conditionalFormatting>
  <conditionalFormatting sqref="B39:AE39">
    <cfRule type="cellIs" dxfId="318" priority="13" stopIfTrue="1" operator="greaterThan">
      <formula>0</formula>
    </cfRule>
  </conditionalFormatting>
  <conditionalFormatting sqref="B10:AE10">
    <cfRule type="cellIs" dxfId="317" priority="12" stopIfTrue="1" operator="greaterThan">
      <formula>0</formula>
    </cfRule>
  </conditionalFormatting>
  <conditionalFormatting sqref="B20:AE20">
    <cfRule type="cellIs" dxfId="316" priority="11" stopIfTrue="1" operator="greaterThan">
      <formula>0</formula>
    </cfRule>
  </conditionalFormatting>
  <conditionalFormatting sqref="B30:AE30">
    <cfRule type="cellIs" dxfId="315" priority="10" stopIfTrue="1" operator="greaterThan">
      <formula>0</formula>
    </cfRule>
  </conditionalFormatting>
  <conditionalFormatting sqref="B40:AE40">
    <cfRule type="cellIs" dxfId="314" priority="9" stopIfTrue="1" operator="greaterThan">
      <formula>0</formula>
    </cfRule>
  </conditionalFormatting>
  <conditionalFormatting sqref="B9:AE9">
    <cfRule type="cellIs" dxfId="313" priority="8" stopIfTrue="1" operator="greaterThan">
      <formula>0</formula>
    </cfRule>
  </conditionalFormatting>
  <conditionalFormatting sqref="B19:AE19">
    <cfRule type="cellIs" dxfId="312" priority="7" stopIfTrue="1" operator="greaterThan">
      <formula>0</formula>
    </cfRule>
  </conditionalFormatting>
  <conditionalFormatting sqref="B29:AE29">
    <cfRule type="cellIs" dxfId="311" priority="6" stopIfTrue="1" operator="greaterThan">
      <formula>0</formula>
    </cfRule>
  </conditionalFormatting>
  <conditionalFormatting sqref="B39:AE39">
    <cfRule type="cellIs" dxfId="310" priority="5" stopIfTrue="1" operator="greaterThan">
      <formula>0</formula>
    </cfRule>
  </conditionalFormatting>
  <conditionalFormatting sqref="B10:AE10">
    <cfRule type="cellIs" dxfId="309" priority="4" stopIfTrue="1" operator="greaterThan">
      <formula>0</formula>
    </cfRule>
  </conditionalFormatting>
  <conditionalFormatting sqref="B20:AE20">
    <cfRule type="cellIs" dxfId="308" priority="3" stopIfTrue="1" operator="greaterThan">
      <formula>0</formula>
    </cfRule>
  </conditionalFormatting>
  <conditionalFormatting sqref="B30:AE30">
    <cfRule type="cellIs" dxfId="307" priority="2" stopIfTrue="1" operator="greaterThan">
      <formula>0</formula>
    </cfRule>
  </conditionalFormatting>
  <conditionalFormatting sqref="B40:AE40">
    <cfRule type="cellIs" dxfId="306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I48"/>
  <sheetViews>
    <sheetView topLeftCell="A5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31">
        <v>760.9</v>
      </c>
      <c r="C3" s="31">
        <v>721.8</v>
      </c>
      <c r="D3" s="31">
        <v>721.8</v>
      </c>
      <c r="E3" s="31">
        <v>770.92</v>
      </c>
      <c r="F3" s="31">
        <v>779.96</v>
      </c>
      <c r="G3" s="31">
        <v>740.85</v>
      </c>
      <c r="H3" s="31">
        <v>897.24</v>
      </c>
      <c r="I3" s="31">
        <v>896.23500000000001</v>
      </c>
      <c r="J3" s="31">
        <v>858.14</v>
      </c>
      <c r="K3" s="31">
        <v>824.06</v>
      </c>
      <c r="L3" s="31">
        <v>798.99</v>
      </c>
      <c r="M3" s="31">
        <v>858.14</v>
      </c>
      <c r="N3" s="31">
        <v>878.19</v>
      </c>
      <c r="O3" s="31">
        <v>1014.53</v>
      </c>
      <c r="P3" s="117">
        <v>907.26</v>
      </c>
      <c r="Q3" s="117">
        <v>916.29</v>
      </c>
      <c r="R3" s="117">
        <v>1140.8499999999999</v>
      </c>
      <c r="S3" s="31">
        <v>848.12</v>
      </c>
      <c r="T3" s="31">
        <v>994.48</v>
      </c>
      <c r="U3" s="31">
        <v>2710.76</v>
      </c>
      <c r="V3" s="31">
        <v>3947.38</v>
      </c>
      <c r="W3" s="31">
        <v>6397.96</v>
      </c>
      <c r="X3" s="31">
        <v>8134.29</v>
      </c>
      <c r="Y3" s="31">
        <v>8967.36</v>
      </c>
      <c r="Z3" s="31">
        <v>5158.87</v>
      </c>
      <c r="AA3" s="31">
        <v>4885.6000000000004</v>
      </c>
      <c r="AB3" s="31">
        <v>5046.99</v>
      </c>
      <c r="AC3" s="31">
        <v>5607.99</v>
      </c>
      <c r="AD3" s="98">
        <v>4866.5600000000004</v>
      </c>
      <c r="AE3" s="31">
        <v>5412.5</v>
      </c>
      <c r="AF3" s="248"/>
      <c r="AG3" s="248"/>
    </row>
    <row r="4" spans="1:35" ht="15">
      <c r="A4" s="91" t="s">
        <v>35</v>
      </c>
      <c r="B4" s="31">
        <v>780</v>
      </c>
      <c r="C4" s="31">
        <v>740</v>
      </c>
      <c r="D4" s="31">
        <v>740</v>
      </c>
      <c r="E4" s="31">
        <v>790</v>
      </c>
      <c r="F4" s="31">
        <v>800</v>
      </c>
      <c r="G4" s="31">
        <v>760</v>
      </c>
      <c r="H4" s="31">
        <v>920</v>
      </c>
      <c r="I4" s="31">
        <v>915</v>
      </c>
      <c r="J4" s="31">
        <v>880</v>
      </c>
      <c r="K4" s="31">
        <v>845</v>
      </c>
      <c r="L4" s="31">
        <v>820</v>
      </c>
      <c r="M4" s="31">
        <v>880</v>
      </c>
      <c r="N4" s="31">
        <v>900</v>
      </c>
      <c r="O4" s="31">
        <v>1040</v>
      </c>
      <c r="P4" s="118">
        <v>930</v>
      </c>
      <c r="Q4" s="118">
        <v>940</v>
      </c>
      <c r="R4" s="118">
        <v>1170</v>
      </c>
      <c r="S4" s="31">
        <v>870</v>
      </c>
      <c r="T4" s="31">
        <v>1020</v>
      </c>
      <c r="U4" s="31">
        <v>2780</v>
      </c>
      <c r="V4" s="31">
        <v>4050</v>
      </c>
      <c r="W4" s="31">
        <v>6540</v>
      </c>
      <c r="X4" s="31">
        <v>8340</v>
      </c>
      <c r="Y4" s="31">
        <v>9190</v>
      </c>
      <c r="Z4" s="31">
        <v>5290</v>
      </c>
      <c r="AA4" s="31">
        <v>5010</v>
      </c>
      <c r="AB4" s="31">
        <v>5170</v>
      </c>
      <c r="AC4" s="31">
        <v>5750</v>
      </c>
      <c r="AD4" s="98">
        <v>4990</v>
      </c>
      <c r="AE4" s="31">
        <v>5550</v>
      </c>
      <c r="AF4" s="100"/>
      <c r="AG4" s="100"/>
    </row>
    <row r="5" spans="1:35" ht="15">
      <c r="A5" s="91" t="s">
        <v>36</v>
      </c>
      <c r="B5" s="93">
        <v>20.9</v>
      </c>
      <c r="C5" s="93">
        <v>18.2</v>
      </c>
      <c r="D5" s="93">
        <v>18.2</v>
      </c>
      <c r="E5" s="93">
        <v>19.079999999999998</v>
      </c>
      <c r="F5" s="93">
        <v>20.04</v>
      </c>
      <c r="G5" s="93">
        <v>19.149999999999999</v>
      </c>
      <c r="H5" s="93">
        <v>22.76</v>
      </c>
      <c r="I5" s="93">
        <v>18.764999999999986</v>
      </c>
      <c r="J5" s="93">
        <v>21.860000000000014</v>
      </c>
      <c r="K5" s="93">
        <v>20.94</v>
      </c>
      <c r="L5" s="93">
        <v>21.01</v>
      </c>
      <c r="M5" s="93">
        <v>21.86</v>
      </c>
      <c r="N5" s="93">
        <v>21.81</v>
      </c>
      <c r="O5" s="93">
        <v>25.47</v>
      </c>
      <c r="P5" s="93">
        <v>22.74</v>
      </c>
      <c r="Q5" s="93">
        <v>23.71</v>
      </c>
      <c r="R5" s="93">
        <v>29.15</v>
      </c>
      <c r="S5" s="93">
        <v>21.88</v>
      </c>
      <c r="T5" s="93">
        <v>25.52</v>
      </c>
      <c r="U5" s="93">
        <v>71.040000000000006</v>
      </c>
      <c r="V5" s="93">
        <v>102.62</v>
      </c>
      <c r="W5" s="93">
        <v>142.03999999999996</v>
      </c>
      <c r="X5" s="93">
        <v>205.71000000000004</v>
      </c>
      <c r="Y5" s="93">
        <v>222.63999999999942</v>
      </c>
      <c r="Z5" s="93">
        <v>131.13</v>
      </c>
      <c r="AA5" s="93">
        <v>124.4</v>
      </c>
      <c r="AB5" s="93">
        <v>123.01</v>
      </c>
      <c r="AC5" s="93">
        <v>142.01000000000022</v>
      </c>
      <c r="AD5" s="99">
        <v>123.44</v>
      </c>
      <c r="AE5" s="104">
        <v>137.5</v>
      </c>
      <c r="AF5" s="100"/>
      <c r="AG5" s="100"/>
    </row>
    <row r="6" spans="1:35" ht="18.75">
      <c r="A6" s="92" t="s">
        <v>37</v>
      </c>
      <c r="B6" s="68" t="s">
        <v>110</v>
      </c>
      <c r="C6" s="68" t="s">
        <v>139</v>
      </c>
      <c r="D6" s="68" t="s">
        <v>151</v>
      </c>
      <c r="E6" s="68" t="s">
        <v>114</v>
      </c>
      <c r="F6" s="68" t="s">
        <v>125</v>
      </c>
      <c r="G6" s="68" t="s">
        <v>165</v>
      </c>
      <c r="H6" s="68" t="s">
        <v>152</v>
      </c>
      <c r="I6" s="68" t="s">
        <v>14</v>
      </c>
      <c r="J6" s="68" t="s">
        <v>79</v>
      </c>
      <c r="K6" s="68" t="s">
        <v>113</v>
      </c>
      <c r="L6" s="68" t="s">
        <v>138</v>
      </c>
      <c r="M6" s="68" t="s">
        <v>112</v>
      </c>
      <c r="N6" s="68" t="s">
        <v>91</v>
      </c>
      <c r="O6" s="68" t="s">
        <v>123</v>
      </c>
      <c r="P6" s="68" t="s">
        <v>111</v>
      </c>
      <c r="Q6" s="68" t="s">
        <v>161</v>
      </c>
      <c r="R6" s="68" t="s">
        <v>103</v>
      </c>
      <c r="S6" s="68" t="s">
        <v>153</v>
      </c>
      <c r="T6" s="68" t="s">
        <v>148</v>
      </c>
      <c r="U6" s="68" t="s">
        <v>83</v>
      </c>
      <c r="V6" s="68" t="s">
        <v>163</v>
      </c>
      <c r="W6" s="68" t="s">
        <v>20</v>
      </c>
      <c r="X6" s="68" t="s">
        <v>48</v>
      </c>
      <c r="Y6" s="68" t="s">
        <v>73</v>
      </c>
      <c r="Z6" s="68" t="s">
        <v>72</v>
      </c>
      <c r="AA6" s="68" t="s">
        <v>107</v>
      </c>
      <c r="AB6" s="68" t="s">
        <v>140</v>
      </c>
      <c r="AC6" s="68" t="s">
        <v>101</v>
      </c>
      <c r="AD6" s="101" t="s">
        <v>166</v>
      </c>
      <c r="AE6" s="68" t="s">
        <v>126</v>
      </c>
      <c r="AF6" s="100"/>
      <c r="AG6" s="100"/>
    </row>
    <row r="7" spans="1:35" s="4" customFormat="1">
      <c r="A7" s="94" t="s">
        <v>1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'12 '!B11</f>
        <v>0</v>
      </c>
      <c r="C8" s="69">
        <f>'12 '!C11</f>
        <v>0</v>
      </c>
      <c r="D8" s="69">
        <f>'12 '!D11</f>
        <v>0</v>
      </c>
      <c r="E8" s="69">
        <f>'12 '!E11</f>
        <v>0</v>
      </c>
      <c r="F8" s="69">
        <f>'12 '!F11</f>
        <v>0</v>
      </c>
      <c r="G8" s="69">
        <f>'12 '!G11</f>
        <v>0</v>
      </c>
      <c r="H8" s="69">
        <f>'12 '!H11</f>
        <v>0</v>
      </c>
      <c r="I8" s="69">
        <f>'12 '!I11</f>
        <v>0</v>
      </c>
      <c r="J8" s="69">
        <f>'12 '!J11</f>
        <v>0</v>
      </c>
      <c r="K8" s="69">
        <f>'12 '!K11</f>
        <v>0</v>
      </c>
      <c r="L8" s="69">
        <f>'12 '!L11</f>
        <v>0</v>
      </c>
      <c r="M8" s="69">
        <f>'12 '!M11</f>
        <v>0</v>
      </c>
      <c r="N8" s="69">
        <f>'12 '!N11</f>
        <v>0</v>
      </c>
      <c r="O8" s="69">
        <f>'12 '!O11</f>
        <v>0</v>
      </c>
      <c r="P8" s="69">
        <f>'12 '!P11</f>
        <v>0</v>
      </c>
      <c r="Q8" s="69">
        <f>'12 '!Q11</f>
        <v>20</v>
      </c>
      <c r="R8" s="69">
        <f>'12 '!R11</f>
        <v>0</v>
      </c>
      <c r="S8" s="69">
        <f>'12 '!S11</f>
        <v>0</v>
      </c>
      <c r="T8" s="69">
        <f>'12 '!T11</f>
        <v>0</v>
      </c>
      <c r="U8" s="69">
        <f>'12 '!U11</f>
        <v>0</v>
      </c>
      <c r="V8" s="69">
        <f>'12 '!V11</f>
        <v>65</v>
      </c>
      <c r="W8" s="69">
        <f>'12 '!W11</f>
        <v>0</v>
      </c>
      <c r="X8" s="69">
        <f>'12 '!X11</f>
        <v>0</v>
      </c>
      <c r="Y8" s="69">
        <f>'12 '!Y11</f>
        <v>0</v>
      </c>
      <c r="Z8" s="69">
        <f>'12 '!Z11</f>
        <v>0</v>
      </c>
      <c r="AA8" s="69">
        <f>'12 '!AA11</f>
        <v>0</v>
      </c>
      <c r="AB8" s="69">
        <f>'12 '!AB11</f>
        <v>0</v>
      </c>
      <c r="AC8" s="69">
        <f>'12 '!AC11</f>
        <v>0</v>
      </c>
      <c r="AD8" s="102">
        <f>'12 '!AD11</f>
        <v>1</v>
      </c>
      <c r="AE8" s="69">
        <f>'12 '!AE11</f>
        <v>0</v>
      </c>
      <c r="AF8" s="111">
        <f>SUM(B8:AE8)</f>
        <v>86</v>
      </c>
      <c r="AG8" s="112">
        <f>B9*B4+C9*C4+D9*D4+E9*E4+F9*F4+G9*G4+H9*H4+I9*I4+J9*J4+K9*K4+L9*L4+M9*M4+N9*N4+O9*O4+P9*P4+Q9*Q4+R9*R4+S9*S4+T9*T4+U9*U4+V9*V4+W9*W4+X9*X4+Y9*Y4+Z9*Z4+AA9*AA4+AB9*AB4+AC9*AC4+AD9*AD4+AE9*AE4</f>
        <v>300600</v>
      </c>
      <c r="AH8" s="113"/>
      <c r="AI8" s="112">
        <f>B8*B3+C8*C3+D8*D3+E8*E3+F8*F3+G8*G3+H8*H3+I8*I3+J8*J3+K8*K3+L8*L3+M8*M3+N8*N3+O8*O3+P8*P3+Q8*Q3+R8*R3+S8*S3+T8*T3+U8*U3+V8*V3+W8*W3+X8*X3+Y8*Y3+Z8*Z3+AA8*AA3+AB8*AB3+AC8*AC3+AD8*AD3+AE8*AE3</f>
        <v>279772.06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>
        <v>60</v>
      </c>
      <c r="AB9" s="55"/>
      <c r="AC9" s="55"/>
      <c r="AD9" s="103"/>
      <c r="AE9" s="55"/>
      <c r="AF9" s="111">
        <f>SUM(B9:AE9)</f>
        <v>60</v>
      </c>
      <c r="AG9" s="112">
        <f>B9*B4+C9*C4+D9*D4+E9*E4+F9*F4+G9*G4+H9*H4+I9*I4+J9*J4+K9*K4+L9*L4+M9*M4+N9*N4+O9*O4+P9*P4+Q9*Q4+R9*R4+S9*S4+T9*T4+U9*U4+V9*V4+W9*W4+X9*X4+Y9*Y4+Z9*Z4+AA9*AA4+AB9*AB4+AC9*AC4+AD9*AD4+AE9*AE4</f>
        <v>300600</v>
      </c>
      <c r="AH9" s="113"/>
      <c r="AI9" s="112">
        <f>B9*B3+C9*C3+D9*D3+E9*E3+F9*F3+G9*G3+H9*H3+I9*I3+J9*J3+K9*K3+L9*L3+M9*M3+N9*N3+O9*O3+P9*P3+Q9*Q3+R9*R3+S9*S3+T9*T3+U9*U3+V9*V3+W9*W3+X9*X3+Y9*Y3+Z9*Z3+AA9*AA3+AB9*AB3+AC9*AC3+AD9*AD3+AE9*AE3</f>
        <v>293136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>
        <v>20</v>
      </c>
      <c r="R10" s="55"/>
      <c r="S10" s="55"/>
      <c r="T10" s="55"/>
      <c r="U10" s="55"/>
      <c r="V10" s="55">
        <v>22</v>
      </c>
      <c r="W10" s="55"/>
      <c r="X10" s="55"/>
      <c r="Y10" s="55"/>
      <c r="Z10" s="55"/>
      <c r="AA10" s="55">
        <v>15</v>
      </c>
      <c r="AB10" s="55"/>
      <c r="AC10" s="55"/>
      <c r="AD10" s="103">
        <v>1</v>
      </c>
      <c r="AE10" s="55"/>
      <c r="AF10" s="111">
        <f>SUM(B10:AE10)</f>
        <v>58</v>
      </c>
      <c r="AG10" s="112">
        <f>B10*B4+C10*C4+D10*D4+E10*E4+F10*F4+G10*G4+H10*H4+I10*I4+J10*J4+K10*K4+L10*L4+M10*M4+N10*N4+O10*O4+P10*P4+Q10*Q4+R10*R4+S10*S4+T10*T4+U10*U4+V10*V4+W10*W4+X10*X4+Y10*Y4+Z10*Z4+AA10*AA4+AB10*AB4+AC10*AC4+AD10*AD4+AE10*AE4</f>
        <v>188040</v>
      </c>
      <c r="AH10" s="114"/>
      <c r="AI10" s="115">
        <f>AG10</f>
        <v>188040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43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45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88</v>
      </c>
      <c r="AG11" s="112">
        <f>B11*B4+C11*C4+D11*D4+E11*E4+F11*F4+G11*G4+H11*H4+I11*I4+J11*J4+K11*K4+L11*L4+M11*M4+N11*N4+O11*O4+P11*P4+Q11*Q4+R11*R4+S11*S4+T11*T4+U11*U4+V11*V4+W11*W4+X11*X4+Y11*Y4+Z11*Z4+AA11*AA4+AB11*AB4+AC11*AC4+AD11*AD4+AE11*AE4</f>
        <v>399600</v>
      </c>
      <c r="AH11" s="113"/>
      <c r="AI11" s="116">
        <f>B11*B3+C11*C3+D11*D3+E11*E3+F11*F3+G11*G3+H11*H3+I11*I3+J11*J3+K11*K3+L11*L3+M11*M3+N11*N3+O11*O3+P11*P3+Q11*Q3+R11*R3+S11*S3+T11*T3+U11*U3+V11*V3+W11*W3+X11*X3+Y11*Y3+Z11*Z3+AA11*AA3+AB11*AB3+AC11*AC3+AD11*AD3+AE11*AE3</f>
        <v>389589.34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B10*B5+C10*C5+D10*D5+E10*E5+F10*F5+G10*G5+H10*H5+I10*I5+J10*J5+K10*K5+L10*L5+M10*M5+N10*N5+O10*O5+P10*P5+Q10*Q5+R10*R5+S10*S5+T10*T5+U10*U5+V10*V5+W10*W5+X10*X5+Y10*Y5+Z10*Z5+AA10*AA5+AB10*AB5+AC10*AC5+AD10*AD5+AE10*AE5</f>
        <v>4721.28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'12 '!B21</f>
        <v>0</v>
      </c>
      <c r="C18" s="50">
        <f>'12 '!C21</f>
        <v>0</v>
      </c>
      <c r="D18" s="50">
        <f>'12 '!D21</f>
        <v>32</v>
      </c>
      <c r="E18" s="50">
        <f>'12 '!E21</f>
        <v>0</v>
      </c>
      <c r="F18" s="50">
        <f>'12 '!F21</f>
        <v>0</v>
      </c>
      <c r="G18" s="50">
        <f>'12 '!G21</f>
        <v>0</v>
      </c>
      <c r="H18" s="50">
        <f>'12 '!H21</f>
        <v>0</v>
      </c>
      <c r="I18" s="50">
        <f>'12 '!I21</f>
        <v>31</v>
      </c>
      <c r="J18" s="50">
        <f>'12 '!J21</f>
        <v>63</v>
      </c>
      <c r="K18" s="50">
        <f>'12 '!K21</f>
        <v>0</v>
      </c>
      <c r="L18" s="50">
        <f>'12 '!L21</f>
        <v>0</v>
      </c>
      <c r="M18" s="50">
        <f>'12 '!M21</f>
        <v>0</v>
      </c>
      <c r="N18" s="50">
        <f>'12 '!N21</f>
        <v>0</v>
      </c>
      <c r="O18" s="50">
        <f>'12 '!O21</f>
        <v>0</v>
      </c>
      <c r="P18" s="50">
        <f>'12 '!P21</f>
        <v>0</v>
      </c>
      <c r="Q18" s="50">
        <f>'12 '!Q21</f>
        <v>0</v>
      </c>
      <c r="R18" s="50">
        <f>'12 '!R21</f>
        <v>0</v>
      </c>
      <c r="S18" s="50">
        <f>'12 '!S21</f>
        <v>0</v>
      </c>
      <c r="T18" s="50">
        <f>'12 '!T21</f>
        <v>0</v>
      </c>
      <c r="U18" s="50">
        <f>'12 '!U21</f>
        <v>0</v>
      </c>
      <c r="V18" s="50">
        <f>'12 '!V21</f>
        <v>0</v>
      </c>
      <c r="W18" s="50">
        <f>'12 '!W21</f>
        <v>0</v>
      </c>
      <c r="X18" s="50">
        <f>'12 '!X21</f>
        <v>0</v>
      </c>
      <c r="Y18" s="50">
        <f>'12 '!Y21</f>
        <v>0</v>
      </c>
      <c r="Z18" s="50">
        <f>'12 '!Z21</f>
        <v>0</v>
      </c>
      <c r="AA18" s="50">
        <f>'12 '!AA21</f>
        <v>0</v>
      </c>
      <c r="AB18" s="50">
        <f>'12 '!AB21</f>
        <v>0</v>
      </c>
      <c r="AC18" s="50">
        <f>'12 '!AC21</f>
        <v>0</v>
      </c>
      <c r="AD18" s="50">
        <f>'12 '!AD21</f>
        <v>0</v>
      </c>
      <c r="AE18" s="50">
        <f>'12 '!AE21</f>
        <v>0</v>
      </c>
      <c r="AF18" s="49">
        <f>SUM(B18:AE18)</f>
        <v>126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129400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290181.94</v>
      </c>
    </row>
    <row r="19" spans="1:35" s="6" customFormat="1" ht="16.5" thickBot="1">
      <c r="A19" s="73" t="s">
        <v>6</v>
      </c>
      <c r="B19" s="55"/>
      <c r="C19" s="55"/>
      <c r="D19" s="55">
        <v>20</v>
      </c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20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129400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126139.59999999999</v>
      </c>
    </row>
    <row r="20" spans="1:35" s="6" customFormat="1" ht="16.5" thickBot="1">
      <c r="A20" s="74" t="s">
        <v>7</v>
      </c>
      <c r="B20" s="55"/>
      <c r="C20" s="55"/>
      <c r="D20" s="55">
        <v>29</v>
      </c>
      <c r="E20" s="55"/>
      <c r="F20" s="55"/>
      <c r="G20" s="55"/>
      <c r="H20" s="55"/>
      <c r="I20" s="55">
        <v>31</v>
      </c>
      <c r="J20" s="55">
        <v>63</v>
      </c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123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278180</v>
      </c>
      <c r="AH20" s="16"/>
      <c r="AI20" s="7">
        <f>AG20</f>
        <v>278180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23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23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148810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145060.53999999998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6925.3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129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'12 '!B31</f>
        <v>0</v>
      </c>
      <c r="C28" s="24">
        <f>'12 '!C31</f>
        <v>0</v>
      </c>
      <c r="D28" s="24">
        <f>'12 '!D31</f>
        <v>0</v>
      </c>
      <c r="E28" s="24">
        <f>'12 '!E31</f>
        <v>0</v>
      </c>
      <c r="F28" s="24">
        <f>'12 '!F31</f>
        <v>0</v>
      </c>
      <c r="G28" s="24">
        <f>'12 '!G31</f>
        <v>0</v>
      </c>
      <c r="H28" s="24">
        <f>'12 '!H31</f>
        <v>0</v>
      </c>
      <c r="I28" s="24">
        <f>'12 '!I31</f>
        <v>0</v>
      </c>
      <c r="J28" s="24">
        <f>'12 '!J31</f>
        <v>0</v>
      </c>
      <c r="K28" s="24">
        <f>'12 '!K31</f>
        <v>1</v>
      </c>
      <c r="L28" s="24">
        <f>'12 '!L31</f>
        <v>0</v>
      </c>
      <c r="M28" s="24">
        <f>'12 '!M31</f>
        <v>0</v>
      </c>
      <c r="N28" s="24">
        <f>'12 '!N31</f>
        <v>0</v>
      </c>
      <c r="O28" s="24">
        <f>'12 '!O31</f>
        <v>0</v>
      </c>
      <c r="P28" s="24">
        <f>'12 '!P31</f>
        <v>0</v>
      </c>
      <c r="Q28" s="24">
        <f>'12 '!Q31</f>
        <v>0</v>
      </c>
      <c r="R28" s="24">
        <f>'12 '!R31</f>
        <v>0</v>
      </c>
      <c r="S28" s="24">
        <f>'12 '!S31</f>
        <v>0</v>
      </c>
      <c r="T28" s="24">
        <f>'12 '!T31</f>
        <v>0</v>
      </c>
      <c r="U28" s="24">
        <f>'12 '!U31</f>
        <v>0</v>
      </c>
      <c r="V28" s="24">
        <f>'12 '!V31</f>
        <v>0</v>
      </c>
      <c r="W28" s="24">
        <f>'12 '!W31</f>
        <v>0</v>
      </c>
      <c r="X28" s="24">
        <f>'12 '!X31</f>
        <v>0</v>
      </c>
      <c r="Y28" s="24">
        <f>'12 '!Y31</f>
        <v>0</v>
      </c>
      <c r="Z28" s="24">
        <f>'12 '!Z31</f>
        <v>0</v>
      </c>
      <c r="AA28" s="24">
        <f>'12 '!AA31</f>
        <v>0</v>
      </c>
      <c r="AB28" s="24">
        <f>'12 '!AB31</f>
        <v>0</v>
      </c>
      <c r="AC28" s="24">
        <f>'12 '!AC31</f>
        <v>0</v>
      </c>
      <c r="AD28" s="24">
        <f>'12 '!AD31</f>
        <v>0</v>
      </c>
      <c r="AE28" s="24">
        <f>'12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233450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>
        <v>50</v>
      </c>
      <c r="D29" s="55">
        <v>7</v>
      </c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57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233450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227576.64</v>
      </c>
    </row>
    <row r="30" spans="1:35" ht="16.5" thickBot="1">
      <c r="A30" s="74" t="s">
        <v>7</v>
      </c>
      <c r="B30" s="55"/>
      <c r="C30" s="55">
        <v>12</v>
      </c>
      <c r="D30" s="55">
        <v>5</v>
      </c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17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80430</v>
      </c>
      <c r="AH30" s="16"/>
      <c r="AI30" s="7">
        <f>AG30</f>
        <v>80430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38</v>
      </c>
      <c r="D31" s="21">
        <f t="shared" si="2"/>
        <v>2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41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166110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161997.37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2023.7399999999998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>
        <f>AE35-AE34</f>
        <v>0</v>
      </c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'12 '!B41</f>
        <v>0</v>
      </c>
      <c r="C38" s="24">
        <f>'12 '!C41</f>
        <v>0</v>
      </c>
      <c r="D38" s="24">
        <f>'12 '!D41</f>
        <v>0</v>
      </c>
      <c r="E38" s="24">
        <f>'12 '!E41</f>
        <v>0</v>
      </c>
      <c r="F38" s="24">
        <f>'12 '!F41</f>
        <v>0</v>
      </c>
      <c r="G38" s="24">
        <f>'12 '!G41</f>
        <v>0</v>
      </c>
      <c r="H38" s="24">
        <f>'12 '!H41</f>
        <v>0</v>
      </c>
      <c r="I38" s="24">
        <f>'12 '!I41</f>
        <v>0</v>
      </c>
      <c r="J38" s="24">
        <f>'12 '!J41</f>
        <v>0</v>
      </c>
      <c r="K38" s="24">
        <f>'12 '!K41</f>
        <v>0</v>
      </c>
      <c r="L38" s="24">
        <f>'12 '!L41</f>
        <v>0</v>
      </c>
      <c r="M38" s="24">
        <f>'12 '!M41</f>
        <v>0</v>
      </c>
      <c r="N38" s="24">
        <f>'12 '!N41</f>
        <v>0</v>
      </c>
      <c r="O38" s="24">
        <f>'12 '!O41</f>
        <v>0</v>
      </c>
      <c r="P38" s="24">
        <f>'12 '!P41</f>
        <v>0</v>
      </c>
      <c r="Q38" s="24">
        <f>'12 '!Q41</f>
        <v>0</v>
      </c>
      <c r="R38" s="24">
        <f>'12 '!R41</f>
        <v>0</v>
      </c>
      <c r="S38" s="24">
        <f>'12 '!S41</f>
        <v>0</v>
      </c>
      <c r="T38" s="24">
        <f>'12 '!T41</f>
        <v>0</v>
      </c>
      <c r="U38" s="24">
        <f>'12 '!U41</f>
        <v>0</v>
      </c>
      <c r="V38" s="24">
        <f>'12 '!V41</f>
        <v>0</v>
      </c>
      <c r="W38" s="24">
        <f>'12 '!W41</f>
        <v>0</v>
      </c>
      <c r="X38" s="24">
        <f>'12 '!X41</f>
        <v>0</v>
      </c>
      <c r="Y38" s="24">
        <f>'12 '!Y41</f>
        <v>0</v>
      </c>
      <c r="Z38" s="24">
        <f>'12 '!Z41</f>
        <v>0</v>
      </c>
      <c r="AA38" s="24">
        <f>'12 '!AA41</f>
        <v>0</v>
      </c>
      <c r="AB38" s="24">
        <f>'12 '!AB41</f>
        <v>0</v>
      </c>
      <c r="AC38" s="24">
        <f>'12 '!AC41</f>
        <v>0</v>
      </c>
      <c r="AD38" s="24">
        <f>'12 '!AD41</f>
        <v>0</v>
      </c>
      <c r="AE38" s="24">
        <f>'12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582780.99</v>
      </c>
      <c r="AG44" s="253"/>
      <c r="AI44" s="51">
        <f>AF8+AF18+AF28+AF38</f>
        <v>213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546650</v>
      </c>
      <c r="AG45" s="265"/>
      <c r="AI45" s="52">
        <f>AF10+AF20+AF30+AF40</f>
        <v>198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646852.24</v>
      </c>
      <c r="AG46" s="272"/>
      <c r="AI46" s="53">
        <f>AF29+AF19+AF9+AF39</f>
        <v>137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696647.25</v>
      </c>
      <c r="AG47" s="267"/>
      <c r="AI47" s="54">
        <f>AF31+AF21+AF11+AF41</f>
        <v>152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13670.32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305" priority="16" stopIfTrue="1" operator="greaterThan">
      <formula>0</formula>
    </cfRule>
  </conditionalFormatting>
  <conditionalFormatting sqref="B19:AE19">
    <cfRule type="cellIs" dxfId="304" priority="15" stopIfTrue="1" operator="greaterThan">
      <formula>0</formula>
    </cfRule>
  </conditionalFormatting>
  <conditionalFormatting sqref="B29:AE29">
    <cfRule type="cellIs" dxfId="303" priority="14" stopIfTrue="1" operator="greaterThan">
      <formula>0</formula>
    </cfRule>
  </conditionalFormatting>
  <conditionalFormatting sqref="B39:AE39">
    <cfRule type="cellIs" dxfId="302" priority="13" stopIfTrue="1" operator="greaterThan">
      <formula>0</formula>
    </cfRule>
  </conditionalFormatting>
  <conditionalFormatting sqref="B10:AE10">
    <cfRule type="cellIs" dxfId="301" priority="12" stopIfTrue="1" operator="greaterThan">
      <formula>0</formula>
    </cfRule>
  </conditionalFormatting>
  <conditionalFormatting sqref="B20:AE20">
    <cfRule type="cellIs" dxfId="300" priority="11" stopIfTrue="1" operator="greaterThan">
      <formula>0</formula>
    </cfRule>
  </conditionalFormatting>
  <conditionalFormatting sqref="B30:AE30">
    <cfRule type="cellIs" dxfId="299" priority="10" stopIfTrue="1" operator="greaterThan">
      <formula>0</formula>
    </cfRule>
  </conditionalFormatting>
  <conditionalFormatting sqref="B40:AE40">
    <cfRule type="cellIs" dxfId="298" priority="9" stopIfTrue="1" operator="greaterThan">
      <formula>0</formula>
    </cfRule>
  </conditionalFormatting>
  <conditionalFormatting sqref="B9:AE9">
    <cfRule type="cellIs" dxfId="297" priority="8" stopIfTrue="1" operator="greaterThan">
      <formula>0</formula>
    </cfRule>
  </conditionalFormatting>
  <conditionalFormatting sqref="B19:AE19">
    <cfRule type="cellIs" dxfId="296" priority="7" stopIfTrue="1" operator="greaterThan">
      <formula>0</formula>
    </cfRule>
  </conditionalFormatting>
  <conditionalFormatting sqref="B29:AE29">
    <cfRule type="cellIs" dxfId="295" priority="6" stopIfTrue="1" operator="greaterThan">
      <formula>0</formula>
    </cfRule>
  </conditionalFormatting>
  <conditionalFormatting sqref="B39:AE39">
    <cfRule type="cellIs" dxfId="294" priority="5" stopIfTrue="1" operator="greaterThan">
      <formula>0</formula>
    </cfRule>
  </conditionalFormatting>
  <conditionalFormatting sqref="B10:AE10">
    <cfRule type="cellIs" dxfId="293" priority="4" stopIfTrue="1" operator="greaterThan">
      <formula>0</formula>
    </cfRule>
  </conditionalFormatting>
  <conditionalFormatting sqref="B20:AE20">
    <cfRule type="cellIs" dxfId="292" priority="3" stopIfTrue="1" operator="greaterThan">
      <formula>0</formula>
    </cfRule>
  </conditionalFormatting>
  <conditionalFormatting sqref="B30:AE30">
    <cfRule type="cellIs" dxfId="291" priority="2" stopIfTrue="1" operator="greaterThan">
      <formula>0</formula>
    </cfRule>
  </conditionalFormatting>
  <conditionalFormatting sqref="B40:AE40">
    <cfRule type="cellIs" dxfId="290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'13'!B11</f>
        <v>0</v>
      </c>
      <c r="C8" s="69">
        <f>'13'!C11</f>
        <v>0</v>
      </c>
      <c r="D8" s="69">
        <f>'13'!D11</f>
        <v>0</v>
      </c>
      <c r="E8" s="69">
        <f>'13'!E11</f>
        <v>0</v>
      </c>
      <c r="F8" s="69">
        <f>'13'!F11</f>
        <v>0</v>
      </c>
      <c r="G8" s="69">
        <f>'13'!G11</f>
        <v>0</v>
      </c>
      <c r="H8" s="69">
        <f>'13'!H11</f>
        <v>0</v>
      </c>
      <c r="I8" s="69">
        <f>'13'!I11</f>
        <v>0</v>
      </c>
      <c r="J8" s="69">
        <f>'13'!J11</f>
        <v>0</v>
      </c>
      <c r="K8" s="69">
        <f>'13'!K11</f>
        <v>0</v>
      </c>
      <c r="L8" s="69">
        <f>'13'!L11</f>
        <v>0</v>
      </c>
      <c r="M8" s="69">
        <f>'13'!M11</f>
        <v>0</v>
      </c>
      <c r="N8" s="69">
        <f>'13'!N11</f>
        <v>0</v>
      </c>
      <c r="O8" s="69">
        <f>'13'!O11</f>
        <v>0</v>
      </c>
      <c r="P8" s="69">
        <f>'13'!P11</f>
        <v>0</v>
      </c>
      <c r="Q8" s="69">
        <f>'13'!Q11</f>
        <v>0</v>
      </c>
      <c r="R8" s="69">
        <f>'13'!R11</f>
        <v>0</v>
      </c>
      <c r="S8" s="69">
        <f>'13'!S11</f>
        <v>0</v>
      </c>
      <c r="T8" s="69">
        <f>'13'!T11</f>
        <v>0</v>
      </c>
      <c r="U8" s="69">
        <f>'13'!U11</f>
        <v>0</v>
      </c>
      <c r="V8" s="69">
        <f>'13'!V11</f>
        <v>43</v>
      </c>
      <c r="W8" s="69">
        <f>'13'!W11</f>
        <v>0</v>
      </c>
      <c r="X8" s="69">
        <f>'13'!X11</f>
        <v>0</v>
      </c>
      <c r="Y8" s="69">
        <f>'13'!Y11</f>
        <v>0</v>
      </c>
      <c r="Z8" s="69">
        <f>'13'!Z11</f>
        <v>0</v>
      </c>
      <c r="AA8" s="69">
        <f>'13'!AA11</f>
        <v>45</v>
      </c>
      <c r="AB8" s="69">
        <f>'13'!AB11</f>
        <v>0</v>
      </c>
      <c r="AC8" s="69">
        <f>'13'!AC11</f>
        <v>0</v>
      </c>
      <c r="AD8" s="102">
        <f>'13'!AD11</f>
        <v>0</v>
      </c>
      <c r="AE8" s="69">
        <f>'13'!AE11</f>
        <v>0</v>
      </c>
      <c r="AF8" s="111">
        <f>SUM(B8:AE8)</f>
        <v>88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362053.8775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43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45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88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369545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362053.8775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'13'!B21</f>
        <v>0</v>
      </c>
      <c r="C18" s="50">
        <f>'13'!C21</f>
        <v>0</v>
      </c>
      <c r="D18" s="50">
        <f>'13'!D21</f>
        <v>23</v>
      </c>
      <c r="E18" s="50">
        <f>'13'!E21</f>
        <v>0</v>
      </c>
      <c r="F18" s="50">
        <f>'13'!F21</f>
        <v>0</v>
      </c>
      <c r="G18" s="50">
        <f>'13'!G21</f>
        <v>0</v>
      </c>
      <c r="H18" s="50">
        <f>'13'!H21</f>
        <v>0</v>
      </c>
      <c r="I18" s="50">
        <f>'13'!I21</f>
        <v>0</v>
      </c>
      <c r="J18" s="50">
        <f>'13'!J21</f>
        <v>0</v>
      </c>
      <c r="K18" s="50">
        <f>'13'!K21</f>
        <v>0</v>
      </c>
      <c r="L18" s="50">
        <f>'13'!L21</f>
        <v>0</v>
      </c>
      <c r="M18" s="50">
        <f>'13'!M21</f>
        <v>0</v>
      </c>
      <c r="N18" s="50">
        <f>'13'!N21</f>
        <v>0</v>
      </c>
      <c r="O18" s="50">
        <f>'13'!O21</f>
        <v>0</v>
      </c>
      <c r="P18" s="50">
        <f>'13'!P21</f>
        <v>0</v>
      </c>
      <c r="Q18" s="50">
        <f>'13'!Q21</f>
        <v>0</v>
      </c>
      <c r="R18" s="50">
        <f>'13'!R21</f>
        <v>0</v>
      </c>
      <c r="S18" s="50">
        <f>'13'!S21</f>
        <v>0</v>
      </c>
      <c r="T18" s="50">
        <f>'13'!T21</f>
        <v>0</v>
      </c>
      <c r="U18" s="50">
        <f>'13'!U21</f>
        <v>0</v>
      </c>
      <c r="V18" s="50">
        <f>'13'!V21</f>
        <v>0</v>
      </c>
      <c r="W18" s="50">
        <f>'13'!W21</f>
        <v>0</v>
      </c>
      <c r="X18" s="50">
        <f>'13'!X21</f>
        <v>0</v>
      </c>
      <c r="Y18" s="50">
        <f>'13'!Y21</f>
        <v>0</v>
      </c>
      <c r="Z18" s="50">
        <f>'13'!Z21</f>
        <v>0</v>
      </c>
      <c r="AA18" s="50">
        <f>'13'!AA21</f>
        <v>0</v>
      </c>
      <c r="AB18" s="50">
        <f>'13'!AB21</f>
        <v>0</v>
      </c>
      <c r="AC18" s="50">
        <f>'13'!AC21</f>
        <v>0</v>
      </c>
      <c r="AD18" s="50">
        <f>'13'!AD21</f>
        <v>0</v>
      </c>
      <c r="AE18" s="50">
        <f>'13'!AE21</f>
        <v>0</v>
      </c>
      <c r="AF18" s="49">
        <f>SUM(B18:AE18)</f>
        <v>23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35693.009999999995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23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23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36570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35693.009999999995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'13'!B31</f>
        <v>0</v>
      </c>
      <c r="C28" s="24">
        <f>'13'!C31</f>
        <v>38</v>
      </c>
      <c r="D28" s="24">
        <f>'13'!D31</f>
        <v>2</v>
      </c>
      <c r="E28" s="24">
        <f>'13'!E31</f>
        <v>0</v>
      </c>
      <c r="F28" s="24">
        <f>'13'!F31</f>
        <v>0</v>
      </c>
      <c r="G28" s="24">
        <f>'13'!G31</f>
        <v>0</v>
      </c>
      <c r="H28" s="24">
        <f>'13'!H31</f>
        <v>0</v>
      </c>
      <c r="I28" s="24">
        <f>'13'!I31</f>
        <v>0</v>
      </c>
      <c r="J28" s="24">
        <f>'13'!J31</f>
        <v>0</v>
      </c>
      <c r="K28" s="24">
        <f>'13'!K31</f>
        <v>1</v>
      </c>
      <c r="L28" s="24">
        <f>'13'!L31</f>
        <v>0</v>
      </c>
      <c r="M28" s="24">
        <f>'13'!M31</f>
        <v>0</v>
      </c>
      <c r="N28" s="24">
        <f>'13'!N31</f>
        <v>0</v>
      </c>
      <c r="O28" s="24">
        <f>'13'!O31</f>
        <v>0</v>
      </c>
      <c r="P28" s="24">
        <f>'13'!P31</f>
        <v>0</v>
      </c>
      <c r="Q28" s="24">
        <f>'13'!Q31</f>
        <v>0</v>
      </c>
      <c r="R28" s="24">
        <f>'13'!R31</f>
        <v>0</v>
      </c>
      <c r="S28" s="24">
        <f>'13'!S31</f>
        <v>0</v>
      </c>
      <c r="T28" s="24">
        <f>'13'!T31</f>
        <v>0</v>
      </c>
      <c r="U28" s="24">
        <f>'13'!U31</f>
        <v>0</v>
      </c>
      <c r="V28" s="24">
        <f>'13'!V31</f>
        <v>0</v>
      </c>
      <c r="W28" s="24">
        <f>'13'!W31</f>
        <v>0</v>
      </c>
      <c r="X28" s="24">
        <f>'13'!X31</f>
        <v>0</v>
      </c>
      <c r="Y28" s="24">
        <f>'13'!Y31</f>
        <v>0</v>
      </c>
      <c r="Z28" s="24">
        <f>'13'!Z31</f>
        <v>0</v>
      </c>
      <c r="AA28" s="24">
        <f>'13'!AA31</f>
        <v>0</v>
      </c>
      <c r="AB28" s="24">
        <f>'13'!AB31</f>
        <v>0</v>
      </c>
      <c r="AC28" s="24">
        <f>'13'!AC31</f>
        <v>0</v>
      </c>
      <c r="AD28" s="24">
        <f>'13'!AD31</f>
        <v>0</v>
      </c>
      <c r="AE28" s="24">
        <f>'13'!AE31</f>
        <v>0</v>
      </c>
      <c r="AF28" s="27">
        <f>SUM(B28:AE28)</f>
        <v>41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204962.12749999997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38</v>
      </c>
      <c r="D31" s="21">
        <f t="shared" si="2"/>
        <v>2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41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209980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204962.12749999997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>
        <f>AE35-AE34</f>
        <v>0</v>
      </c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'13'!B41</f>
        <v>0</v>
      </c>
      <c r="C38" s="24">
        <f>'13'!C41</f>
        <v>0</v>
      </c>
      <c r="D38" s="24">
        <f>'13'!D41</f>
        <v>0</v>
      </c>
      <c r="E38" s="24">
        <f>'13'!E41</f>
        <v>0</v>
      </c>
      <c r="F38" s="24">
        <f>'13'!F41</f>
        <v>0</v>
      </c>
      <c r="G38" s="24">
        <f>'13'!G41</f>
        <v>0</v>
      </c>
      <c r="H38" s="24">
        <f>'13'!H41</f>
        <v>0</v>
      </c>
      <c r="I38" s="24">
        <f>'13'!I41</f>
        <v>0</v>
      </c>
      <c r="J38" s="24">
        <f>'13'!J41</f>
        <v>0</v>
      </c>
      <c r="K38" s="24">
        <f>'13'!K41</f>
        <v>0</v>
      </c>
      <c r="L38" s="24">
        <f>'13'!L41</f>
        <v>0</v>
      </c>
      <c r="M38" s="24">
        <f>'13'!M41</f>
        <v>0</v>
      </c>
      <c r="N38" s="24">
        <f>'13'!N41</f>
        <v>0</v>
      </c>
      <c r="O38" s="24">
        <f>'13'!O41</f>
        <v>0</v>
      </c>
      <c r="P38" s="24">
        <f>'13'!P41</f>
        <v>0</v>
      </c>
      <c r="Q38" s="24">
        <f>'13'!Q41</f>
        <v>0</v>
      </c>
      <c r="R38" s="24">
        <f>'13'!R41</f>
        <v>0</v>
      </c>
      <c r="S38" s="24">
        <f>'13'!S41</f>
        <v>0</v>
      </c>
      <c r="T38" s="24">
        <f>'13'!T41</f>
        <v>0</v>
      </c>
      <c r="U38" s="24">
        <f>'13'!U41</f>
        <v>0</v>
      </c>
      <c r="V38" s="24">
        <f>'13'!V41</f>
        <v>0</v>
      </c>
      <c r="W38" s="24">
        <f>'13'!W41</f>
        <v>0</v>
      </c>
      <c r="X38" s="24">
        <f>'13'!X41</f>
        <v>0</v>
      </c>
      <c r="Y38" s="24">
        <f>'13'!Y41</f>
        <v>0</v>
      </c>
      <c r="Z38" s="24">
        <f>'13'!Z41</f>
        <v>0</v>
      </c>
      <c r="AA38" s="24">
        <f>'13'!AA41</f>
        <v>0</v>
      </c>
      <c r="AB38" s="24">
        <f>'13'!AB41</f>
        <v>0</v>
      </c>
      <c r="AC38" s="24">
        <f>'13'!AC41</f>
        <v>0</v>
      </c>
      <c r="AD38" s="24">
        <f>'13'!AD41</f>
        <v>0</v>
      </c>
      <c r="AE38" s="24">
        <f>'13'!AE41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602709.01500000001</v>
      </c>
      <c r="AG44" s="253"/>
      <c r="AI44" s="51">
        <f>AF8+AF18+AF28+AF38</f>
        <v>152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0</v>
      </c>
      <c r="AG45" s="265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0</v>
      </c>
      <c r="AG46" s="272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602709.01500000001</v>
      </c>
      <c r="AG47" s="267"/>
      <c r="AI47" s="54">
        <f>AF31+AF21+AF11+AF41</f>
        <v>152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0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289" priority="16" stopIfTrue="1" operator="greaterThan">
      <formula>0</formula>
    </cfRule>
  </conditionalFormatting>
  <conditionalFormatting sqref="B19:AE19">
    <cfRule type="cellIs" dxfId="288" priority="15" stopIfTrue="1" operator="greaterThan">
      <formula>0</formula>
    </cfRule>
  </conditionalFormatting>
  <conditionalFormatting sqref="B29:AE29">
    <cfRule type="cellIs" dxfId="287" priority="14" stopIfTrue="1" operator="greaterThan">
      <formula>0</formula>
    </cfRule>
  </conditionalFormatting>
  <conditionalFormatting sqref="B39:AE39">
    <cfRule type="cellIs" dxfId="286" priority="13" stopIfTrue="1" operator="greaterThan">
      <formula>0</formula>
    </cfRule>
  </conditionalFormatting>
  <conditionalFormatting sqref="B10:AE10">
    <cfRule type="cellIs" dxfId="285" priority="12" stopIfTrue="1" operator="greaterThan">
      <formula>0</formula>
    </cfRule>
  </conditionalFormatting>
  <conditionalFormatting sqref="B20:AE20">
    <cfRule type="cellIs" dxfId="284" priority="11" stopIfTrue="1" operator="greaterThan">
      <formula>0</formula>
    </cfRule>
  </conditionalFormatting>
  <conditionalFormatting sqref="B30:AE30">
    <cfRule type="cellIs" dxfId="283" priority="10" stopIfTrue="1" operator="greaterThan">
      <formula>0</formula>
    </cfRule>
  </conditionalFormatting>
  <conditionalFormatting sqref="B40:AE40">
    <cfRule type="cellIs" dxfId="282" priority="9" stopIfTrue="1" operator="greaterThan">
      <formula>0</formula>
    </cfRule>
  </conditionalFormatting>
  <conditionalFormatting sqref="B9:AE9">
    <cfRule type="cellIs" dxfId="281" priority="8" stopIfTrue="1" operator="greaterThan">
      <formula>0</formula>
    </cfRule>
  </conditionalFormatting>
  <conditionalFormatting sqref="B19:AE19">
    <cfRule type="cellIs" dxfId="280" priority="7" stopIfTrue="1" operator="greaterThan">
      <formula>0</formula>
    </cfRule>
  </conditionalFormatting>
  <conditionalFormatting sqref="B29:AE29">
    <cfRule type="cellIs" dxfId="279" priority="6" stopIfTrue="1" operator="greaterThan">
      <formula>0</formula>
    </cfRule>
  </conditionalFormatting>
  <conditionalFormatting sqref="B39:AE39">
    <cfRule type="cellIs" dxfId="278" priority="5" stopIfTrue="1" operator="greaterThan">
      <formula>0</formula>
    </cfRule>
  </conditionalFormatting>
  <conditionalFormatting sqref="B10:AE10">
    <cfRule type="cellIs" dxfId="277" priority="4" stopIfTrue="1" operator="greaterThan">
      <formula>0</formula>
    </cfRule>
  </conditionalFormatting>
  <conditionalFormatting sqref="B20:AE20">
    <cfRule type="cellIs" dxfId="276" priority="3" stopIfTrue="1" operator="greaterThan">
      <formula>0</formula>
    </cfRule>
  </conditionalFormatting>
  <conditionalFormatting sqref="B30:AE30">
    <cfRule type="cellIs" dxfId="275" priority="2" stopIfTrue="1" operator="greaterThan">
      <formula>0</formula>
    </cfRule>
  </conditionalFormatting>
  <conditionalFormatting sqref="B40:AE40">
    <cfRule type="cellIs" dxfId="274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'14 '!B11</f>
        <v>0</v>
      </c>
      <c r="C8" s="69">
        <f>'14 '!C11</f>
        <v>0</v>
      </c>
      <c r="D8" s="69">
        <f>'14 '!D11</f>
        <v>0</v>
      </c>
      <c r="E8" s="69">
        <f>'14 '!E11</f>
        <v>0</v>
      </c>
      <c r="F8" s="69">
        <f>'14 '!F11</f>
        <v>0</v>
      </c>
      <c r="G8" s="69">
        <f>'14 '!G11</f>
        <v>0</v>
      </c>
      <c r="H8" s="69">
        <f>'14 '!H11</f>
        <v>0</v>
      </c>
      <c r="I8" s="69">
        <f>'14 '!I11</f>
        <v>0</v>
      </c>
      <c r="J8" s="69">
        <f>'14 '!J11</f>
        <v>0</v>
      </c>
      <c r="K8" s="69">
        <f>'14 '!K11</f>
        <v>0</v>
      </c>
      <c r="L8" s="69">
        <f>'14 '!L11</f>
        <v>0</v>
      </c>
      <c r="M8" s="69">
        <f>'14 '!M11</f>
        <v>0</v>
      </c>
      <c r="N8" s="69">
        <f>'14 '!N11</f>
        <v>0</v>
      </c>
      <c r="O8" s="69">
        <f>'14 '!O11</f>
        <v>0</v>
      </c>
      <c r="P8" s="69">
        <f>'14 '!P11</f>
        <v>0</v>
      </c>
      <c r="Q8" s="69">
        <f>'14 '!Q11</f>
        <v>0</v>
      </c>
      <c r="R8" s="69">
        <f>'14 '!R11</f>
        <v>0</v>
      </c>
      <c r="S8" s="69">
        <f>'14 '!S11</f>
        <v>0</v>
      </c>
      <c r="T8" s="69">
        <f>'14 '!T11</f>
        <v>0</v>
      </c>
      <c r="U8" s="69">
        <f>'14 '!U11</f>
        <v>0</v>
      </c>
      <c r="V8" s="69">
        <f>'14 '!V11</f>
        <v>43</v>
      </c>
      <c r="W8" s="69">
        <f>'14 '!W11</f>
        <v>0</v>
      </c>
      <c r="X8" s="69">
        <f>'14 '!X11</f>
        <v>0</v>
      </c>
      <c r="Y8" s="69">
        <f>'14 '!Y11</f>
        <v>0</v>
      </c>
      <c r="Z8" s="69">
        <f>'14 '!Z11</f>
        <v>0</v>
      </c>
      <c r="AA8" s="69">
        <f>'14 '!AA11</f>
        <v>45</v>
      </c>
      <c r="AB8" s="69">
        <f>'14 '!AB11</f>
        <v>0</v>
      </c>
      <c r="AC8" s="69">
        <f>'14 '!AC11</f>
        <v>0</v>
      </c>
      <c r="AD8" s="102">
        <f>'14 '!AD11</f>
        <v>0</v>
      </c>
      <c r="AE8" s="69">
        <f>'14 '!AE11</f>
        <v>0</v>
      </c>
      <c r="AF8" s="111">
        <f>SUM(B8:AE8)</f>
        <v>88</v>
      </c>
      <c r="AG8" s="112">
        <f>B9*B5+C9*C5+D9*D5+E9*E5+F9*F5+G9*G5+H9*H5+I9*I5+J9*J5+K9*K5+L9*L5+M9*M5+N9*N5+O9*O5+P9*P5+Q9*Q5+R9*R5+S9*S5+T9*T5+U9*U5+V9*V5+W9*W5+X9*X5+Y9*Y5+Z9*Z5+AA9*AA5+AB9*AB5+AC9*AC5+AD9*AD5+AE9*AE5</f>
        <v>93000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389589.34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>
        <v>100</v>
      </c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100</v>
      </c>
      <c r="AG9" s="112">
        <f>B9*B5+C9*C5+D9*D5+E9*E5+F9*F5+G9*G5+H9*H5+I9*I5+J9*J5+K9*K5+L9*L5+M9*M5+N9*N5+O9*O5+P9*P5+Q9*Q5+R9*R5+S9*S5+T9*T5+U9*U5+V9*V5+W9*W5+X9*X5+Y9*Y5+Z9*Z5+AA9*AA5+AB9*AB5+AC9*AC5+AD9*AD5+AE9*AE5</f>
        <v>93000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90726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>
        <v>40</v>
      </c>
      <c r="Q10" s="55"/>
      <c r="R10" s="55"/>
      <c r="S10" s="55"/>
      <c r="T10" s="55"/>
      <c r="U10" s="55"/>
      <c r="V10" s="55">
        <v>4</v>
      </c>
      <c r="W10" s="55"/>
      <c r="X10" s="55"/>
      <c r="Y10" s="55"/>
      <c r="Z10" s="55"/>
      <c r="AA10" s="55">
        <v>22</v>
      </c>
      <c r="AB10" s="55"/>
      <c r="AC10" s="55"/>
      <c r="AD10" s="103"/>
      <c r="AE10" s="55"/>
      <c r="AF10" s="111">
        <f>SUM(B10:AE10)</f>
        <v>66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163620</v>
      </c>
      <c r="AH10" s="114"/>
      <c r="AI10" s="115">
        <f>AG10</f>
        <v>163620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60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39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23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122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328980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320752.22000000003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4056.88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'14 '!B21</f>
        <v>0</v>
      </c>
      <c r="C18" s="50">
        <f>'14 '!C21</f>
        <v>0</v>
      </c>
      <c r="D18" s="50">
        <f>'14 '!D21</f>
        <v>23</v>
      </c>
      <c r="E18" s="50">
        <f>'14 '!E21</f>
        <v>0</v>
      </c>
      <c r="F18" s="50">
        <f>'14 '!F21</f>
        <v>0</v>
      </c>
      <c r="G18" s="50">
        <f>'14 '!G21</f>
        <v>0</v>
      </c>
      <c r="H18" s="50">
        <f>'14 '!H21</f>
        <v>0</v>
      </c>
      <c r="I18" s="50">
        <f>'14 '!I21</f>
        <v>0</v>
      </c>
      <c r="J18" s="50">
        <f>'14 '!J21</f>
        <v>0</v>
      </c>
      <c r="K18" s="50">
        <f>'14 '!K21</f>
        <v>0</v>
      </c>
      <c r="L18" s="50">
        <f>'14 '!L21</f>
        <v>0</v>
      </c>
      <c r="M18" s="50">
        <f>'14 '!M21</f>
        <v>0</v>
      </c>
      <c r="N18" s="50">
        <f>'14 '!N21</f>
        <v>0</v>
      </c>
      <c r="O18" s="50">
        <f>'14 '!O21</f>
        <v>0</v>
      </c>
      <c r="P18" s="50">
        <f>'14 '!P21</f>
        <v>0</v>
      </c>
      <c r="Q18" s="50">
        <f>'14 '!Q21</f>
        <v>0</v>
      </c>
      <c r="R18" s="50">
        <f>'14 '!R21</f>
        <v>0</v>
      </c>
      <c r="S18" s="50">
        <f>'14 '!S21</f>
        <v>0</v>
      </c>
      <c r="T18" s="50">
        <f>'14 '!T21</f>
        <v>0</v>
      </c>
      <c r="U18" s="50">
        <f>'14 '!U21</f>
        <v>0</v>
      </c>
      <c r="V18" s="50">
        <f>'14 '!V21</f>
        <v>0</v>
      </c>
      <c r="W18" s="50">
        <f>'14 '!W21</f>
        <v>0</v>
      </c>
      <c r="X18" s="50">
        <f>'14 '!X21</f>
        <v>0</v>
      </c>
      <c r="Y18" s="50">
        <f>'14 '!Y21</f>
        <v>0</v>
      </c>
      <c r="Z18" s="50">
        <f>'14 '!Z21</f>
        <v>0</v>
      </c>
      <c r="AA18" s="50">
        <f>'14 '!AA21</f>
        <v>0</v>
      </c>
      <c r="AB18" s="50">
        <f>'14 '!AB21</f>
        <v>0</v>
      </c>
      <c r="AC18" s="50">
        <f>'14 '!AC21</f>
        <v>0</v>
      </c>
      <c r="AD18" s="50">
        <f>'14 '!AD21</f>
        <v>0</v>
      </c>
      <c r="AE18" s="50">
        <f>'14 '!AE21</f>
        <v>0</v>
      </c>
      <c r="AF18" s="49">
        <f>SUM(B18:AE18)</f>
        <v>23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219250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145060.53999999998</v>
      </c>
    </row>
    <row r="19" spans="1:35" s="6" customFormat="1" ht="16.5" thickBot="1">
      <c r="A19" s="73" t="s">
        <v>6</v>
      </c>
      <c r="B19" s="55"/>
      <c r="C19" s="55"/>
      <c r="D19" s="55">
        <v>25</v>
      </c>
      <c r="E19" s="55"/>
      <c r="F19" s="55"/>
      <c r="G19" s="55"/>
      <c r="H19" s="55"/>
      <c r="I19" s="55"/>
      <c r="J19" s="55"/>
      <c r="K19" s="55"/>
      <c r="L19" s="55">
        <v>10</v>
      </c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35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219250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213754.3</v>
      </c>
    </row>
    <row r="20" spans="1:35" s="6" customFormat="1" ht="16.5" thickBot="1">
      <c r="A20" s="74" t="s">
        <v>7</v>
      </c>
      <c r="B20" s="55"/>
      <c r="C20" s="55"/>
      <c r="D20" s="55">
        <v>15</v>
      </c>
      <c r="E20" s="55"/>
      <c r="F20" s="55"/>
      <c r="G20" s="55"/>
      <c r="H20" s="55"/>
      <c r="I20" s="55"/>
      <c r="J20" s="55"/>
      <c r="K20" s="55"/>
      <c r="L20" s="55">
        <v>4</v>
      </c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19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120050</v>
      </c>
      <c r="AH20" s="16"/>
      <c r="AI20" s="7">
        <f>AG20</f>
        <v>120050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33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6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39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248010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241778.22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3017.3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129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'14 '!B31</f>
        <v>0</v>
      </c>
      <c r="C28" s="24">
        <f>'14 '!C31</f>
        <v>38</v>
      </c>
      <c r="D28" s="24">
        <f>'14 '!D31</f>
        <v>2</v>
      </c>
      <c r="E28" s="24">
        <f>'14 '!E31</f>
        <v>0</v>
      </c>
      <c r="F28" s="24">
        <f>'14 '!F31</f>
        <v>0</v>
      </c>
      <c r="G28" s="24">
        <f>'14 '!G31</f>
        <v>0</v>
      </c>
      <c r="H28" s="24">
        <f>'14 '!H31</f>
        <v>0</v>
      </c>
      <c r="I28" s="24">
        <f>'14 '!I31</f>
        <v>0</v>
      </c>
      <c r="J28" s="24">
        <f>'14 '!J31</f>
        <v>0</v>
      </c>
      <c r="K28" s="24">
        <f>'14 '!K31</f>
        <v>1</v>
      </c>
      <c r="L28" s="24">
        <f>'14 '!L31</f>
        <v>0</v>
      </c>
      <c r="M28" s="24">
        <f>'14 '!M31</f>
        <v>0</v>
      </c>
      <c r="N28" s="24">
        <f>'14 '!N31</f>
        <v>0</v>
      </c>
      <c r="O28" s="24">
        <f>'14 '!O31</f>
        <v>0</v>
      </c>
      <c r="P28" s="24">
        <f>'14 '!P31</f>
        <v>0</v>
      </c>
      <c r="Q28" s="24">
        <f>'14 '!Q31</f>
        <v>0</v>
      </c>
      <c r="R28" s="24">
        <f>'14 '!R31</f>
        <v>0</v>
      </c>
      <c r="S28" s="24">
        <f>'14 '!S31</f>
        <v>0</v>
      </c>
      <c r="T28" s="24">
        <f>'14 '!T31</f>
        <v>0</v>
      </c>
      <c r="U28" s="24">
        <f>'14 '!U31</f>
        <v>0</v>
      </c>
      <c r="V28" s="24">
        <f>'14 '!V31</f>
        <v>0</v>
      </c>
      <c r="W28" s="24">
        <f>'14 '!W31</f>
        <v>0</v>
      </c>
      <c r="X28" s="24">
        <f>'14 '!X31</f>
        <v>0</v>
      </c>
      <c r="Y28" s="24">
        <f>'14 '!Y31</f>
        <v>0</v>
      </c>
      <c r="Z28" s="24">
        <f>'14 '!Z31</f>
        <v>0</v>
      </c>
      <c r="AA28" s="24">
        <f>'14 '!AA31</f>
        <v>0</v>
      </c>
      <c r="AB28" s="24">
        <f>'14 '!AB31</f>
        <v>0</v>
      </c>
      <c r="AC28" s="24">
        <f>'14 '!AC31</f>
        <v>0</v>
      </c>
      <c r="AD28" s="24">
        <f>'14 '!AD31</f>
        <v>0</v>
      </c>
      <c r="AE28" s="24">
        <f>'14 '!AE31</f>
        <v>0</v>
      </c>
      <c r="AF28" s="27">
        <f>SUM(B28:AE28)</f>
        <v>41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161997.37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>
        <v>9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9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32760</v>
      </c>
      <c r="AH30" s="16"/>
      <c r="AI30" s="7">
        <f>AG30</f>
        <v>32760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29</v>
      </c>
      <c r="D31" s="21">
        <f t="shared" si="2"/>
        <v>2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32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133350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130061.50000000001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824.12999999999988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>
        <f>AE35-AE34</f>
        <v>0</v>
      </c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'14 '!B41</f>
        <v>0</v>
      </c>
      <c r="C38" s="24">
        <f>'14 '!C41</f>
        <v>0</v>
      </c>
      <c r="D38" s="24">
        <f>'14 '!D41</f>
        <v>0</v>
      </c>
      <c r="E38" s="24">
        <f>'14 '!E41</f>
        <v>0</v>
      </c>
      <c r="F38" s="24">
        <f>'14 '!F41</f>
        <v>0</v>
      </c>
      <c r="G38" s="24">
        <f>'14 '!G41</f>
        <v>0</v>
      </c>
      <c r="H38" s="24">
        <f>'14 '!H41</f>
        <v>0</v>
      </c>
      <c r="I38" s="24">
        <f>'14 '!I41</f>
        <v>0</v>
      </c>
      <c r="J38" s="24">
        <f>'14 '!J41</f>
        <v>0</v>
      </c>
      <c r="K38" s="24">
        <f>'14 '!K41</f>
        <v>0</v>
      </c>
      <c r="L38" s="24">
        <f>'14 '!L41</f>
        <v>0</v>
      </c>
      <c r="M38" s="24">
        <f>'14 '!M41</f>
        <v>0</v>
      </c>
      <c r="N38" s="24">
        <f>'14 '!N41</f>
        <v>0</v>
      </c>
      <c r="O38" s="24">
        <f>'14 '!O41</f>
        <v>0</v>
      </c>
      <c r="P38" s="24">
        <f>'14 '!P41</f>
        <v>0</v>
      </c>
      <c r="Q38" s="24">
        <f>'14 '!Q41</f>
        <v>0</v>
      </c>
      <c r="R38" s="24">
        <f>'14 '!R41</f>
        <v>0</v>
      </c>
      <c r="S38" s="24">
        <f>'14 '!S41</f>
        <v>0</v>
      </c>
      <c r="T38" s="24">
        <f>'14 '!T41</f>
        <v>0</v>
      </c>
      <c r="U38" s="24">
        <f>'14 '!U41</f>
        <v>0</v>
      </c>
      <c r="V38" s="24">
        <f>'14 '!V41</f>
        <v>0</v>
      </c>
      <c r="W38" s="24">
        <f>'14 '!W41</f>
        <v>0</v>
      </c>
      <c r="X38" s="24">
        <f>'14 '!X41</f>
        <v>0</v>
      </c>
      <c r="Y38" s="24">
        <f>'14 '!Y41</f>
        <v>0</v>
      </c>
      <c r="Z38" s="24">
        <f>'14 '!Z41</f>
        <v>0</v>
      </c>
      <c r="AA38" s="24">
        <f>'14 '!AA41</f>
        <v>0</v>
      </c>
      <c r="AB38" s="24">
        <f>'14 '!AB41</f>
        <v>0</v>
      </c>
      <c r="AC38" s="24">
        <f>'14 '!AC41</f>
        <v>0</v>
      </c>
      <c r="AD38" s="24">
        <f>'14 '!AD41</f>
        <v>0</v>
      </c>
      <c r="AE38" s="24">
        <f>'14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696647.25</v>
      </c>
      <c r="AG44" s="253"/>
      <c r="AI44" s="51">
        <f>AF8+AF18+AF28+AF38</f>
        <v>152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316430</v>
      </c>
      <c r="AG45" s="265"/>
      <c r="AI45" s="52">
        <f>AF10+AF20+AF30+AF40</f>
        <v>94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304480.3</v>
      </c>
      <c r="AG46" s="272"/>
      <c r="AI46" s="53">
        <f>AF29+AF19+AF9+AF39</f>
        <v>135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692591.94000000006</v>
      </c>
      <c r="AG47" s="267"/>
      <c r="AI47" s="54">
        <f>AF31+AF21+AF11+AF41</f>
        <v>193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7898.31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273" priority="16" stopIfTrue="1" operator="greaterThan">
      <formula>0</formula>
    </cfRule>
  </conditionalFormatting>
  <conditionalFormatting sqref="B19:AE19">
    <cfRule type="cellIs" dxfId="272" priority="15" stopIfTrue="1" operator="greaterThan">
      <formula>0</formula>
    </cfRule>
  </conditionalFormatting>
  <conditionalFormatting sqref="B29:AE29">
    <cfRule type="cellIs" dxfId="271" priority="14" stopIfTrue="1" operator="greaterThan">
      <formula>0</formula>
    </cfRule>
  </conditionalFormatting>
  <conditionalFormatting sqref="B39:AE39">
    <cfRule type="cellIs" dxfId="270" priority="13" stopIfTrue="1" operator="greaterThan">
      <formula>0</formula>
    </cfRule>
  </conditionalFormatting>
  <conditionalFormatting sqref="B10:AE10">
    <cfRule type="cellIs" dxfId="269" priority="12" stopIfTrue="1" operator="greaterThan">
      <formula>0</formula>
    </cfRule>
  </conditionalFormatting>
  <conditionalFormatting sqref="B20:AE20">
    <cfRule type="cellIs" dxfId="268" priority="11" stopIfTrue="1" operator="greaterThan">
      <formula>0</formula>
    </cfRule>
  </conditionalFormatting>
  <conditionalFormatting sqref="B30:AE30">
    <cfRule type="cellIs" dxfId="267" priority="10" stopIfTrue="1" operator="greaterThan">
      <formula>0</formula>
    </cfRule>
  </conditionalFormatting>
  <conditionalFormatting sqref="B40:AE40">
    <cfRule type="cellIs" dxfId="266" priority="9" stopIfTrue="1" operator="greaterThan">
      <formula>0</formula>
    </cfRule>
  </conditionalFormatting>
  <conditionalFormatting sqref="B9:AE9">
    <cfRule type="cellIs" dxfId="265" priority="8" stopIfTrue="1" operator="greaterThan">
      <formula>0</formula>
    </cfRule>
  </conditionalFormatting>
  <conditionalFormatting sqref="B19:AE19">
    <cfRule type="cellIs" dxfId="264" priority="7" stopIfTrue="1" operator="greaterThan">
      <formula>0</formula>
    </cfRule>
  </conditionalFormatting>
  <conditionalFormatting sqref="B29:AE29">
    <cfRule type="cellIs" dxfId="263" priority="6" stopIfTrue="1" operator="greaterThan">
      <formula>0</formula>
    </cfRule>
  </conditionalFormatting>
  <conditionalFormatting sqref="B39:AE39">
    <cfRule type="cellIs" dxfId="262" priority="5" stopIfTrue="1" operator="greaterThan">
      <formula>0</formula>
    </cfRule>
  </conditionalFormatting>
  <conditionalFormatting sqref="B10:AE10">
    <cfRule type="cellIs" dxfId="261" priority="4" stopIfTrue="1" operator="greaterThan">
      <formula>0</formula>
    </cfRule>
  </conditionalFormatting>
  <conditionalFormatting sqref="B20:AE20">
    <cfRule type="cellIs" dxfId="260" priority="3" stopIfTrue="1" operator="greaterThan">
      <formula>0</formula>
    </cfRule>
  </conditionalFormatting>
  <conditionalFormatting sqref="B30:AE30">
    <cfRule type="cellIs" dxfId="259" priority="2" stopIfTrue="1" operator="greaterThan">
      <formula>0</formula>
    </cfRule>
  </conditionalFormatting>
  <conditionalFormatting sqref="B40:AE40">
    <cfRule type="cellIs" dxfId="258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I48"/>
  <sheetViews>
    <sheetView topLeftCell="L31" workbookViewId="0">
      <selection activeCell="AH52" sqref="AH52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174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'15 '!B11</f>
        <v>0</v>
      </c>
      <c r="C8" s="69">
        <f>'15 '!C11</f>
        <v>0</v>
      </c>
      <c r="D8" s="69">
        <f>'15 '!D11</f>
        <v>0</v>
      </c>
      <c r="E8" s="69">
        <f>'15 '!E11</f>
        <v>0</v>
      </c>
      <c r="F8" s="69">
        <f>'15 '!F11</f>
        <v>0</v>
      </c>
      <c r="G8" s="69">
        <f>'15 '!G11</f>
        <v>0</v>
      </c>
      <c r="H8" s="69">
        <f>'15 '!H11</f>
        <v>0</v>
      </c>
      <c r="I8" s="69">
        <f>'15 '!I11</f>
        <v>0</v>
      </c>
      <c r="J8" s="69">
        <f>'15 '!J11</f>
        <v>0</v>
      </c>
      <c r="K8" s="69">
        <f>'15 '!K11</f>
        <v>0</v>
      </c>
      <c r="L8" s="69">
        <f>'15 '!L11</f>
        <v>0</v>
      </c>
      <c r="M8" s="69">
        <f>'15 '!M11</f>
        <v>0</v>
      </c>
      <c r="N8" s="69">
        <f>'15 '!N11</f>
        <v>0</v>
      </c>
      <c r="O8" s="69">
        <f>'15 '!O11</f>
        <v>0</v>
      </c>
      <c r="P8" s="69">
        <f>'15 '!P11</f>
        <v>60</v>
      </c>
      <c r="Q8" s="69">
        <f>'15 '!Q11</f>
        <v>0</v>
      </c>
      <c r="R8" s="69">
        <f>'15 '!R11</f>
        <v>0</v>
      </c>
      <c r="S8" s="69">
        <f>'15 '!S11</f>
        <v>0</v>
      </c>
      <c r="T8" s="69">
        <f>'15 '!T11</f>
        <v>0</v>
      </c>
      <c r="U8" s="69">
        <f>'15 '!U11</f>
        <v>0</v>
      </c>
      <c r="V8" s="69">
        <f>'15 '!V11</f>
        <v>39</v>
      </c>
      <c r="W8" s="69">
        <f>'15 '!W11</f>
        <v>0</v>
      </c>
      <c r="X8" s="69">
        <f>'15 '!X11</f>
        <v>0</v>
      </c>
      <c r="Y8" s="69">
        <f>'15 '!Y11</f>
        <v>0</v>
      </c>
      <c r="Z8" s="69">
        <f>'15 '!Z11</f>
        <v>0</v>
      </c>
      <c r="AA8" s="69">
        <f>'15 '!AA11</f>
        <v>23</v>
      </c>
      <c r="AB8" s="69">
        <f>'15 '!AB11</f>
        <v>0</v>
      </c>
      <c r="AC8" s="69">
        <f>'15 '!AC11</f>
        <v>0</v>
      </c>
      <c r="AD8" s="102">
        <f>'15 '!AD11</f>
        <v>0</v>
      </c>
      <c r="AE8" s="69">
        <f>'15 '!AE11</f>
        <v>0</v>
      </c>
      <c r="AF8" s="111">
        <f>SUM(B8:AE8)</f>
        <v>122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320752.22000000003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>
        <v>60</v>
      </c>
      <c r="Q10" s="55"/>
      <c r="R10" s="55"/>
      <c r="S10" s="55"/>
      <c r="T10" s="55"/>
      <c r="U10" s="55"/>
      <c r="V10" s="55">
        <v>4</v>
      </c>
      <c r="W10" s="55"/>
      <c r="X10" s="55"/>
      <c r="Y10" s="55"/>
      <c r="Z10" s="55"/>
      <c r="AA10" s="55">
        <v>8</v>
      </c>
      <c r="AB10" s="55"/>
      <c r="AC10" s="55"/>
      <c r="AD10" s="103"/>
      <c r="AE10" s="55"/>
      <c r="AF10" s="111">
        <f>SUM(B10:AE10)</f>
        <v>72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112080</v>
      </c>
      <c r="AH10" s="114"/>
      <c r="AI10" s="115">
        <f>AG10</f>
        <v>112080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35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15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50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216900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211442.30000000002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2770.08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'15 '!B21</f>
        <v>0</v>
      </c>
      <c r="C18" s="50">
        <f>'15 '!C21</f>
        <v>0</v>
      </c>
      <c r="D18" s="50">
        <f>'15 '!D21</f>
        <v>33</v>
      </c>
      <c r="E18" s="50">
        <f>'15 '!E21</f>
        <v>0</v>
      </c>
      <c r="F18" s="50">
        <f>'15 '!F21</f>
        <v>0</v>
      </c>
      <c r="G18" s="50">
        <f>'15 '!G21</f>
        <v>0</v>
      </c>
      <c r="H18" s="50">
        <f>'15 '!H21</f>
        <v>0</v>
      </c>
      <c r="I18" s="50">
        <f>'15 '!I21</f>
        <v>0</v>
      </c>
      <c r="J18" s="50">
        <f>'15 '!J21</f>
        <v>0</v>
      </c>
      <c r="K18" s="50">
        <f>'15 '!K21</f>
        <v>0</v>
      </c>
      <c r="L18" s="50">
        <f>'15 '!L21</f>
        <v>6</v>
      </c>
      <c r="M18" s="50">
        <f>'15 '!M21</f>
        <v>0</v>
      </c>
      <c r="N18" s="50">
        <f>'15 '!N21</f>
        <v>0</v>
      </c>
      <c r="O18" s="50">
        <f>'15 '!O21</f>
        <v>0</v>
      </c>
      <c r="P18" s="50">
        <f>'15 '!P21</f>
        <v>0</v>
      </c>
      <c r="Q18" s="50">
        <f>'15 '!Q21</f>
        <v>0</v>
      </c>
      <c r="R18" s="50">
        <f>'15 '!R21</f>
        <v>0</v>
      </c>
      <c r="S18" s="50">
        <f>'15 '!S21</f>
        <v>0</v>
      </c>
      <c r="T18" s="50">
        <f>'15 '!T21</f>
        <v>0</v>
      </c>
      <c r="U18" s="50">
        <f>'15 '!U21</f>
        <v>0</v>
      </c>
      <c r="V18" s="50">
        <f>'15 '!V21</f>
        <v>0</v>
      </c>
      <c r="W18" s="50">
        <f>'15 '!W21</f>
        <v>0</v>
      </c>
      <c r="X18" s="50">
        <f>'15 '!X21</f>
        <v>0</v>
      </c>
      <c r="Y18" s="50">
        <f>'15 '!Y21</f>
        <v>0</v>
      </c>
      <c r="Z18" s="50">
        <f>'15 '!Z21</f>
        <v>0</v>
      </c>
      <c r="AA18" s="50">
        <f>'15 '!AA21</f>
        <v>0</v>
      </c>
      <c r="AB18" s="50">
        <f>'15 '!AB21</f>
        <v>0</v>
      </c>
      <c r="AC18" s="50">
        <f>'15 '!AC21</f>
        <v>0</v>
      </c>
      <c r="AD18" s="50">
        <f>'15 '!AD21</f>
        <v>0</v>
      </c>
      <c r="AE18" s="50">
        <f>'15 '!AE21</f>
        <v>0</v>
      </c>
      <c r="AF18" s="49">
        <f>SUM(B18:AE18)</f>
        <v>39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241778.22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>
        <v>9</v>
      </c>
      <c r="E20" s="55"/>
      <c r="F20" s="55"/>
      <c r="G20" s="55"/>
      <c r="H20" s="55"/>
      <c r="I20" s="55"/>
      <c r="J20" s="55"/>
      <c r="K20" s="55"/>
      <c r="L20" s="55">
        <v>1</v>
      </c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10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63980</v>
      </c>
      <c r="AH20" s="16"/>
      <c r="AI20" s="7">
        <f>AG20</f>
        <v>63980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24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5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29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184030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179407.41999999998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1610.18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173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'15 '!B31</f>
        <v>0</v>
      </c>
      <c r="C28" s="24">
        <f>'15 '!C31</f>
        <v>29</v>
      </c>
      <c r="D28" s="24">
        <f>'15 '!D31</f>
        <v>2</v>
      </c>
      <c r="E28" s="24">
        <f>'15 '!E31</f>
        <v>0</v>
      </c>
      <c r="F28" s="24">
        <f>'15 '!F31</f>
        <v>0</v>
      </c>
      <c r="G28" s="24">
        <f>'15 '!G31</f>
        <v>0</v>
      </c>
      <c r="H28" s="24">
        <f>'15 '!H31</f>
        <v>0</v>
      </c>
      <c r="I28" s="24">
        <f>'15 '!I31</f>
        <v>0</v>
      </c>
      <c r="J28" s="24">
        <f>'15 '!J31</f>
        <v>0</v>
      </c>
      <c r="K28" s="24">
        <f>'15 '!K31</f>
        <v>1</v>
      </c>
      <c r="L28" s="24">
        <f>'15 '!L31</f>
        <v>0</v>
      </c>
      <c r="M28" s="24">
        <f>'15 '!M31</f>
        <v>0</v>
      </c>
      <c r="N28" s="24">
        <f>'15 '!N31</f>
        <v>0</v>
      </c>
      <c r="O28" s="24">
        <f>'15 '!O31</f>
        <v>0</v>
      </c>
      <c r="P28" s="24">
        <f>'15 '!P31</f>
        <v>0</v>
      </c>
      <c r="Q28" s="24">
        <f>'15 '!Q31</f>
        <v>0</v>
      </c>
      <c r="R28" s="24">
        <f>'15 '!R31</f>
        <v>0</v>
      </c>
      <c r="S28" s="24">
        <f>'15 '!S31</f>
        <v>0</v>
      </c>
      <c r="T28" s="24">
        <f>'15 '!T31</f>
        <v>0</v>
      </c>
      <c r="U28" s="24">
        <f>'15 '!U31</f>
        <v>0</v>
      </c>
      <c r="V28" s="24">
        <f>'15 '!V31</f>
        <v>0</v>
      </c>
      <c r="W28" s="24">
        <f>'15 '!W31</f>
        <v>0</v>
      </c>
      <c r="X28" s="24">
        <f>'15 '!X31</f>
        <v>0</v>
      </c>
      <c r="Y28" s="24">
        <f>'15 '!Y31</f>
        <v>0</v>
      </c>
      <c r="Z28" s="24">
        <f>'15 '!Z31</f>
        <v>0</v>
      </c>
      <c r="AA28" s="24">
        <f>'15 '!AA31</f>
        <v>0</v>
      </c>
      <c r="AB28" s="24">
        <f>'15 '!AB31</f>
        <v>0</v>
      </c>
      <c r="AC28" s="24">
        <f>'15 '!AC31</f>
        <v>0</v>
      </c>
      <c r="AD28" s="24">
        <f>'15 '!AD31</f>
        <v>0</v>
      </c>
      <c r="AE28" s="24">
        <f>'15 '!AE31</f>
        <v>0</v>
      </c>
      <c r="AF28" s="27">
        <f>SUM(B28:AE28)</f>
        <v>32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130061.50000000001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>
        <v>13</v>
      </c>
      <c r="D30" s="55">
        <v>2</v>
      </c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15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62020</v>
      </c>
      <c r="AH30" s="16"/>
      <c r="AI30" s="7">
        <f>AG30</f>
        <v>62020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16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17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71330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69601.87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1560.37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>
        <f>AE35-AE34</f>
        <v>0</v>
      </c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'15 '!B41</f>
        <v>0</v>
      </c>
      <c r="C38" s="24">
        <f>'15 '!C41</f>
        <v>0</v>
      </c>
      <c r="D38" s="24">
        <f>'15 '!D41</f>
        <v>0</v>
      </c>
      <c r="E38" s="24">
        <f>'15 '!E41</f>
        <v>0</v>
      </c>
      <c r="F38" s="24">
        <f>'15 '!F41</f>
        <v>0</v>
      </c>
      <c r="G38" s="24">
        <f>'15 '!G41</f>
        <v>0</v>
      </c>
      <c r="H38" s="24">
        <f>'15 '!H41</f>
        <v>0</v>
      </c>
      <c r="I38" s="24">
        <f>'15 '!I41</f>
        <v>0</v>
      </c>
      <c r="J38" s="24">
        <f>'15 '!J41</f>
        <v>0</v>
      </c>
      <c r="K38" s="24">
        <f>'15 '!K41</f>
        <v>0</v>
      </c>
      <c r="L38" s="24">
        <f>'15 '!L41</f>
        <v>0</v>
      </c>
      <c r="M38" s="24">
        <f>'15 '!M41</f>
        <v>0</v>
      </c>
      <c r="N38" s="24">
        <f>'15 '!N41</f>
        <v>0</v>
      </c>
      <c r="O38" s="24">
        <f>'15 '!O41</f>
        <v>0</v>
      </c>
      <c r="P38" s="24">
        <f>'15 '!P41</f>
        <v>0</v>
      </c>
      <c r="Q38" s="24">
        <f>'15 '!Q41</f>
        <v>0</v>
      </c>
      <c r="R38" s="24">
        <f>'15 '!R41</f>
        <v>0</v>
      </c>
      <c r="S38" s="24">
        <f>'15 '!S41</f>
        <v>0</v>
      </c>
      <c r="T38" s="24">
        <f>'15 '!T41</f>
        <v>0</v>
      </c>
      <c r="U38" s="24">
        <f>'15 '!U41</f>
        <v>0</v>
      </c>
      <c r="V38" s="24">
        <f>'15 '!V41</f>
        <v>0</v>
      </c>
      <c r="W38" s="24">
        <f>'15 '!W41</f>
        <v>0</v>
      </c>
      <c r="X38" s="24">
        <f>'15 '!X41</f>
        <v>0</v>
      </c>
      <c r="Y38" s="24">
        <f>'15 '!Y41</f>
        <v>0</v>
      </c>
      <c r="Z38" s="24">
        <f>'15 '!Z41</f>
        <v>0</v>
      </c>
      <c r="AA38" s="24">
        <f>'15 '!AA41</f>
        <v>0</v>
      </c>
      <c r="AB38" s="24">
        <f>'15 '!AB41</f>
        <v>0</v>
      </c>
      <c r="AC38" s="24">
        <f>'15 '!AC41</f>
        <v>0</v>
      </c>
      <c r="AD38" s="24">
        <f>'15 '!AD41</f>
        <v>0</v>
      </c>
      <c r="AE38" s="24">
        <f>'15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692591.94000000006</v>
      </c>
      <c r="AG44" s="253"/>
      <c r="AI44" s="51">
        <f>AF8+AF18+AF28+AF38</f>
        <v>193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238080</v>
      </c>
      <c r="AG45" s="265"/>
      <c r="AI45" s="52">
        <f>AF10+AF20+AF30+AF40</f>
        <v>97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0</v>
      </c>
      <c r="AG46" s="272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460451.58999999997</v>
      </c>
      <c r="AG47" s="267"/>
      <c r="AI47" s="54">
        <f>AF31+AF21+AF11+AF41</f>
        <v>96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5940.63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257" priority="16" stopIfTrue="1" operator="greaterThan">
      <formula>0</formula>
    </cfRule>
  </conditionalFormatting>
  <conditionalFormatting sqref="B19:AE19">
    <cfRule type="cellIs" dxfId="256" priority="15" stopIfTrue="1" operator="greaterThan">
      <formula>0</formula>
    </cfRule>
  </conditionalFormatting>
  <conditionalFormatting sqref="B29:AE29">
    <cfRule type="cellIs" dxfId="255" priority="14" stopIfTrue="1" operator="greaterThan">
      <formula>0</formula>
    </cfRule>
  </conditionalFormatting>
  <conditionalFormatting sqref="B39:AE39">
    <cfRule type="cellIs" dxfId="254" priority="13" stopIfTrue="1" operator="greaterThan">
      <formula>0</formula>
    </cfRule>
  </conditionalFormatting>
  <conditionalFormatting sqref="B10:AE10">
    <cfRule type="cellIs" dxfId="253" priority="12" stopIfTrue="1" operator="greaterThan">
      <formula>0</formula>
    </cfRule>
  </conditionalFormatting>
  <conditionalFormatting sqref="B20:AE20">
    <cfRule type="cellIs" dxfId="252" priority="11" stopIfTrue="1" operator="greaterThan">
      <formula>0</formula>
    </cfRule>
  </conditionalFormatting>
  <conditionalFormatting sqref="B30:AE30">
    <cfRule type="cellIs" dxfId="251" priority="10" stopIfTrue="1" operator="greaterThan">
      <formula>0</formula>
    </cfRule>
  </conditionalFormatting>
  <conditionalFormatting sqref="B40:AE40">
    <cfRule type="cellIs" dxfId="250" priority="9" stopIfTrue="1" operator="greaterThan">
      <formula>0</formula>
    </cfRule>
  </conditionalFormatting>
  <conditionalFormatting sqref="B9:AE9">
    <cfRule type="cellIs" dxfId="249" priority="8" stopIfTrue="1" operator="greaterThan">
      <formula>0</formula>
    </cfRule>
  </conditionalFormatting>
  <conditionalFormatting sqref="B19:AE19">
    <cfRule type="cellIs" dxfId="248" priority="7" stopIfTrue="1" operator="greaterThan">
      <formula>0</formula>
    </cfRule>
  </conditionalFormatting>
  <conditionalFormatting sqref="B29:AE29">
    <cfRule type="cellIs" dxfId="247" priority="6" stopIfTrue="1" operator="greaterThan">
      <formula>0</formula>
    </cfRule>
  </conditionalFormatting>
  <conditionalFormatting sqref="B39:AE39">
    <cfRule type="cellIs" dxfId="246" priority="5" stopIfTrue="1" operator="greaterThan">
      <formula>0</formula>
    </cfRule>
  </conditionalFormatting>
  <conditionalFormatting sqref="B10:AE10">
    <cfRule type="cellIs" dxfId="245" priority="4" stopIfTrue="1" operator="greaterThan">
      <formula>0</formula>
    </cfRule>
  </conditionalFormatting>
  <conditionalFormatting sqref="B20:AE20">
    <cfRule type="cellIs" dxfId="244" priority="3" stopIfTrue="1" operator="greaterThan">
      <formula>0</formula>
    </cfRule>
  </conditionalFormatting>
  <conditionalFormatting sqref="B30:AE30">
    <cfRule type="cellIs" dxfId="243" priority="2" stopIfTrue="1" operator="greaterThan">
      <formula>0</formula>
    </cfRule>
  </conditionalFormatting>
  <conditionalFormatting sqref="B40:AE40">
    <cfRule type="cellIs" dxfId="242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I48"/>
  <sheetViews>
    <sheetView topLeftCell="A31" workbookViewId="0">
      <selection activeCell="AK50" sqref="AK50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174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'16 '!B11</f>
        <v>0</v>
      </c>
      <c r="C8" s="69">
        <f>'16 '!C11</f>
        <v>0</v>
      </c>
      <c r="D8" s="69">
        <f>'16 '!D11</f>
        <v>0</v>
      </c>
      <c r="E8" s="69">
        <f>'16 '!E11</f>
        <v>0</v>
      </c>
      <c r="F8" s="69">
        <f>'16 '!F11</f>
        <v>0</v>
      </c>
      <c r="G8" s="69">
        <f>'16 '!G11</f>
        <v>0</v>
      </c>
      <c r="H8" s="69">
        <f>'16 '!H11</f>
        <v>0</v>
      </c>
      <c r="I8" s="69">
        <f>'16 '!I11</f>
        <v>0</v>
      </c>
      <c r="J8" s="69">
        <f>'16 '!J11</f>
        <v>0</v>
      </c>
      <c r="K8" s="69">
        <f>'16 '!K11</f>
        <v>0</v>
      </c>
      <c r="L8" s="69">
        <f>'16 '!L11</f>
        <v>0</v>
      </c>
      <c r="M8" s="69">
        <f>'16 '!M11</f>
        <v>0</v>
      </c>
      <c r="N8" s="69">
        <f>'16 '!N11</f>
        <v>0</v>
      </c>
      <c r="O8" s="69">
        <f>'16 '!O11</f>
        <v>0</v>
      </c>
      <c r="P8" s="69">
        <f>'16 '!P11</f>
        <v>0</v>
      </c>
      <c r="Q8" s="69">
        <f>'16 '!Q11</f>
        <v>0</v>
      </c>
      <c r="R8" s="69">
        <f>'16 '!R11</f>
        <v>0</v>
      </c>
      <c r="S8" s="69">
        <f>'16 '!S11</f>
        <v>0</v>
      </c>
      <c r="T8" s="69">
        <f>'16 '!T11</f>
        <v>0</v>
      </c>
      <c r="U8" s="69">
        <f>'16 '!U11</f>
        <v>0</v>
      </c>
      <c r="V8" s="69">
        <f>'16 '!V11</f>
        <v>35</v>
      </c>
      <c r="W8" s="69">
        <f>'16 '!W11</f>
        <v>0</v>
      </c>
      <c r="X8" s="69">
        <f>'16 '!X11</f>
        <v>0</v>
      </c>
      <c r="Y8" s="69">
        <f>'16 '!Y11</f>
        <v>0</v>
      </c>
      <c r="Z8" s="69">
        <f>'16 '!Z11</f>
        <v>0</v>
      </c>
      <c r="AA8" s="69">
        <f>'16 '!AA11</f>
        <v>15</v>
      </c>
      <c r="AB8" s="69">
        <f>'16 '!AB11</f>
        <v>0</v>
      </c>
      <c r="AC8" s="69">
        <f>'16 '!AC11</f>
        <v>0</v>
      </c>
      <c r="AD8" s="102">
        <f>'16 '!AD11</f>
        <v>0</v>
      </c>
      <c r="AE8" s="69">
        <f>'16 '!AE11</f>
        <v>0</v>
      </c>
      <c r="AF8" s="111">
        <f>SUM(B8:AE8)</f>
        <v>50</v>
      </c>
      <c r="AG8" s="112">
        <f>B9*B5+C9*C5+D9*D5+E9*E5+F9*F5+G9*G5+H9*H5+I9*I5+J9*J5+K9*K5+L9*L5+M9*M5+N9*N5+O9*O5+P9*P5+Q9*Q5+R9*R5+S9*S5+T9*T5+U9*U5+V9*V5+W9*W5+X9*X5+Y9*Y5+Z9*Z5+AA9*AA5+AB9*AB5+AC9*AC5+AD9*AD5+AE9*AE5</f>
        <v>366280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211442.30000000002</v>
      </c>
    </row>
    <row r="9" spans="1:35" s="6" customFormat="1">
      <c r="A9" s="95" t="s">
        <v>6</v>
      </c>
      <c r="B9" s="55"/>
      <c r="C9" s="55">
        <v>260</v>
      </c>
      <c r="D9" s="55"/>
      <c r="E9" s="55"/>
      <c r="F9" s="55"/>
      <c r="G9" s="55"/>
      <c r="H9" s="55">
        <v>189</v>
      </c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449</v>
      </c>
      <c r="AG9" s="112">
        <f>B9*B5+C9*C5+D9*D5+E9*E5+F9*F5+G9*G5+H9*H5+I9*I5+J9*J5+K9*K5+L9*L5+M9*M5+N9*N5+O9*O5+P9*P5+Q9*Q5+R9*R5+S9*S5+T9*T5+U9*U5+V9*V5+W9*W5+X9*X5+Y9*Y5+Z9*Z5+AA9*AA5+AB9*AB5+AC9*AC5+AD9*AD5+AE9*AE5</f>
        <v>366280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357246.36</v>
      </c>
    </row>
    <row r="10" spans="1:35" s="6" customFormat="1">
      <c r="A10" s="95" t="s">
        <v>7</v>
      </c>
      <c r="B10" s="55"/>
      <c r="C10" s="55">
        <v>185</v>
      </c>
      <c r="D10" s="55"/>
      <c r="E10" s="55"/>
      <c r="F10" s="55"/>
      <c r="G10" s="55"/>
      <c r="H10" s="55">
        <v>187</v>
      </c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>
        <v>3</v>
      </c>
      <c r="W10" s="55"/>
      <c r="X10" s="55"/>
      <c r="Y10" s="55"/>
      <c r="Z10" s="55"/>
      <c r="AA10" s="55">
        <v>4</v>
      </c>
      <c r="AB10" s="55"/>
      <c r="AC10" s="55"/>
      <c r="AD10" s="103"/>
      <c r="AE10" s="55"/>
      <c r="AF10" s="111">
        <f>SUM(B10:AE10)</f>
        <v>379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341130</v>
      </c>
      <c r="AH10" s="114"/>
      <c r="AI10" s="115">
        <f>AG10</f>
        <v>341130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75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2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32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11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120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242050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235987.24000000002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8428.58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'16 '!B21</f>
        <v>0</v>
      </c>
      <c r="C18" s="50">
        <f>'16 '!C21</f>
        <v>0</v>
      </c>
      <c r="D18" s="50">
        <f>'16 '!D21</f>
        <v>24</v>
      </c>
      <c r="E18" s="50">
        <f>'16 '!E21</f>
        <v>0</v>
      </c>
      <c r="F18" s="50">
        <f>'16 '!F21</f>
        <v>0</v>
      </c>
      <c r="G18" s="50">
        <f>'16 '!G21</f>
        <v>0</v>
      </c>
      <c r="H18" s="50">
        <f>'16 '!H21</f>
        <v>0</v>
      </c>
      <c r="I18" s="50">
        <f>'16 '!I21</f>
        <v>0</v>
      </c>
      <c r="J18" s="50">
        <f>'16 '!J21</f>
        <v>0</v>
      </c>
      <c r="K18" s="50">
        <f>'16 '!K21</f>
        <v>0</v>
      </c>
      <c r="L18" s="50">
        <f>'16 '!L21</f>
        <v>5</v>
      </c>
      <c r="M18" s="50">
        <f>'16 '!M21</f>
        <v>0</v>
      </c>
      <c r="N18" s="50">
        <f>'16 '!N21</f>
        <v>0</v>
      </c>
      <c r="O18" s="50">
        <f>'16 '!O21</f>
        <v>0</v>
      </c>
      <c r="P18" s="50">
        <f>'16 '!P21</f>
        <v>0</v>
      </c>
      <c r="Q18" s="50">
        <f>'16 '!Q21</f>
        <v>0</v>
      </c>
      <c r="R18" s="50">
        <f>'16 '!R21</f>
        <v>0</v>
      </c>
      <c r="S18" s="50">
        <f>'16 '!S21</f>
        <v>0</v>
      </c>
      <c r="T18" s="50">
        <f>'16 '!T21</f>
        <v>0</v>
      </c>
      <c r="U18" s="50">
        <f>'16 '!U21</f>
        <v>0</v>
      </c>
      <c r="V18" s="50">
        <f>'16 '!V21</f>
        <v>0</v>
      </c>
      <c r="W18" s="50">
        <f>'16 '!W21</f>
        <v>0</v>
      </c>
      <c r="X18" s="50">
        <f>'16 '!X21</f>
        <v>0</v>
      </c>
      <c r="Y18" s="50">
        <f>'16 '!Y21</f>
        <v>0</v>
      </c>
      <c r="Z18" s="50">
        <f>'16 '!Z21</f>
        <v>0</v>
      </c>
      <c r="AA18" s="50">
        <f>'16 '!AA21</f>
        <v>0</v>
      </c>
      <c r="AB18" s="50">
        <f>'16 '!AB21</f>
        <v>0</v>
      </c>
      <c r="AC18" s="50">
        <f>'16 '!AC21</f>
        <v>0</v>
      </c>
      <c r="AD18" s="50">
        <f>'16 '!AD21</f>
        <v>0</v>
      </c>
      <c r="AE18" s="50">
        <f>'16 '!AE21</f>
        <v>0</v>
      </c>
      <c r="AF18" s="49">
        <f>SUM(B18:AE18)</f>
        <v>29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90990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179407.41999999998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>
        <v>21</v>
      </c>
      <c r="N19" s="55">
        <v>60</v>
      </c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81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90990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88718.19</v>
      </c>
    </row>
    <row r="20" spans="1:35" s="6" customFormat="1" ht="16.5" thickBot="1">
      <c r="A20" s="74" t="s">
        <v>7</v>
      </c>
      <c r="B20" s="55"/>
      <c r="C20" s="55"/>
      <c r="D20" s="55">
        <v>13</v>
      </c>
      <c r="E20" s="55"/>
      <c r="F20" s="55"/>
      <c r="G20" s="55"/>
      <c r="H20" s="55"/>
      <c r="I20" s="55"/>
      <c r="J20" s="55"/>
      <c r="K20" s="55"/>
      <c r="L20" s="55">
        <v>4</v>
      </c>
      <c r="M20" s="55">
        <v>21</v>
      </c>
      <c r="N20" s="55">
        <v>60</v>
      </c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98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198100</v>
      </c>
      <c r="AH20" s="16"/>
      <c r="AI20" s="7">
        <f>AG20</f>
        <v>198100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1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12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76920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74984.759999999995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4963.07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173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'16 '!B31</f>
        <v>0</v>
      </c>
      <c r="C28" s="24">
        <f>'16 '!C31</f>
        <v>16</v>
      </c>
      <c r="D28" s="24">
        <f>'16 '!D31</f>
        <v>0</v>
      </c>
      <c r="E28" s="24">
        <f>'16 '!E31</f>
        <v>0</v>
      </c>
      <c r="F28" s="24">
        <f>'16 '!F31</f>
        <v>0</v>
      </c>
      <c r="G28" s="24">
        <f>'16 '!G31</f>
        <v>0</v>
      </c>
      <c r="H28" s="24">
        <f>'16 '!H31</f>
        <v>0</v>
      </c>
      <c r="I28" s="24">
        <f>'16 '!I31</f>
        <v>0</v>
      </c>
      <c r="J28" s="24">
        <f>'16 '!J31</f>
        <v>0</v>
      </c>
      <c r="K28" s="24">
        <f>'16 '!K31</f>
        <v>1</v>
      </c>
      <c r="L28" s="24">
        <f>'16 '!L31</f>
        <v>0</v>
      </c>
      <c r="M28" s="24">
        <f>'16 '!M31</f>
        <v>0</v>
      </c>
      <c r="N28" s="24">
        <f>'16 '!N31</f>
        <v>0</v>
      </c>
      <c r="O28" s="24">
        <f>'16 '!O31</f>
        <v>0</v>
      </c>
      <c r="P28" s="24">
        <f>'16 '!P31</f>
        <v>0</v>
      </c>
      <c r="Q28" s="24">
        <f>'16 '!Q31</f>
        <v>0</v>
      </c>
      <c r="R28" s="24">
        <f>'16 '!R31</f>
        <v>0</v>
      </c>
      <c r="S28" s="24">
        <f>'16 '!S31</f>
        <v>0</v>
      </c>
      <c r="T28" s="24">
        <f>'16 '!T31</f>
        <v>0</v>
      </c>
      <c r="U28" s="24">
        <f>'16 '!U31</f>
        <v>0</v>
      </c>
      <c r="V28" s="24">
        <f>'16 '!V31</f>
        <v>0</v>
      </c>
      <c r="W28" s="24">
        <f>'16 '!W31</f>
        <v>0</v>
      </c>
      <c r="X28" s="24">
        <f>'16 '!X31</f>
        <v>0</v>
      </c>
      <c r="Y28" s="24">
        <f>'16 '!Y31</f>
        <v>0</v>
      </c>
      <c r="Z28" s="24">
        <f>'16 '!Z31</f>
        <v>0</v>
      </c>
      <c r="AA28" s="24">
        <f>'16 '!AA31</f>
        <v>0</v>
      </c>
      <c r="AB28" s="24">
        <f>'16 '!AB31</f>
        <v>0</v>
      </c>
      <c r="AC28" s="24">
        <f>'16 '!AC31</f>
        <v>0</v>
      </c>
      <c r="AD28" s="24">
        <f>'16 '!AD31</f>
        <v>0</v>
      </c>
      <c r="AE28" s="24">
        <f>'16 '!AE31</f>
        <v>0</v>
      </c>
      <c r="AF28" s="27">
        <f>SUM(B28:AE28)</f>
        <v>17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467400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69601.87</v>
      </c>
    </row>
    <row r="29" spans="1:35" ht="16.5" thickBot="1">
      <c r="A29" s="73" t="s">
        <v>6</v>
      </c>
      <c r="B29" s="55"/>
      <c r="C29" s="55"/>
      <c r="D29" s="55"/>
      <c r="E29" s="55"/>
      <c r="F29" s="55">
        <v>60</v>
      </c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60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467400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455582.4</v>
      </c>
    </row>
    <row r="30" spans="1:35" ht="16.5" thickBot="1">
      <c r="A30" s="74" t="s">
        <v>7</v>
      </c>
      <c r="B30" s="55"/>
      <c r="C30" s="55"/>
      <c r="D30" s="55"/>
      <c r="E30" s="55"/>
      <c r="F30" s="55">
        <v>58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58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451820</v>
      </c>
      <c r="AH30" s="16"/>
      <c r="AI30" s="7">
        <f>AG30</f>
        <v>451820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16</v>
      </c>
      <c r="D31" s="21">
        <f t="shared" si="2"/>
        <v>0</v>
      </c>
      <c r="E31" s="21">
        <f t="shared" si="2"/>
        <v>0</v>
      </c>
      <c r="F31" s="21">
        <f t="shared" si="2"/>
        <v>2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19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86910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84787.95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11423.68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'16 '!B41</f>
        <v>0</v>
      </c>
      <c r="C38" s="24">
        <f>'16 '!C41</f>
        <v>0</v>
      </c>
      <c r="D38" s="24">
        <f>'16 '!D41</f>
        <v>0</v>
      </c>
      <c r="E38" s="24">
        <f>'16 '!E41</f>
        <v>0</v>
      </c>
      <c r="F38" s="24">
        <f>'16 '!F41</f>
        <v>0</v>
      </c>
      <c r="G38" s="24">
        <f>'16 '!G41</f>
        <v>0</v>
      </c>
      <c r="H38" s="24">
        <f>'16 '!H41</f>
        <v>0</v>
      </c>
      <c r="I38" s="24">
        <f>'16 '!I41</f>
        <v>0</v>
      </c>
      <c r="J38" s="24">
        <f>'16 '!J41</f>
        <v>0</v>
      </c>
      <c r="K38" s="24">
        <f>'16 '!K41</f>
        <v>0</v>
      </c>
      <c r="L38" s="24">
        <f>'16 '!L41</f>
        <v>0</v>
      </c>
      <c r="M38" s="24">
        <f>'16 '!M41</f>
        <v>0</v>
      </c>
      <c r="N38" s="24">
        <f>'16 '!N41</f>
        <v>0</v>
      </c>
      <c r="O38" s="24">
        <f>'16 '!O41</f>
        <v>0</v>
      </c>
      <c r="P38" s="24">
        <f>'16 '!P41</f>
        <v>0</v>
      </c>
      <c r="Q38" s="24">
        <f>'16 '!Q41</f>
        <v>0</v>
      </c>
      <c r="R38" s="24">
        <f>'16 '!R41</f>
        <v>0</v>
      </c>
      <c r="S38" s="24">
        <f>'16 '!S41</f>
        <v>0</v>
      </c>
      <c r="T38" s="24">
        <f>'16 '!T41</f>
        <v>0</v>
      </c>
      <c r="U38" s="24">
        <f>'16 '!U41</f>
        <v>0</v>
      </c>
      <c r="V38" s="24">
        <f>'16 '!V41</f>
        <v>0</v>
      </c>
      <c r="W38" s="24">
        <f>'16 '!W41</f>
        <v>0</v>
      </c>
      <c r="X38" s="24">
        <f>'16 '!X41</f>
        <v>0</v>
      </c>
      <c r="Y38" s="24">
        <f>'16 '!Y41</f>
        <v>0</v>
      </c>
      <c r="Z38" s="24">
        <f>'16 '!Z41</f>
        <v>0</v>
      </c>
      <c r="AA38" s="24">
        <f>'16 '!AA41</f>
        <v>0</v>
      </c>
      <c r="AB38" s="24">
        <f>'16 '!AB41</f>
        <v>0</v>
      </c>
      <c r="AC38" s="24">
        <f>'16 '!AC41</f>
        <v>0</v>
      </c>
      <c r="AD38" s="24">
        <f>'16 '!AD41</f>
        <v>0</v>
      </c>
      <c r="AE38" s="24">
        <f>'16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460451.58999999997</v>
      </c>
      <c r="AG44" s="253"/>
      <c r="AI44" s="51">
        <f>AF8+AF18+AF28+AF38</f>
        <v>96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991050</v>
      </c>
      <c r="AG45" s="265"/>
      <c r="AI45" s="52">
        <f>AF10+AF20+AF30+AF40</f>
        <v>535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901546.95</v>
      </c>
      <c r="AG46" s="272"/>
      <c r="AI46" s="53">
        <f>AF29+AF19+AF9+AF39</f>
        <v>590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395759.95</v>
      </c>
      <c r="AG47" s="267"/>
      <c r="AI47" s="54">
        <f>AF31+AF21+AF11+AF41</f>
        <v>151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24815.33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241" priority="16" stopIfTrue="1" operator="greaterThan">
      <formula>0</formula>
    </cfRule>
  </conditionalFormatting>
  <conditionalFormatting sqref="B19:AE19">
    <cfRule type="cellIs" dxfId="240" priority="15" stopIfTrue="1" operator="greaterThan">
      <formula>0</formula>
    </cfRule>
  </conditionalFormatting>
  <conditionalFormatting sqref="B29:AE29">
    <cfRule type="cellIs" dxfId="239" priority="14" stopIfTrue="1" operator="greaterThan">
      <formula>0</formula>
    </cfRule>
  </conditionalFormatting>
  <conditionalFormatting sqref="B39:AE39">
    <cfRule type="cellIs" dxfId="238" priority="13" stopIfTrue="1" operator="greaterThan">
      <formula>0</formula>
    </cfRule>
  </conditionalFormatting>
  <conditionalFormatting sqref="B10:AE10">
    <cfRule type="cellIs" dxfId="237" priority="12" stopIfTrue="1" operator="greaterThan">
      <formula>0</formula>
    </cfRule>
  </conditionalFormatting>
  <conditionalFormatting sqref="B20:AE20">
    <cfRule type="cellIs" dxfId="236" priority="11" stopIfTrue="1" operator="greaterThan">
      <formula>0</formula>
    </cfRule>
  </conditionalFormatting>
  <conditionalFormatting sqref="B30:AE30">
    <cfRule type="cellIs" dxfId="235" priority="10" stopIfTrue="1" operator="greaterThan">
      <formula>0</formula>
    </cfRule>
  </conditionalFormatting>
  <conditionalFormatting sqref="B40:AE40">
    <cfRule type="cellIs" dxfId="234" priority="9" stopIfTrue="1" operator="greaterThan">
      <formula>0</formula>
    </cfRule>
  </conditionalFormatting>
  <conditionalFormatting sqref="B9:AE9">
    <cfRule type="cellIs" dxfId="233" priority="8" stopIfTrue="1" operator="greaterThan">
      <formula>0</formula>
    </cfRule>
  </conditionalFormatting>
  <conditionalFormatting sqref="B19:AE19">
    <cfRule type="cellIs" dxfId="232" priority="7" stopIfTrue="1" operator="greaterThan">
      <formula>0</formula>
    </cfRule>
  </conditionalFormatting>
  <conditionalFormatting sqref="B29:AE29">
    <cfRule type="cellIs" dxfId="231" priority="6" stopIfTrue="1" operator="greaterThan">
      <formula>0</formula>
    </cfRule>
  </conditionalFormatting>
  <conditionalFormatting sqref="B39:AE39">
    <cfRule type="cellIs" dxfId="230" priority="5" stopIfTrue="1" operator="greaterThan">
      <formula>0</formula>
    </cfRule>
  </conditionalFormatting>
  <conditionalFormatting sqref="B10:AE10">
    <cfRule type="cellIs" dxfId="229" priority="4" stopIfTrue="1" operator="greaterThan">
      <formula>0</formula>
    </cfRule>
  </conditionalFormatting>
  <conditionalFormatting sqref="B20:AE20">
    <cfRule type="cellIs" dxfId="228" priority="3" stopIfTrue="1" operator="greaterThan">
      <formula>0</formula>
    </cfRule>
  </conditionalFormatting>
  <conditionalFormatting sqref="B30:AE30">
    <cfRule type="cellIs" dxfId="227" priority="2" stopIfTrue="1" operator="greaterThan">
      <formula>0</formula>
    </cfRule>
  </conditionalFormatting>
  <conditionalFormatting sqref="B40:AE40">
    <cfRule type="cellIs" dxfId="226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I48"/>
  <sheetViews>
    <sheetView topLeftCell="J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105.39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174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'17 '!B11</f>
        <v>0</v>
      </c>
      <c r="C8" s="69">
        <f>'17 '!C11</f>
        <v>75</v>
      </c>
      <c r="D8" s="69">
        <f>'17 '!D11</f>
        <v>0</v>
      </c>
      <c r="E8" s="69">
        <f>'17 '!E11</f>
        <v>0</v>
      </c>
      <c r="F8" s="69">
        <f>'17 '!F11</f>
        <v>0</v>
      </c>
      <c r="G8" s="69">
        <f>'17 '!G11</f>
        <v>0</v>
      </c>
      <c r="H8" s="69">
        <f>'17 '!H11</f>
        <v>2</v>
      </c>
      <c r="I8" s="69">
        <f>'17 '!I11</f>
        <v>0</v>
      </c>
      <c r="J8" s="69">
        <f>'17 '!J11</f>
        <v>0</v>
      </c>
      <c r="K8" s="69">
        <f>'17 '!K11</f>
        <v>0</v>
      </c>
      <c r="L8" s="69">
        <f>'17 '!L11</f>
        <v>0</v>
      </c>
      <c r="M8" s="69">
        <f>'17 '!M11</f>
        <v>0</v>
      </c>
      <c r="N8" s="69">
        <f>'17 '!N11</f>
        <v>0</v>
      </c>
      <c r="O8" s="69">
        <f>'17 '!O11</f>
        <v>0</v>
      </c>
      <c r="P8" s="69">
        <f>'17 '!P11</f>
        <v>0</v>
      </c>
      <c r="Q8" s="69">
        <f>'17 '!Q11</f>
        <v>0</v>
      </c>
      <c r="R8" s="69">
        <f>'17 '!R11</f>
        <v>0</v>
      </c>
      <c r="S8" s="69">
        <f>'17 '!S11</f>
        <v>0</v>
      </c>
      <c r="T8" s="69">
        <f>'17 '!T11</f>
        <v>0</v>
      </c>
      <c r="U8" s="69">
        <f>'17 '!U11</f>
        <v>0</v>
      </c>
      <c r="V8" s="69">
        <f>'17 '!V11</f>
        <v>32</v>
      </c>
      <c r="W8" s="69">
        <f>'17 '!W11</f>
        <v>0</v>
      </c>
      <c r="X8" s="69">
        <f>'17 '!X11</f>
        <v>0</v>
      </c>
      <c r="Y8" s="69">
        <f>'17 '!Y11</f>
        <v>0</v>
      </c>
      <c r="Z8" s="69">
        <f>'17 '!Z11</f>
        <v>0</v>
      </c>
      <c r="AA8" s="69">
        <f>'17 '!AA11</f>
        <v>11</v>
      </c>
      <c r="AB8" s="69">
        <f>'17 '!AB11</f>
        <v>0</v>
      </c>
      <c r="AC8" s="69">
        <f>'17 '!AC11</f>
        <v>0</v>
      </c>
      <c r="AD8" s="102">
        <f>'17 '!AD11</f>
        <v>0</v>
      </c>
      <c r="AE8" s="69">
        <f>'17 '!AE11</f>
        <v>0</v>
      </c>
      <c r="AF8" s="111">
        <f>SUM(B8:AE8)</f>
        <v>120</v>
      </c>
      <c r="AG8" s="112">
        <f>B9*B5+C9*C5+D9*D5+E9*E5+F9*F5+G9*G5+H9*H5+I9*I5+J9*J5+K9*K5+L9*L5+M9*M5+N9*N5+O9*O5+P9*P5+Q9*Q5+R9*R5+S9*S5+T9*T5+U9*U5+V9*V5+W9*W5+X9*X5+Y9*Y5+Z9*Z5+AA9*AA5+AB9*AB5+AC9*AC5+AD9*AD5+AE9*AE5</f>
        <v>271000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235987.24000000002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>
        <v>200</v>
      </c>
      <c r="R9" s="55"/>
      <c r="S9" s="55"/>
      <c r="T9" s="55"/>
      <c r="U9" s="55"/>
      <c r="V9" s="55"/>
      <c r="W9" s="55"/>
      <c r="X9" s="55">
        <v>20</v>
      </c>
      <c r="Y9" s="55"/>
      <c r="Z9" s="55"/>
      <c r="AA9" s="55"/>
      <c r="AB9" s="55"/>
      <c r="AC9" s="55"/>
      <c r="AD9" s="103"/>
      <c r="AE9" s="55"/>
      <c r="AF9" s="111">
        <f>SUM(B9:AE9)</f>
        <v>220</v>
      </c>
      <c r="AG9" s="112">
        <f>B9*B5+C9*C5+D9*D5+E9*E5+F9*F5+G9*G5+H9*H5+I9*I5+J9*J5+K9*K5+L9*L5+M9*M5+N9*N5+O9*O5+P9*P5+Q9*Q5+R9*R5+S9*S5+T9*T5+U9*U5+V9*V5+W9*W5+X9*X5+Y9*Y5+Z9*Z5+AA9*AA5+AB9*AB5+AC9*AC5+AD9*AD5+AE9*AE5</f>
        <v>271000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264150.2</v>
      </c>
    </row>
    <row r="10" spans="1:35" s="6" customFormat="1">
      <c r="A10" s="95" t="s">
        <v>7</v>
      </c>
      <c r="B10" s="55"/>
      <c r="C10" s="55">
        <v>24</v>
      </c>
      <c r="D10" s="55"/>
      <c r="E10" s="55"/>
      <c r="F10" s="55"/>
      <c r="G10" s="55"/>
      <c r="H10" s="55">
        <v>2</v>
      </c>
      <c r="I10" s="55"/>
      <c r="J10" s="55"/>
      <c r="K10" s="55"/>
      <c r="L10" s="55"/>
      <c r="M10" s="55"/>
      <c r="N10" s="55"/>
      <c r="O10" s="55"/>
      <c r="P10" s="55"/>
      <c r="Q10" s="55">
        <v>145</v>
      </c>
      <c r="R10" s="55"/>
      <c r="S10" s="55"/>
      <c r="T10" s="55"/>
      <c r="U10" s="55"/>
      <c r="V10" s="55">
        <v>2</v>
      </c>
      <c r="W10" s="55"/>
      <c r="X10" s="55">
        <v>18</v>
      </c>
      <c r="Y10" s="55"/>
      <c r="Z10" s="55"/>
      <c r="AA10" s="55">
        <v>1</v>
      </c>
      <c r="AB10" s="55"/>
      <c r="AC10" s="55"/>
      <c r="AD10" s="103"/>
      <c r="AE10" s="55"/>
      <c r="AF10" s="111">
        <f>SUM(B10:AE10)</f>
        <v>192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243710</v>
      </c>
      <c r="AH10" s="114"/>
      <c r="AI10" s="115">
        <f>AG10</f>
        <v>243710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51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55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30</v>
      </c>
      <c r="W11" s="96">
        <f t="shared" si="0"/>
        <v>0</v>
      </c>
      <c r="X11" s="96">
        <f t="shared" si="0"/>
        <v>2</v>
      </c>
      <c r="Y11" s="96">
        <f t="shared" si="0"/>
        <v>0</v>
      </c>
      <c r="Z11" s="96">
        <f t="shared" si="0"/>
        <v>0</v>
      </c>
      <c r="AA11" s="96">
        <f t="shared" si="0"/>
        <v>10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148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269340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262574.37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6146.93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'17 '!B21</f>
        <v>0</v>
      </c>
      <c r="C18" s="50">
        <f>'17 '!C21</f>
        <v>0</v>
      </c>
      <c r="D18" s="50">
        <f>'17 '!D21</f>
        <v>11</v>
      </c>
      <c r="E18" s="50">
        <f>'17 '!E21</f>
        <v>0</v>
      </c>
      <c r="F18" s="50">
        <f>'17 '!F21</f>
        <v>0</v>
      </c>
      <c r="G18" s="50">
        <f>'17 '!G21</f>
        <v>0</v>
      </c>
      <c r="H18" s="50">
        <f>'17 '!H21</f>
        <v>0</v>
      </c>
      <c r="I18" s="50">
        <f>'17 '!I21</f>
        <v>0</v>
      </c>
      <c r="J18" s="50">
        <f>'17 '!J21</f>
        <v>0</v>
      </c>
      <c r="K18" s="50">
        <f>'17 '!K21</f>
        <v>0</v>
      </c>
      <c r="L18" s="50">
        <f>'17 '!L21</f>
        <v>1</v>
      </c>
      <c r="M18" s="50">
        <f>'17 '!M21</f>
        <v>0</v>
      </c>
      <c r="N18" s="50">
        <f>'17 '!N21</f>
        <v>0</v>
      </c>
      <c r="O18" s="50">
        <f>'17 '!O21</f>
        <v>0</v>
      </c>
      <c r="P18" s="50">
        <f>'17 '!P21</f>
        <v>0</v>
      </c>
      <c r="Q18" s="50">
        <f>'17 '!Q21</f>
        <v>0</v>
      </c>
      <c r="R18" s="50">
        <f>'17 '!R21</f>
        <v>0</v>
      </c>
      <c r="S18" s="50">
        <f>'17 '!S21</f>
        <v>0</v>
      </c>
      <c r="T18" s="50">
        <f>'17 '!T21</f>
        <v>0</v>
      </c>
      <c r="U18" s="50">
        <f>'17 '!U21</f>
        <v>0</v>
      </c>
      <c r="V18" s="50">
        <f>'17 '!V21</f>
        <v>0</v>
      </c>
      <c r="W18" s="50">
        <f>'17 '!W21</f>
        <v>0</v>
      </c>
      <c r="X18" s="50">
        <f>'17 '!X21</f>
        <v>0</v>
      </c>
      <c r="Y18" s="50">
        <f>'17 '!Y21</f>
        <v>0</v>
      </c>
      <c r="Z18" s="50">
        <f>'17 '!Z21</f>
        <v>0</v>
      </c>
      <c r="AA18" s="50">
        <f>'17 '!AA21</f>
        <v>0</v>
      </c>
      <c r="AB18" s="50">
        <f>'17 '!AB21</f>
        <v>0</v>
      </c>
      <c r="AC18" s="50">
        <f>'17 '!AC21</f>
        <v>0</v>
      </c>
      <c r="AD18" s="50">
        <f>'17 '!AD21</f>
        <v>0</v>
      </c>
      <c r="AE18" s="50">
        <f>'17 '!AE21</f>
        <v>0</v>
      </c>
      <c r="AF18" s="49">
        <f>SUM(B18:AE18)</f>
        <v>12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537600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74984.759999999995</v>
      </c>
    </row>
    <row r="19" spans="1:35" s="6" customFormat="1" ht="16.5" thickBot="1">
      <c r="A19" s="73" t="s">
        <v>6</v>
      </c>
      <c r="B19" s="55"/>
      <c r="C19" s="55"/>
      <c r="D19" s="55"/>
      <c r="E19" s="55">
        <v>280</v>
      </c>
      <c r="F19" s="55"/>
      <c r="G19" s="55"/>
      <c r="H19" s="55"/>
      <c r="I19" s="55">
        <v>200</v>
      </c>
      <c r="J19" s="55"/>
      <c r="K19" s="55"/>
      <c r="L19" s="55"/>
      <c r="M19" s="55"/>
      <c r="N19" s="55">
        <v>40</v>
      </c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520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537600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523907</v>
      </c>
    </row>
    <row r="20" spans="1:35" s="6" customFormat="1" ht="16.5" thickBot="1">
      <c r="A20" s="74" t="s">
        <v>7</v>
      </c>
      <c r="B20" s="55"/>
      <c r="C20" s="55"/>
      <c r="D20" s="55">
        <v>7</v>
      </c>
      <c r="E20" s="55">
        <v>247</v>
      </c>
      <c r="F20" s="55"/>
      <c r="G20" s="55"/>
      <c r="H20" s="55"/>
      <c r="I20" s="55">
        <v>114</v>
      </c>
      <c r="J20" s="55"/>
      <c r="K20" s="55"/>
      <c r="L20" s="55"/>
      <c r="M20" s="55"/>
      <c r="N20" s="55">
        <v>20</v>
      </c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388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442160</v>
      </c>
      <c r="AH20" s="16"/>
      <c r="AI20" s="7">
        <f>AG20</f>
        <v>442160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4</v>
      </c>
      <c r="E21" s="21">
        <f t="shared" si="1"/>
        <v>33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86</v>
      </c>
      <c r="J21" s="21">
        <f t="shared" si="1"/>
        <v>0</v>
      </c>
      <c r="K21" s="21">
        <f t="shared" si="1"/>
        <v>0</v>
      </c>
      <c r="L21" s="21">
        <f t="shared" si="1"/>
        <v>1</v>
      </c>
      <c r="M21" s="21">
        <f t="shared" si="1"/>
        <v>0</v>
      </c>
      <c r="N21" s="21">
        <f t="shared" si="1"/>
        <v>20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144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172360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167996.16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11264.4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173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'17 '!B31</f>
        <v>0</v>
      </c>
      <c r="C28" s="24">
        <f>'17 '!C31</f>
        <v>16</v>
      </c>
      <c r="D28" s="24">
        <f>'17 '!D31</f>
        <v>0</v>
      </c>
      <c r="E28" s="24">
        <f>'17 '!E31</f>
        <v>0</v>
      </c>
      <c r="F28" s="24">
        <f>'17 '!F31</f>
        <v>2</v>
      </c>
      <c r="G28" s="24">
        <f>'17 '!G31</f>
        <v>0</v>
      </c>
      <c r="H28" s="24">
        <f>'17 '!H31</f>
        <v>0</v>
      </c>
      <c r="I28" s="24">
        <f>'17 '!I31</f>
        <v>0</v>
      </c>
      <c r="J28" s="24">
        <f>'17 '!J31</f>
        <v>0</v>
      </c>
      <c r="K28" s="24">
        <f>'17 '!K31</f>
        <v>1</v>
      </c>
      <c r="L28" s="24">
        <f>'17 '!L31</f>
        <v>0</v>
      </c>
      <c r="M28" s="24">
        <f>'17 '!M31</f>
        <v>0</v>
      </c>
      <c r="N28" s="24">
        <f>'17 '!N31</f>
        <v>0</v>
      </c>
      <c r="O28" s="24">
        <f>'17 '!O31</f>
        <v>0</v>
      </c>
      <c r="P28" s="24">
        <f>'17 '!P31</f>
        <v>0</v>
      </c>
      <c r="Q28" s="24">
        <f>'17 '!Q31</f>
        <v>0</v>
      </c>
      <c r="R28" s="24">
        <f>'17 '!R31</f>
        <v>0</v>
      </c>
      <c r="S28" s="24">
        <f>'17 '!S31</f>
        <v>0</v>
      </c>
      <c r="T28" s="24">
        <f>'17 '!T31</f>
        <v>0</v>
      </c>
      <c r="U28" s="24">
        <f>'17 '!U31</f>
        <v>0</v>
      </c>
      <c r="V28" s="24">
        <f>'17 '!V31</f>
        <v>0</v>
      </c>
      <c r="W28" s="24">
        <f>'17 '!W31</f>
        <v>0</v>
      </c>
      <c r="X28" s="24">
        <f>'17 '!X31</f>
        <v>0</v>
      </c>
      <c r="Y28" s="24">
        <f>'17 '!Y31</f>
        <v>0</v>
      </c>
      <c r="Z28" s="24">
        <f>'17 '!Z31</f>
        <v>0</v>
      </c>
      <c r="AA28" s="24">
        <f>'17 '!AA31</f>
        <v>0</v>
      </c>
      <c r="AB28" s="24">
        <f>'17 '!AB31</f>
        <v>0</v>
      </c>
      <c r="AC28" s="24">
        <f>'17 '!AC31</f>
        <v>0</v>
      </c>
      <c r="AD28" s="24">
        <f>'17 '!AD31</f>
        <v>0</v>
      </c>
      <c r="AE28" s="24">
        <f>'17 '!AE31</f>
        <v>0</v>
      </c>
      <c r="AF28" s="27">
        <f>SUM(B28:AE28)</f>
        <v>19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84787.95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>
        <v>4</v>
      </c>
      <c r="D30" s="55"/>
      <c r="E30" s="55"/>
      <c r="F30" s="55">
        <v>2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6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30140</v>
      </c>
      <c r="AH30" s="16"/>
      <c r="AI30" s="7">
        <f>AG30</f>
        <v>30140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12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13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56770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55408.149999999994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760.2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>
        <f>AD35-AD34</f>
        <v>0</v>
      </c>
      <c r="AE36" s="67">
        <f>AE35-AE34</f>
        <v>0</v>
      </c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'17 '!B41</f>
        <v>0</v>
      </c>
      <c r="C38" s="24">
        <f>'17 '!C41</f>
        <v>0</v>
      </c>
      <c r="D38" s="24">
        <f>'17 '!D41</f>
        <v>0</v>
      </c>
      <c r="E38" s="24">
        <f>'17 '!E41</f>
        <v>0</v>
      </c>
      <c r="F38" s="24">
        <f>'17 '!F41</f>
        <v>0</v>
      </c>
      <c r="G38" s="24">
        <f>'17 '!G41</f>
        <v>0</v>
      </c>
      <c r="H38" s="24">
        <f>'17 '!H41</f>
        <v>0</v>
      </c>
      <c r="I38" s="24">
        <f>'17 '!I41</f>
        <v>0</v>
      </c>
      <c r="J38" s="24">
        <f>'17 '!J41</f>
        <v>0</v>
      </c>
      <c r="K38" s="24">
        <f>'17 '!K41</f>
        <v>0</v>
      </c>
      <c r="L38" s="24">
        <f>'17 '!L41</f>
        <v>0</v>
      </c>
      <c r="M38" s="24">
        <f>'17 '!M41</f>
        <v>0</v>
      </c>
      <c r="N38" s="24">
        <f>'17 '!N41</f>
        <v>0</v>
      </c>
      <c r="O38" s="24">
        <f>'17 '!O41</f>
        <v>0</v>
      </c>
      <c r="P38" s="24">
        <f>'17 '!P41</f>
        <v>0</v>
      </c>
      <c r="Q38" s="24">
        <f>'17 '!Q41</f>
        <v>0</v>
      </c>
      <c r="R38" s="24">
        <f>'17 '!R41</f>
        <v>0</v>
      </c>
      <c r="S38" s="24">
        <f>'17 '!S41</f>
        <v>0</v>
      </c>
      <c r="T38" s="24">
        <f>'17 '!T41</f>
        <v>0</v>
      </c>
      <c r="U38" s="24">
        <f>'17 '!U41</f>
        <v>0</v>
      </c>
      <c r="V38" s="24">
        <f>'17 '!V41</f>
        <v>0</v>
      </c>
      <c r="W38" s="24">
        <f>'17 '!W41</f>
        <v>0</v>
      </c>
      <c r="X38" s="24">
        <f>'17 '!X41</f>
        <v>0</v>
      </c>
      <c r="Y38" s="24">
        <f>'17 '!Y41</f>
        <v>0</v>
      </c>
      <c r="Z38" s="24">
        <f>'17 '!Z41</f>
        <v>0</v>
      </c>
      <c r="AA38" s="24">
        <f>'17 '!AA41</f>
        <v>0</v>
      </c>
      <c r="AB38" s="24">
        <f>'17 '!AB41</f>
        <v>0</v>
      </c>
      <c r="AC38" s="24">
        <f>'17 '!AC41</f>
        <v>0</v>
      </c>
      <c r="AD38" s="24">
        <f>'17 '!AD41</f>
        <v>0</v>
      </c>
      <c r="AE38" s="24">
        <f>'17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395759.95</v>
      </c>
      <c r="AG44" s="253"/>
      <c r="AI44" s="51">
        <f>AF8+AF18+AF28+AF38</f>
        <v>151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716010</v>
      </c>
      <c r="AG45" s="265"/>
      <c r="AI45" s="52">
        <f>AF10+AF20+AF30+AF40</f>
        <v>586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788057.2</v>
      </c>
      <c r="AG46" s="272"/>
      <c r="AI46" s="53">
        <f>AF29+AF19+AF9+AF39</f>
        <v>740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485978.68000000005</v>
      </c>
      <c r="AG47" s="267"/>
      <c r="AI47" s="54">
        <f>AF31+AF21+AF11+AF41</f>
        <v>305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18171.530000000002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225" priority="16" stopIfTrue="1" operator="greaterThan">
      <formula>0</formula>
    </cfRule>
  </conditionalFormatting>
  <conditionalFormatting sqref="B19:AE19">
    <cfRule type="cellIs" dxfId="224" priority="15" stopIfTrue="1" operator="greaterThan">
      <formula>0</formula>
    </cfRule>
  </conditionalFormatting>
  <conditionalFormatting sqref="B29:AE29">
    <cfRule type="cellIs" dxfId="223" priority="14" stopIfTrue="1" operator="greaterThan">
      <formula>0</formula>
    </cfRule>
  </conditionalFormatting>
  <conditionalFormatting sqref="B39:AE39">
    <cfRule type="cellIs" dxfId="222" priority="13" stopIfTrue="1" operator="greaterThan">
      <formula>0</formula>
    </cfRule>
  </conditionalFormatting>
  <conditionalFormatting sqref="B10:AE10">
    <cfRule type="cellIs" dxfId="221" priority="12" stopIfTrue="1" operator="greaterThan">
      <formula>0</formula>
    </cfRule>
  </conditionalFormatting>
  <conditionalFormatting sqref="B20:AE20">
    <cfRule type="cellIs" dxfId="220" priority="11" stopIfTrue="1" operator="greaterThan">
      <formula>0</formula>
    </cfRule>
  </conditionalFormatting>
  <conditionalFormatting sqref="B30:AE30">
    <cfRule type="cellIs" dxfId="219" priority="10" stopIfTrue="1" operator="greaterThan">
      <formula>0</formula>
    </cfRule>
  </conditionalFormatting>
  <conditionalFormatting sqref="B40:AE40">
    <cfRule type="cellIs" dxfId="218" priority="9" stopIfTrue="1" operator="greaterThan">
      <formula>0</formula>
    </cfRule>
  </conditionalFormatting>
  <conditionalFormatting sqref="B9:AE9">
    <cfRule type="cellIs" dxfId="217" priority="8" stopIfTrue="1" operator="greaterThan">
      <formula>0</formula>
    </cfRule>
  </conditionalFormatting>
  <conditionalFormatting sqref="B19:AE19">
    <cfRule type="cellIs" dxfId="216" priority="7" stopIfTrue="1" operator="greaterThan">
      <formula>0</formula>
    </cfRule>
  </conditionalFormatting>
  <conditionalFormatting sqref="B29:AE29">
    <cfRule type="cellIs" dxfId="215" priority="6" stopIfTrue="1" operator="greaterThan">
      <formula>0</formula>
    </cfRule>
  </conditionalFormatting>
  <conditionalFormatting sqref="B39:AE39">
    <cfRule type="cellIs" dxfId="214" priority="5" stopIfTrue="1" operator="greaterThan">
      <formula>0</formula>
    </cfRule>
  </conditionalFormatting>
  <conditionalFormatting sqref="B10:AE10">
    <cfRule type="cellIs" dxfId="213" priority="4" stopIfTrue="1" operator="greaterThan">
      <formula>0</formula>
    </cfRule>
  </conditionalFormatting>
  <conditionalFormatting sqref="B20:AE20">
    <cfRule type="cellIs" dxfId="212" priority="3" stopIfTrue="1" operator="greaterThan">
      <formula>0</formula>
    </cfRule>
  </conditionalFormatting>
  <conditionalFormatting sqref="B30:AE30">
    <cfRule type="cellIs" dxfId="211" priority="2" stopIfTrue="1" operator="greaterThan">
      <formula>0</formula>
    </cfRule>
  </conditionalFormatting>
  <conditionalFormatting sqref="B40:AE40">
    <cfRule type="cellIs" dxfId="210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105.39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174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'18 '!B11</f>
        <v>0</v>
      </c>
      <c r="C8" s="69">
        <f>'18 '!C11</f>
        <v>51</v>
      </c>
      <c r="D8" s="69">
        <f>'18 '!D11</f>
        <v>0</v>
      </c>
      <c r="E8" s="69">
        <f>'18 '!E11</f>
        <v>0</v>
      </c>
      <c r="F8" s="69">
        <f>'18 '!F11</f>
        <v>0</v>
      </c>
      <c r="G8" s="69">
        <f>'18 '!G11</f>
        <v>0</v>
      </c>
      <c r="H8" s="69">
        <f>'18 '!H11</f>
        <v>0</v>
      </c>
      <c r="I8" s="69">
        <f>'18 '!I11</f>
        <v>0</v>
      </c>
      <c r="J8" s="69">
        <f>'18 '!J11</f>
        <v>0</v>
      </c>
      <c r="K8" s="69">
        <f>'18 '!K11</f>
        <v>0</v>
      </c>
      <c r="L8" s="69">
        <f>'18 '!L11</f>
        <v>0</v>
      </c>
      <c r="M8" s="69">
        <f>'18 '!M11</f>
        <v>0</v>
      </c>
      <c r="N8" s="69">
        <f>'18 '!N11</f>
        <v>0</v>
      </c>
      <c r="O8" s="69">
        <f>'18 '!O11</f>
        <v>0</v>
      </c>
      <c r="P8" s="69">
        <f>'18 '!P11</f>
        <v>0</v>
      </c>
      <c r="Q8" s="69">
        <f>'18 '!Q11</f>
        <v>55</v>
      </c>
      <c r="R8" s="69">
        <f>'18 '!R11</f>
        <v>0</v>
      </c>
      <c r="S8" s="69">
        <f>'18 '!S11</f>
        <v>0</v>
      </c>
      <c r="T8" s="69">
        <f>'18 '!T11</f>
        <v>0</v>
      </c>
      <c r="U8" s="69">
        <f>'18 '!U11</f>
        <v>0</v>
      </c>
      <c r="V8" s="69">
        <f>'18 '!V11</f>
        <v>30</v>
      </c>
      <c r="W8" s="69">
        <f>'18 '!W11</f>
        <v>0</v>
      </c>
      <c r="X8" s="69">
        <f>'18 '!X11</f>
        <v>2</v>
      </c>
      <c r="Y8" s="69">
        <f>'18 '!Y11</f>
        <v>0</v>
      </c>
      <c r="Z8" s="69">
        <f>'18 '!Z11</f>
        <v>0</v>
      </c>
      <c r="AA8" s="69">
        <f>'18 '!AA11</f>
        <v>10</v>
      </c>
      <c r="AB8" s="69">
        <f>'18 '!AB11</f>
        <v>0</v>
      </c>
      <c r="AC8" s="69">
        <f>'18 '!AC11</f>
        <v>0</v>
      </c>
      <c r="AD8" s="102">
        <f>'18 '!AD11</f>
        <v>0</v>
      </c>
      <c r="AE8" s="69">
        <f>'18 '!AE11</f>
        <v>0</v>
      </c>
      <c r="AF8" s="111">
        <f>SUM(B8:AE8)</f>
        <v>148</v>
      </c>
      <c r="AG8" s="112">
        <f>B9*B5+C9*C5+D9*D5+E9*E5+F9*F5+G9*G5+H9*H5+I9*I5+J9*J5+K9*K5+L9*L5+M9*M5+N9*N5+O9*O5+P9*P5+Q9*Q5+R9*R5+S9*S5+T9*T5+U9*U5+V9*V5+W9*W5+X9*X5+Y9*Y5+Z9*Z5+AA9*AA5+AB9*AB5+AC9*AC5+AD9*AD5+AE9*AE5</f>
        <v>513600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262574.37</v>
      </c>
    </row>
    <row r="9" spans="1:35" s="6" customFormat="1">
      <c r="A9" s="95" t="s">
        <v>6</v>
      </c>
      <c r="B9" s="55">
        <v>240</v>
      </c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>
        <v>320</v>
      </c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560</v>
      </c>
      <c r="AG9" s="112">
        <f>B9*B5+C9*C5+D9*D5+E9*E5+F9*F5+G9*G5+H9*H5+I9*I5+J9*J5+K9*K5+L9*L5+M9*M5+N9*N5+O9*O5+P9*P5+Q9*Q5+R9*R5+S9*S5+T9*T5+U9*U5+V9*V5+W9*W5+X9*X5+Y9*Y5+Z9*Z5+AA9*AA5+AB9*AB5+AC9*AC5+AD9*AD5+AE9*AE5</f>
        <v>513600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500849.6</v>
      </c>
    </row>
    <row r="10" spans="1:35" s="6" customFormat="1">
      <c r="A10" s="95" t="s">
        <v>7</v>
      </c>
      <c r="B10" s="55">
        <v>157</v>
      </c>
      <c r="C10" s="55">
        <v>51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>
        <v>36</v>
      </c>
      <c r="R10" s="55"/>
      <c r="S10" s="55"/>
      <c r="T10" s="55">
        <v>161</v>
      </c>
      <c r="U10" s="55"/>
      <c r="V10" s="55">
        <v>3</v>
      </c>
      <c r="W10" s="55"/>
      <c r="X10" s="55">
        <v>2</v>
      </c>
      <c r="Y10" s="55"/>
      <c r="Z10" s="55"/>
      <c r="AA10" s="55">
        <v>2</v>
      </c>
      <c r="AB10" s="55"/>
      <c r="AC10" s="55"/>
      <c r="AD10" s="103"/>
      <c r="AE10" s="55"/>
      <c r="AF10" s="111">
        <f>SUM(B10:AE10)</f>
        <v>412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388730</v>
      </c>
      <c r="AH10" s="114"/>
      <c r="AI10" s="115">
        <f>AG10</f>
        <v>388730</v>
      </c>
    </row>
    <row r="11" spans="1:35" s="6" customFormat="1">
      <c r="A11" s="95" t="s">
        <v>8</v>
      </c>
      <c r="B11" s="96">
        <f t="shared" ref="B11:AE11" si="0">B8+B9-B10</f>
        <v>83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19</v>
      </c>
      <c r="R11" s="96">
        <f t="shared" si="0"/>
        <v>0</v>
      </c>
      <c r="S11" s="96">
        <f t="shared" si="0"/>
        <v>0</v>
      </c>
      <c r="T11" s="96">
        <f t="shared" si="0"/>
        <v>159</v>
      </c>
      <c r="U11" s="96">
        <f t="shared" si="0"/>
        <v>0</v>
      </c>
      <c r="V11" s="96">
        <f t="shared" si="0"/>
        <v>27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8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296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394210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384350.59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9939.2200000000012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'18 '!B21</f>
        <v>0</v>
      </c>
      <c r="C18" s="50">
        <f>'18 '!C21</f>
        <v>0</v>
      </c>
      <c r="D18" s="50">
        <f>'18 '!D21</f>
        <v>4</v>
      </c>
      <c r="E18" s="50">
        <f>'18 '!E21</f>
        <v>33</v>
      </c>
      <c r="F18" s="50">
        <f>'18 '!F21</f>
        <v>0</v>
      </c>
      <c r="G18" s="50">
        <f>'18 '!G21</f>
        <v>0</v>
      </c>
      <c r="H18" s="50">
        <f>'18 '!H21</f>
        <v>0</v>
      </c>
      <c r="I18" s="50">
        <f>'18 '!I21</f>
        <v>86</v>
      </c>
      <c r="J18" s="50">
        <f>'18 '!J21</f>
        <v>0</v>
      </c>
      <c r="K18" s="50">
        <f>'18 '!K21</f>
        <v>0</v>
      </c>
      <c r="L18" s="50">
        <f>'18 '!L21</f>
        <v>1</v>
      </c>
      <c r="M18" s="50">
        <f>'18 '!M21</f>
        <v>0</v>
      </c>
      <c r="N18" s="50">
        <f>'18 '!N21</f>
        <v>20</v>
      </c>
      <c r="O18" s="50">
        <f>'18 '!O21</f>
        <v>0</v>
      </c>
      <c r="P18" s="50">
        <f>'18 '!P21</f>
        <v>0</v>
      </c>
      <c r="Q18" s="50">
        <f>'18 '!Q21</f>
        <v>0</v>
      </c>
      <c r="R18" s="50">
        <f>'18 '!R21</f>
        <v>0</v>
      </c>
      <c r="S18" s="50">
        <f>'18 '!S21</f>
        <v>0</v>
      </c>
      <c r="T18" s="50">
        <f>'18 '!T21</f>
        <v>0</v>
      </c>
      <c r="U18" s="50">
        <f>'18 '!U21</f>
        <v>0</v>
      </c>
      <c r="V18" s="50">
        <f>'18 '!V21</f>
        <v>0</v>
      </c>
      <c r="W18" s="50">
        <f>'18 '!W21</f>
        <v>0</v>
      </c>
      <c r="X18" s="50">
        <f>'18 '!X21</f>
        <v>0</v>
      </c>
      <c r="Y18" s="50">
        <f>'18 '!Y21</f>
        <v>0</v>
      </c>
      <c r="Z18" s="50">
        <f>'18 '!Z21</f>
        <v>0</v>
      </c>
      <c r="AA18" s="50">
        <f>'18 '!AA21</f>
        <v>0</v>
      </c>
      <c r="AB18" s="50">
        <f>'18 '!AB21</f>
        <v>0</v>
      </c>
      <c r="AC18" s="50">
        <f>'18 '!AC21</f>
        <v>0</v>
      </c>
      <c r="AD18" s="50">
        <f>'18 '!AD21</f>
        <v>0</v>
      </c>
      <c r="AE18" s="50">
        <f>'18 '!AE21</f>
        <v>0</v>
      </c>
      <c r="AF18" s="49">
        <f>SUM(B18:AE18)</f>
        <v>144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73200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167996.16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>
        <v>60</v>
      </c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60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73200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71338.2</v>
      </c>
    </row>
    <row r="20" spans="1:35" s="6" customFormat="1" ht="16.5" thickBot="1">
      <c r="A20" s="74" t="s">
        <v>7</v>
      </c>
      <c r="B20" s="55"/>
      <c r="C20" s="55"/>
      <c r="D20" s="55">
        <v>3</v>
      </c>
      <c r="E20" s="55">
        <v>33</v>
      </c>
      <c r="F20" s="55"/>
      <c r="G20" s="55"/>
      <c r="H20" s="55"/>
      <c r="I20" s="55">
        <v>62</v>
      </c>
      <c r="J20" s="55"/>
      <c r="K20" s="55"/>
      <c r="L20" s="55">
        <v>1</v>
      </c>
      <c r="M20" s="55"/>
      <c r="N20" s="55">
        <v>20</v>
      </c>
      <c r="O20" s="55"/>
      <c r="P20" s="55"/>
      <c r="Q20" s="55">
        <v>60</v>
      </c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179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215810</v>
      </c>
      <c r="AH20" s="16"/>
      <c r="AI20" s="7">
        <f>AG20</f>
        <v>215810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24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25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29750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28995.62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5472.24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173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'18 '!B31</f>
        <v>0</v>
      </c>
      <c r="C28" s="24">
        <f>'18 '!C31</f>
        <v>12</v>
      </c>
      <c r="D28" s="24">
        <f>'18 '!D31</f>
        <v>0</v>
      </c>
      <c r="E28" s="24">
        <f>'18 '!E31</f>
        <v>0</v>
      </c>
      <c r="F28" s="24">
        <f>'18 '!F31</f>
        <v>0</v>
      </c>
      <c r="G28" s="24">
        <f>'18 '!G31</f>
        <v>0</v>
      </c>
      <c r="H28" s="24">
        <f>'18 '!H31</f>
        <v>0</v>
      </c>
      <c r="I28" s="24">
        <f>'18 '!I31</f>
        <v>0</v>
      </c>
      <c r="J28" s="24">
        <f>'18 '!J31</f>
        <v>0</v>
      </c>
      <c r="K28" s="24">
        <f>'18 '!K31</f>
        <v>1</v>
      </c>
      <c r="L28" s="24">
        <f>'18 '!L31</f>
        <v>0</v>
      </c>
      <c r="M28" s="24">
        <f>'18 '!M31</f>
        <v>0</v>
      </c>
      <c r="N28" s="24">
        <f>'18 '!N31</f>
        <v>0</v>
      </c>
      <c r="O28" s="24">
        <f>'18 '!O31</f>
        <v>0</v>
      </c>
      <c r="P28" s="24">
        <f>'18 '!P31</f>
        <v>0</v>
      </c>
      <c r="Q28" s="24">
        <f>'18 '!Q31</f>
        <v>0</v>
      </c>
      <c r="R28" s="24">
        <f>'18 '!R31</f>
        <v>0</v>
      </c>
      <c r="S28" s="24">
        <f>'18 '!S31</f>
        <v>0</v>
      </c>
      <c r="T28" s="24">
        <f>'18 '!T31</f>
        <v>0</v>
      </c>
      <c r="U28" s="24">
        <f>'18 '!U31</f>
        <v>0</v>
      </c>
      <c r="V28" s="24">
        <f>'18 '!V31</f>
        <v>0</v>
      </c>
      <c r="W28" s="24">
        <f>'18 '!W31</f>
        <v>0</v>
      </c>
      <c r="X28" s="24">
        <f>'18 '!X31</f>
        <v>0</v>
      </c>
      <c r="Y28" s="24">
        <f>'18 '!Y31</f>
        <v>0</v>
      </c>
      <c r="Z28" s="24">
        <f>'18 '!Z31</f>
        <v>0</v>
      </c>
      <c r="AA28" s="24">
        <f>'18 '!AA31</f>
        <v>0</v>
      </c>
      <c r="AB28" s="24">
        <f>'18 '!AB31</f>
        <v>0</v>
      </c>
      <c r="AC28" s="24">
        <f>'18 '!AC31</f>
        <v>0</v>
      </c>
      <c r="AD28" s="24">
        <f>'18 '!AD31</f>
        <v>0</v>
      </c>
      <c r="AE28" s="24">
        <f>'18 '!AE31</f>
        <v>0</v>
      </c>
      <c r="AF28" s="27">
        <f>SUM(B28:AE28)</f>
        <v>13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55408.149999999994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>
        <v>1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1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3640</v>
      </c>
      <c r="AH30" s="16"/>
      <c r="AI30" s="7">
        <f>AG30</f>
        <v>3640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>C28+C29-C30</f>
        <v>11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12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53130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51859.719999999994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91.57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'18 '!B41</f>
        <v>0</v>
      </c>
      <c r="C38" s="24">
        <f>'18 '!C41</f>
        <v>0</v>
      </c>
      <c r="D38" s="24">
        <f>'18 '!D41</f>
        <v>0</v>
      </c>
      <c r="E38" s="24">
        <f>'18 '!E41</f>
        <v>0</v>
      </c>
      <c r="F38" s="24">
        <f>'18 '!F41</f>
        <v>0</v>
      </c>
      <c r="G38" s="24">
        <f>'18 '!G41</f>
        <v>0</v>
      </c>
      <c r="H38" s="24">
        <f>'18 '!H41</f>
        <v>0</v>
      </c>
      <c r="I38" s="24">
        <f>'18 '!I41</f>
        <v>0</v>
      </c>
      <c r="J38" s="24">
        <f>'18 '!J41</f>
        <v>0</v>
      </c>
      <c r="K38" s="24">
        <f>'18 '!K41</f>
        <v>0</v>
      </c>
      <c r="L38" s="24">
        <f>'18 '!L41</f>
        <v>0</v>
      </c>
      <c r="M38" s="24">
        <f>'18 '!M41</f>
        <v>0</v>
      </c>
      <c r="N38" s="24">
        <f>'18 '!N41</f>
        <v>0</v>
      </c>
      <c r="O38" s="24">
        <f>'18 '!O41</f>
        <v>0</v>
      </c>
      <c r="P38" s="24">
        <f>'18 '!P41</f>
        <v>0</v>
      </c>
      <c r="Q38" s="24">
        <f>'18 '!Q41</f>
        <v>0</v>
      </c>
      <c r="R38" s="24">
        <f>'18 '!R41</f>
        <v>0</v>
      </c>
      <c r="S38" s="24">
        <f>'18 '!S41</f>
        <v>0</v>
      </c>
      <c r="T38" s="24">
        <f>'18 '!T41</f>
        <v>0</v>
      </c>
      <c r="U38" s="24">
        <f>'18 '!U41</f>
        <v>0</v>
      </c>
      <c r="V38" s="24">
        <f>'18 '!V41</f>
        <v>0</v>
      </c>
      <c r="W38" s="24">
        <f>'18 '!W41</f>
        <v>0</v>
      </c>
      <c r="X38" s="24">
        <f>'18 '!X41</f>
        <v>0</v>
      </c>
      <c r="Y38" s="24">
        <f>'18 '!Y41</f>
        <v>0</v>
      </c>
      <c r="Z38" s="24">
        <f>'18 '!Z41</f>
        <v>0</v>
      </c>
      <c r="AA38" s="24">
        <f>'18 '!AA41</f>
        <v>0</v>
      </c>
      <c r="AB38" s="24">
        <f>'18 '!AB41</f>
        <v>0</v>
      </c>
      <c r="AC38" s="24">
        <f>'18 '!AC41</f>
        <v>0</v>
      </c>
      <c r="AD38" s="24">
        <f>'18 '!AD41</f>
        <v>0</v>
      </c>
      <c r="AE38" s="24">
        <f>'18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485978.68000000005</v>
      </c>
      <c r="AG44" s="253"/>
      <c r="AI44" s="51">
        <f>AF8+AF18+AF28+AF38</f>
        <v>305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608180</v>
      </c>
      <c r="AG45" s="265"/>
      <c r="AI45" s="52">
        <f>AF10+AF20+AF30+AF40</f>
        <v>592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572187.79999999993</v>
      </c>
      <c r="AG46" s="272"/>
      <c r="AI46" s="53">
        <f>AF29+AF19+AF9+AF39</f>
        <v>620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465205.93</v>
      </c>
      <c r="AG47" s="267"/>
      <c r="AI47" s="54">
        <f>AF31+AF21+AF11+AF41</f>
        <v>333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15503.03</v>
      </c>
      <c r="AG48" s="263"/>
      <c r="AI48" s="54"/>
    </row>
  </sheetData>
  <mergeCells count="18">
    <mergeCell ref="E2:AF2"/>
    <mergeCell ref="AF3:AG3"/>
    <mergeCell ref="A1:AG1"/>
    <mergeCell ref="X47:AE47"/>
    <mergeCell ref="AF47:AG47"/>
    <mergeCell ref="A13:B13"/>
    <mergeCell ref="A23:B23"/>
    <mergeCell ref="A33:B33"/>
    <mergeCell ref="A2:B2"/>
    <mergeCell ref="C2:D2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209" priority="16" stopIfTrue="1" operator="greaterThan">
      <formula>0</formula>
    </cfRule>
  </conditionalFormatting>
  <conditionalFormatting sqref="B19:AE19">
    <cfRule type="cellIs" dxfId="208" priority="15" stopIfTrue="1" operator="greaterThan">
      <formula>0</formula>
    </cfRule>
  </conditionalFormatting>
  <conditionalFormatting sqref="B29:AE29">
    <cfRule type="cellIs" dxfId="207" priority="14" stopIfTrue="1" operator="greaterThan">
      <formula>0</formula>
    </cfRule>
  </conditionalFormatting>
  <conditionalFormatting sqref="B39:AE39">
    <cfRule type="cellIs" dxfId="206" priority="13" stopIfTrue="1" operator="greaterThan">
      <formula>0</formula>
    </cfRule>
  </conditionalFormatting>
  <conditionalFormatting sqref="B10:AE10">
    <cfRule type="cellIs" dxfId="205" priority="12" stopIfTrue="1" operator="greaterThan">
      <formula>0</formula>
    </cfRule>
  </conditionalFormatting>
  <conditionalFormatting sqref="B20:AE20">
    <cfRule type="cellIs" dxfId="204" priority="11" stopIfTrue="1" operator="greaterThan">
      <formula>0</formula>
    </cfRule>
  </conditionalFormatting>
  <conditionalFormatting sqref="B30:AE30">
    <cfRule type="cellIs" dxfId="203" priority="10" stopIfTrue="1" operator="greaterThan">
      <formula>0</formula>
    </cfRule>
  </conditionalFormatting>
  <conditionalFormatting sqref="B40:AE40">
    <cfRule type="cellIs" dxfId="202" priority="9" stopIfTrue="1" operator="greaterThan">
      <formula>0</formula>
    </cfRule>
  </conditionalFormatting>
  <conditionalFormatting sqref="B9:AE9">
    <cfRule type="cellIs" dxfId="201" priority="8" stopIfTrue="1" operator="greaterThan">
      <formula>0</formula>
    </cfRule>
  </conditionalFormatting>
  <conditionalFormatting sqref="B19:AE19">
    <cfRule type="cellIs" dxfId="200" priority="7" stopIfTrue="1" operator="greaterThan">
      <formula>0</formula>
    </cfRule>
  </conditionalFormatting>
  <conditionalFormatting sqref="B29:AE29">
    <cfRule type="cellIs" dxfId="199" priority="6" stopIfTrue="1" operator="greaterThan">
      <formula>0</formula>
    </cfRule>
  </conditionalFormatting>
  <conditionalFormatting sqref="B39:AE39">
    <cfRule type="cellIs" dxfId="198" priority="5" stopIfTrue="1" operator="greaterThan">
      <formula>0</formula>
    </cfRule>
  </conditionalFormatting>
  <conditionalFormatting sqref="B10:AE10">
    <cfRule type="cellIs" dxfId="197" priority="4" stopIfTrue="1" operator="greaterThan">
      <formula>0</formula>
    </cfRule>
  </conditionalFormatting>
  <conditionalFormatting sqref="B20:AE20">
    <cfRule type="cellIs" dxfId="196" priority="3" stopIfTrue="1" operator="greaterThan">
      <formula>0</formula>
    </cfRule>
  </conditionalFormatting>
  <conditionalFormatting sqref="B30:AE30">
    <cfRule type="cellIs" dxfId="195" priority="2" stopIfTrue="1" operator="greaterThan">
      <formula>0</formula>
    </cfRule>
  </conditionalFormatting>
  <conditionalFormatting sqref="B40:AE40">
    <cfRule type="cellIs" dxfId="194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48"/>
  <sheetViews>
    <sheetView topLeftCell="G1" workbookViewId="0">
      <selection activeCell="AA8" sqref="AA8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7" width="7.42578125" style="1" bestFit="1" customWidth="1"/>
    <col min="8" max="11" width="6.85546875" style="2" bestFit="1" customWidth="1"/>
    <col min="12" max="13" width="6.5703125" style="2" bestFit="1" customWidth="1"/>
    <col min="14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897.24</v>
      </c>
      <c r="H4" s="31">
        <v>896.23500000000001</v>
      </c>
      <c r="I4" s="31">
        <v>798.99</v>
      </c>
      <c r="J4" s="31">
        <v>858.14</v>
      </c>
      <c r="K4" s="31">
        <v>824.06</v>
      </c>
      <c r="L4" s="31">
        <v>858.14</v>
      </c>
      <c r="M4" s="31">
        <v>878.19</v>
      </c>
      <c r="N4" s="31">
        <v>1014.53</v>
      </c>
      <c r="O4" s="31">
        <v>907.26</v>
      </c>
      <c r="P4" s="117">
        <v>916.29</v>
      </c>
      <c r="Q4" s="117">
        <v>1159.8900000000001</v>
      </c>
      <c r="R4" s="117">
        <v>848.12</v>
      </c>
      <c r="S4" s="31">
        <v>994.48</v>
      </c>
      <c r="T4" s="31">
        <v>2702.42</v>
      </c>
      <c r="U4" s="31">
        <v>6397.96</v>
      </c>
      <c r="V4" s="31">
        <v>8134.29</v>
      </c>
      <c r="W4" s="31">
        <v>8967.36</v>
      </c>
      <c r="X4" s="31">
        <v>5158.87</v>
      </c>
      <c r="Y4" s="31">
        <v>4885.6000000000004</v>
      </c>
      <c r="Z4" s="31">
        <v>5046.99</v>
      </c>
      <c r="AA4" s="31">
        <v>5607.99</v>
      </c>
      <c r="AB4" s="31">
        <v>5412.5</v>
      </c>
      <c r="AC4" s="31">
        <v>5792.76</v>
      </c>
      <c r="AD4" s="98">
        <v>5383.43</v>
      </c>
      <c r="AE4" s="31">
        <v>6306.98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920</v>
      </c>
      <c r="H5" s="31">
        <v>915</v>
      </c>
      <c r="I5" s="31">
        <v>820</v>
      </c>
      <c r="J5" s="31">
        <v>880</v>
      </c>
      <c r="K5" s="31">
        <v>845</v>
      </c>
      <c r="L5" s="31">
        <v>880</v>
      </c>
      <c r="M5" s="31">
        <v>900</v>
      </c>
      <c r="N5" s="31">
        <v>1040</v>
      </c>
      <c r="O5" s="31">
        <v>930</v>
      </c>
      <c r="P5" s="118">
        <v>940</v>
      </c>
      <c r="Q5" s="118">
        <v>1190</v>
      </c>
      <c r="R5" s="118">
        <v>870</v>
      </c>
      <c r="S5" s="31">
        <v>1020</v>
      </c>
      <c r="T5" s="31">
        <v>2770</v>
      </c>
      <c r="U5" s="31">
        <v>6540</v>
      </c>
      <c r="V5" s="31">
        <v>8340</v>
      </c>
      <c r="W5" s="31">
        <v>9190</v>
      </c>
      <c r="X5" s="31">
        <v>5290</v>
      </c>
      <c r="Y5" s="31">
        <v>5010</v>
      </c>
      <c r="Z5" s="31">
        <v>5170</v>
      </c>
      <c r="AA5" s="31">
        <v>5750</v>
      </c>
      <c r="AB5" s="31">
        <v>5550</v>
      </c>
      <c r="AC5" s="31">
        <v>5940</v>
      </c>
      <c r="AD5" s="98">
        <v>5510</v>
      </c>
      <c r="AE5" s="31">
        <v>6470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22.76</v>
      </c>
      <c r="H6" s="93">
        <v>18.764999999999986</v>
      </c>
      <c r="I6" s="93">
        <v>21.01</v>
      </c>
      <c r="J6" s="93">
        <v>21.860000000000014</v>
      </c>
      <c r="K6" s="93">
        <v>20.94</v>
      </c>
      <c r="L6" s="93">
        <v>21.86</v>
      </c>
      <c r="M6" s="93">
        <v>21.81</v>
      </c>
      <c r="N6" s="93">
        <v>25.47</v>
      </c>
      <c r="O6" s="93">
        <v>22.74</v>
      </c>
      <c r="P6" s="93">
        <v>23.71</v>
      </c>
      <c r="Q6" s="93">
        <v>30.11</v>
      </c>
      <c r="R6" s="93">
        <v>21.88</v>
      </c>
      <c r="S6" s="93">
        <v>25.52</v>
      </c>
      <c r="T6" s="93">
        <v>67.58</v>
      </c>
      <c r="U6" s="93">
        <v>142.03999999999996</v>
      </c>
      <c r="V6" s="93">
        <v>205.71000000000004</v>
      </c>
      <c r="W6" s="93">
        <v>222.63999999999942</v>
      </c>
      <c r="X6" s="93">
        <v>131.13</v>
      </c>
      <c r="Y6" s="93">
        <v>124.4</v>
      </c>
      <c r="Z6" s="93">
        <v>123.01</v>
      </c>
      <c r="AA6" s="93">
        <v>142.01000000000022</v>
      </c>
      <c r="AB6" s="93">
        <v>137.5</v>
      </c>
      <c r="AC6" s="93">
        <v>147.24</v>
      </c>
      <c r="AD6" s="99">
        <v>126.57</v>
      </c>
      <c r="AE6" s="104">
        <v>163.02000000000001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152</v>
      </c>
      <c r="H7" s="68" t="s">
        <v>14</v>
      </c>
      <c r="I7" s="68" t="s">
        <v>138</v>
      </c>
      <c r="J7" s="68" t="s">
        <v>79</v>
      </c>
      <c r="K7" s="68" t="s">
        <v>113</v>
      </c>
      <c r="L7" s="68" t="s">
        <v>112</v>
      </c>
      <c r="M7" s="68" t="s">
        <v>91</v>
      </c>
      <c r="N7" s="68" t="s">
        <v>123</v>
      </c>
      <c r="O7" s="68" t="s">
        <v>111</v>
      </c>
      <c r="P7" s="68" t="s">
        <v>161</v>
      </c>
      <c r="Q7" s="68" t="s">
        <v>102</v>
      </c>
      <c r="R7" s="68" t="s">
        <v>153</v>
      </c>
      <c r="S7" s="68" t="s">
        <v>148</v>
      </c>
      <c r="T7" s="68" t="s">
        <v>136</v>
      </c>
      <c r="U7" s="68" t="s">
        <v>20</v>
      </c>
      <c r="V7" s="68" t="s">
        <v>48</v>
      </c>
      <c r="W7" s="68" t="s">
        <v>73</v>
      </c>
      <c r="X7" s="68" t="s">
        <v>72</v>
      </c>
      <c r="Y7" s="68" t="s">
        <v>107</v>
      </c>
      <c r="Z7" s="68" t="s">
        <v>140</v>
      </c>
      <c r="AA7" s="68" t="s">
        <v>101</v>
      </c>
      <c r="AB7" s="68" t="s">
        <v>126</v>
      </c>
      <c r="AC7" s="68" t="s">
        <v>133</v>
      </c>
      <c r="AD7" s="101" t="s">
        <v>93</v>
      </c>
      <c r="AE7" s="68" t="s">
        <v>115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 '!B11</f>
        <v>0</v>
      </c>
      <c r="C8" s="69">
        <f>'1 '!C11</f>
        <v>0</v>
      </c>
      <c r="D8" s="69">
        <f>'1 '!D11</f>
        <v>0</v>
      </c>
      <c r="E8" s="69">
        <f>'1 '!E11</f>
        <v>0</v>
      </c>
      <c r="F8" s="69">
        <f>'1 '!F11</f>
        <v>0</v>
      </c>
      <c r="G8" s="69">
        <f>'1 '!G11</f>
        <v>0</v>
      </c>
      <c r="H8" s="69">
        <f>'1 '!H11</f>
        <v>0</v>
      </c>
      <c r="I8" s="69">
        <f>'1 '!I11</f>
        <v>0</v>
      </c>
      <c r="J8" s="69">
        <f>'1 '!J11</f>
        <v>0</v>
      </c>
      <c r="K8" s="69">
        <f>'1 '!K11</f>
        <v>0</v>
      </c>
      <c r="L8" s="69">
        <f>'1 '!L11</f>
        <v>0</v>
      </c>
      <c r="M8" s="69">
        <f>'1 '!M11</f>
        <v>0</v>
      </c>
      <c r="N8" s="69">
        <f>'1 '!N11</f>
        <v>0</v>
      </c>
      <c r="O8" s="69">
        <f>'1 '!O11</f>
        <v>0</v>
      </c>
      <c r="P8" s="69">
        <f>'1 '!P11</f>
        <v>0</v>
      </c>
      <c r="Q8" s="69">
        <f>'1 '!Q11</f>
        <v>0</v>
      </c>
      <c r="R8" s="69">
        <f>'1 '!R11</f>
        <v>0</v>
      </c>
      <c r="S8" s="69">
        <f>'1 '!S11</f>
        <v>0</v>
      </c>
      <c r="T8" s="69">
        <f>'1 '!T11</f>
        <v>0</v>
      </c>
      <c r="U8" s="69">
        <f>'1 '!U11</f>
        <v>0</v>
      </c>
      <c r="V8" s="69">
        <f>'1 '!V11</f>
        <v>0</v>
      </c>
      <c r="W8" s="69">
        <f>'1 '!W11</f>
        <v>0</v>
      </c>
      <c r="X8" s="69">
        <f>'1 '!X11</f>
        <v>0</v>
      </c>
      <c r="Y8" s="69">
        <f>'1 '!Y11</f>
        <v>0</v>
      </c>
      <c r="Z8" s="69">
        <f>'1 '!Z11</f>
        <v>0</v>
      </c>
      <c r="AA8" s="69">
        <f>'1 '!AA11</f>
        <v>0</v>
      </c>
      <c r="AB8" s="69">
        <f>'1 '!AB11</f>
        <v>0</v>
      </c>
      <c r="AC8" s="69">
        <f>'1 '!AC11</f>
        <v>0</v>
      </c>
      <c r="AD8" s="102">
        <f>'1 '!AD11</f>
        <v>0</v>
      </c>
      <c r="AE8" s="69">
        <f>'1 '!AE11</f>
        <v>0</v>
      </c>
      <c r="AF8" s="111">
        <f>SUM(B8:AE8)</f>
        <v>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0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1042.5999999999999</v>
      </c>
      <c r="C14" s="119">
        <v>1072.675</v>
      </c>
      <c r="D14" s="119">
        <v>1130.82</v>
      </c>
      <c r="E14" s="119">
        <v>985.46</v>
      </c>
      <c r="F14" s="119">
        <v>1014.53</v>
      </c>
      <c r="G14" s="119">
        <v>945.36</v>
      </c>
      <c r="H14" s="119">
        <v>1024.56</v>
      </c>
      <c r="I14" s="119">
        <v>1072.675</v>
      </c>
      <c r="J14" s="119">
        <v>1297.2349999999999</v>
      </c>
      <c r="K14" s="119">
        <v>5607.98</v>
      </c>
      <c r="L14" s="119">
        <v>1159.8900000000001</v>
      </c>
      <c r="M14" s="119">
        <v>1072.675</v>
      </c>
      <c r="N14" s="119">
        <v>1219.04</v>
      </c>
      <c r="O14" s="119">
        <v>1336.3325</v>
      </c>
      <c r="P14" s="119">
        <v>3520.36</v>
      </c>
      <c r="Q14" s="119">
        <v>3793.01</v>
      </c>
      <c r="R14" s="119">
        <v>4174.41</v>
      </c>
      <c r="S14" s="119">
        <v>4896.21</v>
      </c>
      <c r="T14" s="119">
        <v>5150.8450000000003</v>
      </c>
      <c r="U14" s="119">
        <v>4076.68</v>
      </c>
      <c r="V14" s="119">
        <v>4973.3999999999996</v>
      </c>
      <c r="W14" s="119">
        <v>5257.11</v>
      </c>
      <c r="X14" s="119">
        <v>3471.6574999999998</v>
      </c>
      <c r="Y14" s="119">
        <v>3257.12</v>
      </c>
      <c r="Z14" s="119">
        <v>4389.95</v>
      </c>
      <c r="AA14" s="119">
        <v>3618.0225</v>
      </c>
      <c r="AB14" s="119">
        <v>3530.8049999999998</v>
      </c>
      <c r="AC14" s="119">
        <v>3979.9250000000002</v>
      </c>
      <c r="AD14" s="119">
        <v>4115.26</v>
      </c>
      <c r="AE14" s="119">
        <v>3618.02</v>
      </c>
      <c r="AF14" s="13"/>
      <c r="AG14" s="13"/>
      <c r="AH14" s="13"/>
      <c r="AI14" s="12"/>
    </row>
    <row r="15" spans="1:35" thickBot="1">
      <c r="A15" s="71" t="s">
        <v>36</v>
      </c>
      <c r="B15" s="120">
        <v>1070</v>
      </c>
      <c r="C15" s="120">
        <v>1100</v>
      </c>
      <c r="D15" s="120">
        <v>1160</v>
      </c>
      <c r="E15" s="120">
        <v>1010</v>
      </c>
      <c r="F15" s="120">
        <v>1040</v>
      </c>
      <c r="G15" s="120">
        <v>970</v>
      </c>
      <c r="H15" s="120">
        <v>1050</v>
      </c>
      <c r="I15" s="120">
        <v>1100</v>
      </c>
      <c r="J15" s="120">
        <v>1330</v>
      </c>
      <c r="K15" s="120">
        <v>5750</v>
      </c>
      <c r="L15" s="120">
        <v>1190</v>
      </c>
      <c r="M15" s="120">
        <v>1100</v>
      </c>
      <c r="N15" s="120">
        <v>1250</v>
      </c>
      <c r="O15" s="120">
        <v>1370</v>
      </c>
      <c r="P15" s="120">
        <v>3610</v>
      </c>
      <c r="Q15" s="120">
        <v>3890</v>
      </c>
      <c r="R15" s="120">
        <v>4280</v>
      </c>
      <c r="S15" s="120">
        <v>5020</v>
      </c>
      <c r="T15" s="120">
        <v>5280</v>
      </c>
      <c r="U15" s="120">
        <v>4180</v>
      </c>
      <c r="V15" s="120">
        <v>5100</v>
      </c>
      <c r="W15" s="120">
        <v>5390</v>
      </c>
      <c r="X15" s="120">
        <v>3560</v>
      </c>
      <c r="Y15" s="120">
        <v>3340</v>
      </c>
      <c r="Z15" s="120">
        <v>4500</v>
      </c>
      <c r="AA15" s="120">
        <v>3710</v>
      </c>
      <c r="AB15" s="120">
        <v>3620</v>
      </c>
      <c r="AC15" s="120">
        <v>4080</v>
      </c>
      <c r="AD15" s="120">
        <v>4220</v>
      </c>
      <c r="AE15" s="120">
        <v>3710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27.4</v>
      </c>
      <c r="C16" s="70">
        <v>27.325000000000045</v>
      </c>
      <c r="D16" s="70">
        <v>29.18</v>
      </c>
      <c r="E16" s="70">
        <v>24.54</v>
      </c>
      <c r="F16" s="70">
        <v>25.470000000000027</v>
      </c>
      <c r="G16" s="70">
        <v>24.64</v>
      </c>
      <c r="H16" s="70">
        <v>25.440000000000055</v>
      </c>
      <c r="I16" s="70">
        <v>0</v>
      </c>
      <c r="J16" s="70">
        <v>32.759999999999991</v>
      </c>
      <c r="K16" s="70">
        <v>143</v>
      </c>
      <c r="L16" s="70">
        <v>30.11</v>
      </c>
      <c r="M16" s="70">
        <v>27.324999999999999</v>
      </c>
      <c r="N16" s="70">
        <v>30.960000000000036</v>
      </c>
      <c r="O16" s="70">
        <v>33.670000000000073</v>
      </c>
      <c r="P16" s="70">
        <v>89.64</v>
      </c>
      <c r="Q16" s="70">
        <v>96.99</v>
      </c>
      <c r="R16" s="70">
        <v>105.59</v>
      </c>
      <c r="S16" s="70">
        <v>123.78999999999996</v>
      </c>
      <c r="T16" s="70">
        <v>129.15499999999975</v>
      </c>
      <c r="U16" s="70">
        <v>103.32</v>
      </c>
      <c r="V16" s="70">
        <v>126.6</v>
      </c>
      <c r="W16" s="70">
        <v>10</v>
      </c>
      <c r="X16" s="70">
        <v>88.3425000000002</v>
      </c>
      <c r="Y16" s="70">
        <v>82.880000000000109</v>
      </c>
      <c r="Z16" s="70">
        <v>110.05</v>
      </c>
      <c r="AA16" s="70">
        <v>102.95749999999998</v>
      </c>
      <c r="AB16" s="70">
        <v>97.289999999999964</v>
      </c>
      <c r="AC16" s="70">
        <v>104.60999999999967</v>
      </c>
      <c r="AD16" s="70">
        <v>104.74</v>
      </c>
      <c r="AE16" s="70">
        <v>91.98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118</v>
      </c>
      <c r="C17" s="28" t="s">
        <v>69</v>
      </c>
      <c r="D17" s="28" t="s">
        <v>128</v>
      </c>
      <c r="E17" s="28" t="s">
        <v>66</v>
      </c>
      <c r="F17" s="28" t="s">
        <v>85</v>
      </c>
      <c r="G17" s="28" t="s">
        <v>124</v>
      </c>
      <c r="H17" s="28" t="s">
        <v>100</v>
      </c>
      <c r="I17" s="28" t="s">
        <v>76</v>
      </c>
      <c r="J17" s="28" t="s">
        <v>81</v>
      </c>
      <c r="K17" s="28" t="s">
        <v>106</v>
      </c>
      <c r="L17" s="28" t="s">
        <v>127</v>
      </c>
      <c r="M17" s="28" t="s">
        <v>117</v>
      </c>
      <c r="N17" s="28" t="s">
        <v>82</v>
      </c>
      <c r="O17" s="28" t="s">
        <v>87</v>
      </c>
      <c r="P17" s="28" t="s">
        <v>132</v>
      </c>
      <c r="Q17" s="28" t="s">
        <v>131</v>
      </c>
      <c r="R17" s="28" t="s">
        <v>98</v>
      </c>
      <c r="S17" s="28" t="s">
        <v>71</v>
      </c>
      <c r="T17" s="28" t="s">
        <v>62</v>
      </c>
      <c r="U17" s="28" t="s">
        <v>121</v>
      </c>
      <c r="V17" s="28" t="s">
        <v>97</v>
      </c>
      <c r="W17" s="28" t="s">
        <v>80</v>
      </c>
      <c r="X17" s="28" t="s">
        <v>67</v>
      </c>
      <c r="Y17" s="28" t="s">
        <v>89</v>
      </c>
      <c r="Z17" s="28" t="s">
        <v>26</v>
      </c>
      <c r="AA17" s="28" t="s">
        <v>63</v>
      </c>
      <c r="AB17" s="28" t="s">
        <v>84</v>
      </c>
      <c r="AC17" s="28" t="s">
        <v>92</v>
      </c>
      <c r="AD17" s="28" t="s">
        <v>78</v>
      </c>
      <c r="AE17" s="28" t="s">
        <v>120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 '!B21</f>
        <v>0</v>
      </c>
      <c r="C18" s="50">
        <f>'1 '!C21</f>
        <v>0</v>
      </c>
      <c r="D18" s="50">
        <f>'1 '!D21</f>
        <v>0</v>
      </c>
      <c r="E18" s="50">
        <f>'1 '!E21</f>
        <v>0</v>
      </c>
      <c r="F18" s="50">
        <f>'1 '!F21</f>
        <v>0</v>
      </c>
      <c r="G18" s="50">
        <f>'1 '!G21</f>
        <v>0</v>
      </c>
      <c r="H18" s="50">
        <f>'1 '!H21</f>
        <v>0</v>
      </c>
      <c r="I18" s="50">
        <f>'1 '!I21</f>
        <v>0</v>
      </c>
      <c r="J18" s="50">
        <f>'1 '!J21</f>
        <v>0</v>
      </c>
      <c r="K18" s="50">
        <f>'1 '!K21</f>
        <v>0</v>
      </c>
      <c r="L18" s="50">
        <f>'1 '!L21</f>
        <v>0</v>
      </c>
      <c r="M18" s="50">
        <f>'1 '!M21</f>
        <v>0</v>
      </c>
      <c r="N18" s="50">
        <f>'1 '!N21</f>
        <v>0</v>
      </c>
      <c r="O18" s="50">
        <f>'1 '!O21</f>
        <v>0</v>
      </c>
      <c r="P18" s="50">
        <f>'1 '!P21</f>
        <v>0</v>
      </c>
      <c r="Q18" s="50">
        <f>'1 '!Q21</f>
        <v>0</v>
      </c>
      <c r="R18" s="50">
        <f>'1 '!R21</f>
        <v>0</v>
      </c>
      <c r="S18" s="50">
        <f>'1 '!S21</f>
        <v>0</v>
      </c>
      <c r="T18" s="50">
        <f>'1 '!T21</f>
        <v>0</v>
      </c>
      <c r="U18" s="50">
        <f>'1 '!U21</f>
        <v>0</v>
      </c>
      <c r="V18" s="50">
        <f>'1 '!V21</f>
        <v>0</v>
      </c>
      <c r="W18" s="50">
        <f>'1 '!W21</f>
        <v>0</v>
      </c>
      <c r="X18" s="50">
        <f>'1 '!X21</f>
        <v>0</v>
      </c>
      <c r="Y18" s="50">
        <f>'1 '!Y21</f>
        <v>0</v>
      </c>
      <c r="Z18" s="50">
        <f>'1 '!Z21</f>
        <v>0</v>
      </c>
      <c r="AA18" s="50">
        <f>'1 '!AA21</f>
        <v>0</v>
      </c>
      <c r="AB18" s="50">
        <f>'1 '!AB21</f>
        <v>0</v>
      </c>
      <c r="AC18" s="50">
        <f>'1 '!AC21</f>
        <v>0</v>
      </c>
      <c r="AD18" s="50">
        <f>'1 '!AD21</f>
        <v>0</v>
      </c>
      <c r="AE18" s="50">
        <f>'1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7165.02</v>
      </c>
      <c r="C24" s="120">
        <v>7691.27</v>
      </c>
      <c r="D24" s="120">
        <v>8101.24</v>
      </c>
      <c r="E24" s="120">
        <v>8101.24</v>
      </c>
      <c r="F24" s="120">
        <v>12826.99</v>
      </c>
      <c r="G24" s="120">
        <v>10133.07</v>
      </c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7350</v>
      </c>
      <c r="C25" s="120">
        <v>7890</v>
      </c>
      <c r="D25" s="120">
        <v>8310</v>
      </c>
      <c r="E25" s="120">
        <v>8310</v>
      </c>
      <c r="F25" s="120">
        <v>13090</v>
      </c>
      <c r="G25" s="120">
        <v>10340</v>
      </c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184.98</v>
      </c>
      <c r="C26" s="93">
        <v>198.73</v>
      </c>
      <c r="D26" s="93">
        <v>208.76</v>
      </c>
      <c r="E26" s="93">
        <v>208.76</v>
      </c>
      <c r="F26" s="93">
        <v>263.01</v>
      </c>
      <c r="G26" s="93">
        <v>206.93</v>
      </c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135</v>
      </c>
      <c r="C27" s="58" t="s">
        <v>122</v>
      </c>
      <c r="D27" s="58" t="s">
        <v>129</v>
      </c>
      <c r="E27" s="58" t="s">
        <v>134</v>
      </c>
      <c r="F27" s="58" t="s">
        <v>137</v>
      </c>
      <c r="G27" s="59" t="s">
        <v>149</v>
      </c>
      <c r="H27" s="121"/>
      <c r="I27" s="121"/>
      <c r="J27" s="60"/>
      <c r="K27" s="58"/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 '!B31</f>
        <v>0</v>
      </c>
      <c r="C28" s="24">
        <f>'1 '!C31</f>
        <v>0</v>
      </c>
      <c r="D28" s="24">
        <f>'1 '!D31</f>
        <v>0</v>
      </c>
      <c r="E28" s="24">
        <f>'1 '!E31</f>
        <v>0</v>
      </c>
      <c r="F28" s="24">
        <f>'1 '!F31</f>
        <v>0</v>
      </c>
      <c r="G28" s="24">
        <f>'1 '!G31</f>
        <v>0</v>
      </c>
      <c r="H28" s="24">
        <f>'1 '!H31</f>
        <v>0</v>
      </c>
      <c r="I28" s="24">
        <f>'1 '!I31</f>
        <v>0</v>
      </c>
      <c r="J28" s="24">
        <f>'1 '!J31</f>
        <v>0</v>
      </c>
      <c r="K28" s="24">
        <f>'1 '!K31</f>
        <v>1</v>
      </c>
      <c r="L28" s="24">
        <f>'1 '!L31</f>
        <v>0</v>
      </c>
      <c r="M28" s="24">
        <f>'1 '!M31</f>
        <v>0</v>
      </c>
      <c r="N28" s="24">
        <f>'1 '!N31</f>
        <v>0</v>
      </c>
      <c r="O28" s="24">
        <f>'1 '!O31</f>
        <v>0</v>
      </c>
      <c r="P28" s="24">
        <f>'1 '!P31</f>
        <v>0</v>
      </c>
      <c r="Q28" s="24">
        <f>'1 '!Q31</f>
        <v>0</v>
      </c>
      <c r="R28" s="24">
        <f>'1 '!R31</f>
        <v>0</v>
      </c>
      <c r="S28" s="24">
        <f>'1 '!S31</f>
        <v>0</v>
      </c>
      <c r="T28" s="24">
        <f>'1 '!T31</f>
        <v>0</v>
      </c>
      <c r="U28" s="24">
        <f>'1 '!U31</f>
        <v>0</v>
      </c>
      <c r="V28" s="24">
        <f>'1 '!V31</f>
        <v>0</v>
      </c>
      <c r="W28" s="24">
        <f>'1 '!W31</f>
        <v>0</v>
      </c>
      <c r="X28" s="24">
        <f>'1 '!X31</f>
        <v>0</v>
      </c>
      <c r="Y28" s="24">
        <f>'1 '!Y31</f>
        <v>0</v>
      </c>
      <c r="Z28" s="24">
        <f>'1 '!Z31</f>
        <v>0</v>
      </c>
      <c r="AA28" s="24">
        <f>'1 '!AA31</f>
        <v>0</v>
      </c>
      <c r="AB28" s="24">
        <f>'1 '!AB31</f>
        <v>0</v>
      </c>
      <c r="AC28" s="24">
        <f>'1 '!AC31</f>
        <v>0</v>
      </c>
      <c r="AD28" s="24">
        <f>'1 '!AD31</f>
        <v>0</v>
      </c>
      <c r="AE28" s="24">
        <f>'1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0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0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 '!B41</f>
        <v>0</v>
      </c>
      <c r="C38" s="24">
        <f>'1 '!C41</f>
        <v>0</v>
      </c>
      <c r="D38" s="24">
        <f>'1 '!D41</f>
        <v>0</v>
      </c>
      <c r="E38" s="24">
        <f>'1 '!E41</f>
        <v>0</v>
      </c>
      <c r="F38" s="24">
        <f>'1 '!F41</f>
        <v>0</v>
      </c>
      <c r="G38" s="24">
        <f>'1 '!G41</f>
        <v>0</v>
      </c>
      <c r="H38" s="24">
        <f>'1 '!H41</f>
        <v>0</v>
      </c>
      <c r="I38" s="24">
        <f>'1 '!I41</f>
        <v>0</v>
      </c>
      <c r="J38" s="24">
        <f>'1 '!J41</f>
        <v>0</v>
      </c>
      <c r="K38" s="24">
        <f>'1 '!K41</f>
        <v>0</v>
      </c>
      <c r="L38" s="24">
        <f>'1 '!L41</f>
        <v>0</v>
      </c>
      <c r="M38" s="24">
        <f>'1 '!M41</f>
        <v>0</v>
      </c>
      <c r="N38" s="24">
        <f>'1 '!N41</f>
        <v>0</v>
      </c>
      <c r="O38" s="24">
        <f>'1 '!O41</f>
        <v>0</v>
      </c>
      <c r="P38" s="24">
        <f>'1 '!P41</f>
        <v>0</v>
      </c>
      <c r="Q38" s="24">
        <f>'1 '!Q41</f>
        <v>0</v>
      </c>
      <c r="R38" s="24">
        <f>'1 '!R41</f>
        <v>0</v>
      </c>
      <c r="S38" s="24">
        <f>'1 '!S41</f>
        <v>0</v>
      </c>
      <c r="T38" s="24">
        <f>'1 '!T41</f>
        <v>0</v>
      </c>
      <c r="U38" s="24">
        <f>'1 '!U41</f>
        <v>0</v>
      </c>
      <c r="V38" s="24">
        <f>'1 '!V41</f>
        <v>0</v>
      </c>
      <c r="W38" s="24">
        <f>'1 '!W41</f>
        <v>0</v>
      </c>
      <c r="X38" s="24">
        <f>'1 '!X41</f>
        <v>0</v>
      </c>
      <c r="Y38" s="24">
        <f>'1 '!Y41</f>
        <v>0</v>
      </c>
      <c r="Z38" s="24">
        <f>'1 '!Z41</f>
        <v>0</v>
      </c>
      <c r="AA38" s="24">
        <f>'1 '!AA41</f>
        <v>0</v>
      </c>
      <c r="AB38" s="24">
        <f>'1 '!AB41</f>
        <v>0</v>
      </c>
      <c r="AC38" s="24">
        <f>'1 '!AC41</f>
        <v>0</v>
      </c>
      <c r="AD38" s="24">
        <f>'1 '!AD41</f>
        <v>0</v>
      </c>
      <c r="AE38" s="24">
        <f>'1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0</v>
      </c>
      <c r="AG44" s="253"/>
      <c r="AI44" s="51">
        <f>AF8+AF18+AF28+AF38</f>
        <v>1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0</v>
      </c>
      <c r="AG45" s="265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0</v>
      </c>
      <c r="AG46" s="272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0</v>
      </c>
      <c r="AG47" s="267"/>
      <c r="AI47" s="54">
        <f>AF31+AF21+AF11+AF41</f>
        <v>1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0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433" priority="8" stopIfTrue="1" operator="greaterThan">
      <formula>0</formula>
    </cfRule>
  </conditionalFormatting>
  <conditionalFormatting sqref="B19:AE19">
    <cfRule type="cellIs" dxfId="432" priority="7" stopIfTrue="1" operator="greaterThan">
      <formula>0</formula>
    </cfRule>
  </conditionalFormatting>
  <conditionalFormatting sqref="B29:AE29">
    <cfRule type="cellIs" dxfId="431" priority="6" stopIfTrue="1" operator="greaterThan">
      <formula>0</formula>
    </cfRule>
  </conditionalFormatting>
  <conditionalFormatting sqref="B39:AE39">
    <cfRule type="cellIs" dxfId="430" priority="5" stopIfTrue="1" operator="greaterThan">
      <formula>0</formula>
    </cfRule>
  </conditionalFormatting>
  <conditionalFormatting sqref="B10:AE10">
    <cfRule type="cellIs" dxfId="429" priority="4" stopIfTrue="1" operator="greaterThan">
      <formula>0</formula>
    </cfRule>
  </conditionalFormatting>
  <conditionalFormatting sqref="B20:AE20">
    <cfRule type="cellIs" dxfId="428" priority="3" stopIfTrue="1" operator="greaterThan">
      <formula>0</formula>
    </cfRule>
  </conditionalFormatting>
  <conditionalFormatting sqref="B30:AE30">
    <cfRule type="cellIs" dxfId="427" priority="2" stopIfTrue="1" operator="greaterThan">
      <formula>0</formula>
    </cfRule>
  </conditionalFormatting>
  <conditionalFormatting sqref="B40:AE40">
    <cfRule type="cellIs" dxfId="426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105.39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174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'19 '!B11</f>
        <v>83</v>
      </c>
      <c r="C8" s="69">
        <f>'19 '!C11</f>
        <v>0</v>
      </c>
      <c r="D8" s="69">
        <f>'19 '!D11</f>
        <v>0</v>
      </c>
      <c r="E8" s="69">
        <f>'19 '!E11</f>
        <v>0</v>
      </c>
      <c r="F8" s="69">
        <f>'19 '!F11</f>
        <v>0</v>
      </c>
      <c r="G8" s="69">
        <f>'19 '!G11</f>
        <v>0</v>
      </c>
      <c r="H8" s="69">
        <f>'19 '!H11</f>
        <v>0</v>
      </c>
      <c r="I8" s="69">
        <f>'19 '!I11</f>
        <v>0</v>
      </c>
      <c r="J8" s="69">
        <f>'19 '!J11</f>
        <v>0</v>
      </c>
      <c r="K8" s="69">
        <f>'19 '!K11</f>
        <v>0</v>
      </c>
      <c r="L8" s="69">
        <f>'19 '!L11</f>
        <v>0</v>
      </c>
      <c r="M8" s="69">
        <f>'19 '!M11</f>
        <v>0</v>
      </c>
      <c r="N8" s="69">
        <f>'19 '!N11</f>
        <v>0</v>
      </c>
      <c r="O8" s="69">
        <f>'19 '!O11</f>
        <v>0</v>
      </c>
      <c r="P8" s="69">
        <f>'19 '!P11</f>
        <v>0</v>
      </c>
      <c r="Q8" s="69">
        <f>'19 '!Q11</f>
        <v>19</v>
      </c>
      <c r="R8" s="69">
        <f>'19 '!R11</f>
        <v>0</v>
      </c>
      <c r="S8" s="69">
        <f>'19 '!S11</f>
        <v>0</v>
      </c>
      <c r="T8" s="69">
        <f>'19 '!T11</f>
        <v>159</v>
      </c>
      <c r="U8" s="69">
        <f>'19 '!U11</f>
        <v>0</v>
      </c>
      <c r="V8" s="69">
        <f>'19 '!V11</f>
        <v>27</v>
      </c>
      <c r="W8" s="69">
        <f>'19 '!W11</f>
        <v>0</v>
      </c>
      <c r="X8" s="69">
        <f>'19 '!X11</f>
        <v>0</v>
      </c>
      <c r="Y8" s="69">
        <f>'19 '!Y11</f>
        <v>0</v>
      </c>
      <c r="Z8" s="69">
        <f>'19 '!Z11</f>
        <v>0</v>
      </c>
      <c r="AA8" s="69">
        <f>'19 '!AA11</f>
        <v>8</v>
      </c>
      <c r="AB8" s="69">
        <f>'19 '!AB11</f>
        <v>0</v>
      </c>
      <c r="AC8" s="69">
        <f>'19 '!AC11</f>
        <v>0</v>
      </c>
      <c r="AD8" s="102">
        <f>'19 '!AD11</f>
        <v>0</v>
      </c>
      <c r="AE8" s="69">
        <f>'19 '!AE11</f>
        <v>0</v>
      </c>
      <c r="AF8" s="111">
        <f>SUM(B8:AE8)</f>
        <v>296</v>
      </c>
      <c r="AG8" s="112">
        <f>B9*B5+C9*C5+D9*D5+E9*E5+F9*F5+G9*G5+H9*H5+I9*I5+J9*J5+K9*K5+L9*L5+M9*M5+N9*N5+O9*O5+P9*P5+Q9*Q5+R9*R5+S9*S5+T9*T5+U9*U5+V9*V5+W9*W5+X9*X5+Y9*Y5+Z9*Z5+AA9*AA5+AB9*AB5+AC9*AC5+AD9*AD5+AE9*AE5</f>
        <v>66450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384350.59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>
        <v>10</v>
      </c>
      <c r="Y9" s="55"/>
      <c r="Z9" s="55"/>
      <c r="AA9" s="55"/>
      <c r="AB9" s="55"/>
      <c r="AC9" s="55"/>
      <c r="AD9" s="103">
        <v>5</v>
      </c>
      <c r="AE9" s="55"/>
      <c r="AF9" s="111">
        <f>SUM(B9:AE9)</f>
        <v>15</v>
      </c>
      <c r="AG9" s="112">
        <f>B9*B5+C9*C5+D9*D5+E9*E5+F9*F5+G9*G5+H9*H5+I9*I5+J9*J5+K9*K5+L9*L5+M9*M5+N9*N5+O9*O5+P9*P5+Q9*Q5+R9*R5+S9*S5+T9*T5+U9*U5+V9*V5+W9*W5+X9*X5+Y9*Y5+Z9*Z5+AA9*AA5+AB9*AB5+AC9*AC5+AD9*AD5+AE9*AE5</f>
        <v>66450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64778.9</v>
      </c>
    </row>
    <row r="10" spans="1:35" s="6" customFormat="1">
      <c r="A10" s="95" t="s">
        <v>7</v>
      </c>
      <c r="B10" s="55">
        <v>83</v>
      </c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>
        <v>19</v>
      </c>
      <c r="R10" s="55"/>
      <c r="S10" s="55"/>
      <c r="T10" s="55">
        <v>135</v>
      </c>
      <c r="U10" s="55"/>
      <c r="V10" s="55">
        <v>2</v>
      </c>
      <c r="W10" s="55"/>
      <c r="X10" s="55">
        <v>9</v>
      </c>
      <c r="Y10" s="55"/>
      <c r="Z10" s="55"/>
      <c r="AA10" s="55">
        <v>2</v>
      </c>
      <c r="AB10" s="55"/>
      <c r="AC10" s="55"/>
      <c r="AD10" s="103">
        <v>3</v>
      </c>
      <c r="AE10" s="55"/>
      <c r="AF10" s="111">
        <f>SUM(B10:AE10)</f>
        <v>253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290740</v>
      </c>
      <c r="AH10" s="114"/>
      <c r="AI10" s="115">
        <f>AG10</f>
        <v>290740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24</v>
      </c>
      <c r="U11" s="96">
        <f t="shared" si="0"/>
        <v>0</v>
      </c>
      <c r="V11" s="96">
        <f t="shared" si="0"/>
        <v>25</v>
      </c>
      <c r="W11" s="96">
        <f t="shared" si="0"/>
        <v>0</v>
      </c>
      <c r="X11" s="96">
        <f t="shared" si="0"/>
        <v>1</v>
      </c>
      <c r="Y11" s="96">
        <f t="shared" si="0"/>
        <v>0</v>
      </c>
      <c r="Z11" s="96">
        <f t="shared" si="0"/>
        <v>0</v>
      </c>
      <c r="AA11" s="96">
        <f t="shared" si="0"/>
        <v>6</v>
      </c>
      <c r="AB11" s="96">
        <f t="shared" si="0"/>
        <v>0</v>
      </c>
      <c r="AC11" s="96">
        <f t="shared" si="0"/>
        <v>0</v>
      </c>
      <c r="AD11" s="96">
        <f t="shared" si="0"/>
        <v>2</v>
      </c>
      <c r="AE11" s="96">
        <f t="shared" si="0"/>
        <v>0</v>
      </c>
      <c r="AF11" s="111">
        <f>SUM(B11:AE11)</f>
        <v>58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169920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165643.35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7403.2599999999993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'19 '!B21</f>
        <v>0</v>
      </c>
      <c r="C18" s="50">
        <f>'19 '!C21</f>
        <v>0</v>
      </c>
      <c r="D18" s="50">
        <f>'19 '!D21</f>
        <v>1</v>
      </c>
      <c r="E18" s="50">
        <f>'19 '!E21</f>
        <v>0</v>
      </c>
      <c r="F18" s="50">
        <f>'19 '!F21</f>
        <v>0</v>
      </c>
      <c r="G18" s="50">
        <f>'19 '!G21</f>
        <v>0</v>
      </c>
      <c r="H18" s="50">
        <f>'19 '!H21</f>
        <v>0</v>
      </c>
      <c r="I18" s="50">
        <f>'19 '!I21</f>
        <v>24</v>
      </c>
      <c r="J18" s="50">
        <f>'19 '!J21</f>
        <v>0</v>
      </c>
      <c r="K18" s="50">
        <f>'19 '!K21</f>
        <v>0</v>
      </c>
      <c r="L18" s="50">
        <f>'19 '!L21</f>
        <v>0</v>
      </c>
      <c r="M18" s="50">
        <f>'19 '!M21</f>
        <v>0</v>
      </c>
      <c r="N18" s="50">
        <f>'19 '!N21</f>
        <v>0</v>
      </c>
      <c r="O18" s="50">
        <f>'19 '!O21</f>
        <v>0</v>
      </c>
      <c r="P18" s="50">
        <f>'19 '!P21</f>
        <v>0</v>
      </c>
      <c r="Q18" s="50">
        <f>'19 '!Q21</f>
        <v>0</v>
      </c>
      <c r="R18" s="50">
        <f>'19 '!R21</f>
        <v>0</v>
      </c>
      <c r="S18" s="50">
        <f>'19 '!S21</f>
        <v>0</v>
      </c>
      <c r="T18" s="50">
        <f>'19 '!T21</f>
        <v>0</v>
      </c>
      <c r="U18" s="50">
        <f>'19 '!U21</f>
        <v>0</v>
      </c>
      <c r="V18" s="50">
        <f>'19 '!V21</f>
        <v>0</v>
      </c>
      <c r="W18" s="50">
        <f>'19 '!W21</f>
        <v>0</v>
      </c>
      <c r="X18" s="50">
        <f>'19 '!X21</f>
        <v>0</v>
      </c>
      <c r="Y18" s="50">
        <f>'19 '!Y21</f>
        <v>0</v>
      </c>
      <c r="Z18" s="50">
        <f>'19 '!Z21</f>
        <v>0</v>
      </c>
      <c r="AA18" s="50">
        <f>'19 '!AA21</f>
        <v>0</v>
      </c>
      <c r="AB18" s="50">
        <f>'19 '!AB21</f>
        <v>0</v>
      </c>
      <c r="AC18" s="50">
        <f>'19 '!AC21</f>
        <v>0</v>
      </c>
      <c r="AD18" s="50">
        <f>'19 '!AD21</f>
        <v>0</v>
      </c>
      <c r="AE18" s="50">
        <f>'19 '!AE21</f>
        <v>0</v>
      </c>
      <c r="AF18" s="49">
        <f>SUM(B18:AE18)</f>
        <v>25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119000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28995.62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>
        <v>100</v>
      </c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100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119000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115989.00000000001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>
        <v>24</v>
      </c>
      <c r="J20" s="55"/>
      <c r="K20" s="55"/>
      <c r="L20" s="55"/>
      <c r="M20" s="55">
        <v>82</v>
      </c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106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120860</v>
      </c>
      <c r="AH20" s="16"/>
      <c r="AI20" s="7">
        <f>AG20</f>
        <v>120860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18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19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27890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27185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3060.38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173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'19 '!B31:B31</f>
        <v>0</v>
      </c>
      <c r="C28" s="24">
        <f>'19 '!C31:C31</f>
        <v>11</v>
      </c>
      <c r="D28" s="24">
        <f>'19 '!D31:D31</f>
        <v>0</v>
      </c>
      <c r="E28" s="24">
        <f>'19 '!E31:E31</f>
        <v>0</v>
      </c>
      <c r="F28" s="24">
        <f>'19 '!F31:F31</f>
        <v>0</v>
      </c>
      <c r="G28" s="24">
        <f>'19 '!G31:G31</f>
        <v>0</v>
      </c>
      <c r="H28" s="24">
        <f>'19 '!H31:H31</f>
        <v>0</v>
      </c>
      <c r="I28" s="24">
        <f>'19 '!I31:I31</f>
        <v>0</v>
      </c>
      <c r="J28" s="24">
        <f>'19 '!J31:J31</f>
        <v>0</v>
      </c>
      <c r="K28" s="24">
        <f>'19 '!K31:K31</f>
        <v>1</v>
      </c>
      <c r="L28" s="24">
        <f>'19 '!L31:L31</f>
        <v>0</v>
      </c>
      <c r="M28" s="24">
        <f>'19 '!M31:M31</f>
        <v>0</v>
      </c>
      <c r="N28" s="24">
        <f>'19 '!N31:N31</f>
        <v>0</v>
      </c>
      <c r="O28" s="24">
        <f>'19 '!O31:O31</f>
        <v>0</v>
      </c>
      <c r="P28" s="24">
        <f>'19 '!P31:P31</f>
        <v>0</v>
      </c>
      <c r="Q28" s="24">
        <f>'19 '!Q31:Q31</f>
        <v>0</v>
      </c>
      <c r="R28" s="24">
        <f>'19 '!R31:R31</f>
        <v>0</v>
      </c>
      <c r="S28" s="24">
        <f>'19 '!S31:S31</f>
        <v>0</v>
      </c>
      <c r="T28" s="24">
        <f>'19 '!T31:T31</f>
        <v>0</v>
      </c>
      <c r="U28" s="24">
        <f>'19 '!U31:U31</f>
        <v>0</v>
      </c>
      <c r="V28" s="24">
        <f>'19 '!V31:V31</f>
        <v>0</v>
      </c>
      <c r="W28" s="24">
        <f>'19 '!W31:W31</f>
        <v>0</v>
      </c>
      <c r="X28" s="24">
        <f>'19 '!X31:X31</f>
        <v>0</v>
      </c>
      <c r="Y28" s="24">
        <f>'19 '!Y31:Y31</f>
        <v>0</v>
      </c>
      <c r="Z28" s="24">
        <f>'19 '!Z31:Z31</f>
        <v>0</v>
      </c>
      <c r="AA28" s="24">
        <f>'19 '!AA31:AA31</f>
        <v>0</v>
      </c>
      <c r="AB28" s="24">
        <f>'19 '!AB31:AB31</f>
        <v>0</v>
      </c>
      <c r="AC28" s="24">
        <f>'19 '!AC31:AC31</f>
        <v>0</v>
      </c>
      <c r="AD28" s="24">
        <f>'19 '!AD31:AD31</f>
        <v>0</v>
      </c>
      <c r="AE28" s="24">
        <f>'19 '!AE31:AE31</f>
        <v>0</v>
      </c>
      <c r="AF28" s="27">
        <f>SUM(B28:AE28)</f>
        <v>12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446650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51859.719999999994</v>
      </c>
    </row>
    <row r="29" spans="1:35" ht="16.5" thickBot="1">
      <c r="A29" s="73" t="s">
        <v>6</v>
      </c>
      <c r="B29" s="55"/>
      <c r="C29" s="55">
        <v>5</v>
      </c>
      <c r="D29" s="55"/>
      <c r="E29" s="55"/>
      <c r="F29" s="55">
        <v>55</v>
      </c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60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446650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435359.35000000003</v>
      </c>
    </row>
    <row r="30" spans="1:35" ht="16.5" thickBot="1">
      <c r="A30" s="74" t="s">
        <v>7</v>
      </c>
      <c r="B30" s="55"/>
      <c r="C30" s="55">
        <v>2</v>
      </c>
      <c r="D30" s="55"/>
      <c r="E30" s="55"/>
      <c r="F30" s="55">
        <v>27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29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217610</v>
      </c>
      <c r="AH30" s="16"/>
      <c r="AI30" s="7">
        <f>AG30</f>
        <v>217610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14</v>
      </c>
      <c r="D31" s="21">
        <f t="shared" si="2"/>
        <v>0</v>
      </c>
      <c r="E31" s="21">
        <f t="shared" si="2"/>
        <v>0</v>
      </c>
      <c r="F31" s="21">
        <f t="shared" si="2"/>
        <v>28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43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282170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275110.13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5501.06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'19 '!B41</f>
        <v>0</v>
      </c>
      <c r="C38" s="24">
        <f>'19 '!C41</f>
        <v>0</v>
      </c>
      <c r="D38" s="24">
        <f>'19 '!D41</f>
        <v>0</v>
      </c>
      <c r="E38" s="24">
        <f>'19 '!E41</f>
        <v>0</v>
      </c>
      <c r="F38" s="24">
        <f>'19 '!F41</f>
        <v>0</v>
      </c>
      <c r="G38" s="24">
        <f>'19 '!G41</f>
        <v>0</v>
      </c>
      <c r="H38" s="24">
        <f>'19 '!H41</f>
        <v>0</v>
      </c>
      <c r="I38" s="24">
        <f>'19 '!I41</f>
        <v>0</v>
      </c>
      <c r="J38" s="24">
        <f>'19 '!J41</f>
        <v>0</v>
      </c>
      <c r="K38" s="24">
        <f>'19 '!K41</f>
        <v>0</v>
      </c>
      <c r="L38" s="24">
        <f>'19 '!L41</f>
        <v>0</v>
      </c>
      <c r="M38" s="24">
        <f>'19 '!M41</f>
        <v>0</v>
      </c>
      <c r="N38" s="24">
        <f>'19 '!N41</f>
        <v>0</v>
      </c>
      <c r="O38" s="24">
        <f>'19 '!O41</f>
        <v>0</v>
      </c>
      <c r="P38" s="24">
        <f>'19 '!P41</f>
        <v>0</v>
      </c>
      <c r="Q38" s="24">
        <f>'19 '!Q41</f>
        <v>0</v>
      </c>
      <c r="R38" s="24">
        <f>'19 '!R41</f>
        <v>0</v>
      </c>
      <c r="S38" s="24">
        <f>'19 '!S41</f>
        <v>0</v>
      </c>
      <c r="T38" s="24">
        <f>'19 '!T41</f>
        <v>0</v>
      </c>
      <c r="U38" s="24">
        <f>'19 '!U41</f>
        <v>0</v>
      </c>
      <c r="V38" s="24">
        <f>'19 '!V41</f>
        <v>0</v>
      </c>
      <c r="W38" s="24">
        <f>'19 '!W41</f>
        <v>0</v>
      </c>
      <c r="X38" s="24">
        <f>'19 '!X41</f>
        <v>0</v>
      </c>
      <c r="Y38" s="24">
        <f>'19 '!Y41</f>
        <v>0</v>
      </c>
      <c r="Z38" s="24">
        <f>'19 '!Z41</f>
        <v>0</v>
      </c>
      <c r="AA38" s="24">
        <f>'19 '!AA41</f>
        <v>0</v>
      </c>
      <c r="AB38" s="24">
        <f>'19 '!AB41</f>
        <v>0</v>
      </c>
      <c r="AC38" s="24">
        <f>'19 '!AC41</f>
        <v>0</v>
      </c>
      <c r="AD38" s="24">
        <f>'19 '!AD41</f>
        <v>0</v>
      </c>
      <c r="AE38" s="24">
        <f>'19 '!AE38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465205.93</v>
      </c>
      <c r="AG44" s="253"/>
      <c r="AI44" s="51">
        <f>AF8+AF18+AF28+AF38</f>
        <v>333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629210</v>
      </c>
      <c r="AG45" s="265"/>
      <c r="AI45" s="52">
        <f>AF10+AF20+AF30+AF40</f>
        <v>388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616127.25</v>
      </c>
      <c r="AG46" s="272"/>
      <c r="AI46" s="53">
        <f>AF29+AF19+AF9+AF39</f>
        <v>175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467938.48</v>
      </c>
      <c r="AG47" s="267"/>
      <c r="AI47" s="54">
        <f>AF31+AF21+AF11+AF41</f>
        <v>120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15964.7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193" priority="16" stopIfTrue="1" operator="greaterThan">
      <formula>0</formula>
    </cfRule>
  </conditionalFormatting>
  <conditionalFormatting sqref="B19:AE19">
    <cfRule type="cellIs" dxfId="192" priority="15" stopIfTrue="1" operator="greaterThan">
      <formula>0</formula>
    </cfRule>
  </conditionalFormatting>
  <conditionalFormatting sqref="B29:AE29">
    <cfRule type="cellIs" dxfId="191" priority="14" stopIfTrue="1" operator="greaterThan">
      <formula>0</formula>
    </cfRule>
  </conditionalFormatting>
  <conditionalFormatting sqref="B39:AE39">
    <cfRule type="cellIs" dxfId="190" priority="13" stopIfTrue="1" operator="greaterThan">
      <formula>0</formula>
    </cfRule>
  </conditionalFormatting>
  <conditionalFormatting sqref="B10:AE10">
    <cfRule type="cellIs" dxfId="189" priority="12" stopIfTrue="1" operator="greaterThan">
      <formula>0</formula>
    </cfRule>
  </conditionalFormatting>
  <conditionalFormatting sqref="B20:AE20">
    <cfRule type="cellIs" dxfId="188" priority="11" stopIfTrue="1" operator="greaterThan">
      <formula>0</formula>
    </cfRule>
  </conditionalFormatting>
  <conditionalFormatting sqref="B30:AE30">
    <cfRule type="cellIs" dxfId="187" priority="10" stopIfTrue="1" operator="greaterThan">
      <formula>0</formula>
    </cfRule>
  </conditionalFormatting>
  <conditionalFormatting sqref="B40:AE40">
    <cfRule type="cellIs" dxfId="186" priority="9" stopIfTrue="1" operator="greaterThan">
      <formula>0</formula>
    </cfRule>
  </conditionalFormatting>
  <conditionalFormatting sqref="B9:AE9">
    <cfRule type="cellIs" dxfId="185" priority="8" stopIfTrue="1" operator="greaterThan">
      <formula>0</formula>
    </cfRule>
  </conditionalFormatting>
  <conditionalFormatting sqref="B19:AE19">
    <cfRule type="cellIs" dxfId="184" priority="7" stopIfTrue="1" operator="greaterThan">
      <formula>0</formula>
    </cfRule>
  </conditionalFormatting>
  <conditionalFormatting sqref="B29:AE29">
    <cfRule type="cellIs" dxfId="183" priority="6" stopIfTrue="1" operator="greaterThan">
      <formula>0</formula>
    </cfRule>
  </conditionalFormatting>
  <conditionalFormatting sqref="B39:AE39">
    <cfRule type="cellIs" dxfId="182" priority="5" stopIfTrue="1" operator="greaterThan">
      <formula>0</formula>
    </cfRule>
  </conditionalFormatting>
  <conditionalFormatting sqref="B10:AE10">
    <cfRule type="cellIs" dxfId="181" priority="4" stopIfTrue="1" operator="greaterThan">
      <formula>0</formula>
    </cfRule>
  </conditionalFormatting>
  <conditionalFormatting sqref="B20:AE20">
    <cfRule type="cellIs" dxfId="180" priority="3" stopIfTrue="1" operator="greaterThan">
      <formula>0</formula>
    </cfRule>
  </conditionalFormatting>
  <conditionalFormatting sqref="B30:AE30">
    <cfRule type="cellIs" dxfId="179" priority="2" stopIfTrue="1" operator="greaterThan">
      <formula>0</formula>
    </cfRule>
  </conditionalFormatting>
  <conditionalFormatting sqref="B40:AE40">
    <cfRule type="cellIs" dxfId="178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'20 '!B11</f>
        <v>0</v>
      </c>
      <c r="C8" s="69">
        <f>'20 '!C11</f>
        <v>0</v>
      </c>
      <c r="D8" s="69">
        <f>'20 '!D11</f>
        <v>0</v>
      </c>
      <c r="E8" s="69">
        <f>'20 '!E11</f>
        <v>0</v>
      </c>
      <c r="F8" s="69">
        <f>'20 '!F11</f>
        <v>0</v>
      </c>
      <c r="G8" s="69">
        <f>'20 '!G11</f>
        <v>0</v>
      </c>
      <c r="H8" s="69">
        <f>'20 '!H11</f>
        <v>0</v>
      </c>
      <c r="I8" s="69">
        <f>'20 '!I11</f>
        <v>0</v>
      </c>
      <c r="J8" s="69">
        <f>'20 '!J11</f>
        <v>0</v>
      </c>
      <c r="K8" s="69">
        <f>'20 '!K11</f>
        <v>0</v>
      </c>
      <c r="L8" s="69">
        <f>'20 '!L11</f>
        <v>0</v>
      </c>
      <c r="M8" s="69">
        <f>'20 '!M11</f>
        <v>0</v>
      </c>
      <c r="N8" s="69">
        <f>'20 '!N11</f>
        <v>0</v>
      </c>
      <c r="O8" s="69">
        <f>'20 '!O11</f>
        <v>0</v>
      </c>
      <c r="P8" s="69">
        <f>'20 '!P11</f>
        <v>0</v>
      </c>
      <c r="Q8" s="69">
        <f>'20 '!Q11</f>
        <v>0</v>
      </c>
      <c r="R8" s="69">
        <f>'20 '!R11</f>
        <v>0</v>
      </c>
      <c r="S8" s="69">
        <f>'20 '!S11</f>
        <v>0</v>
      </c>
      <c r="T8" s="69">
        <f>'20 '!T11</f>
        <v>24</v>
      </c>
      <c r="U8" s="69">
        <f>'20 '!U11</f>
        <v>0</v>
      </c>
      <c r="V8" s="69">
        <f>'20 '!V11</f>
        <v>25</v>
      </c>
      <c r="W8" s="69">
        <f>'20 '!W11</f>
        <v>0</v>
      </c>
      <c r="X8" s="69">
        <f>'20 '!X11</f>
        <v>1</v>
      </c>
      <c r="Y8" s="69">
        <f>'20 '!Y11</f>
        <v>0</v>
      </c>
      <c r="Z8" s="69">
        <f>'20 '!Z11</f>
        <v>0</v>
      </c>
      <c r="AA8" s="69">
        <f>'20 '!AA11</f>
        <v>6</v>
      </c>
      <c r="AB8" s="69">
        <f>'20 '!AB11</f>
        <v>0</v>
      </c>
      <c r="AC8" s="69">
        <f>'20 '!AC11</f>
        <v>0</v>
      </c>
      <c r="AD8" s="102">
        <f>'20 '!AD11</f>
        <v>2</v>
      </c>
      <c r="AE8" s="69">
        <f>'20 '!AE11</f>
        <v>0</v>
      </c>
      <c r="AF8" s="111">
        <f>SUM(B8:AE8)</f>
        <v>58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119954.15250000001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24</v>
      </c>
      <c r="U11" s="96">
        <f t="shared" si="0"/>
        <v>0</v>
      </c>
      <c r="V11" s="96">
        <f t="shared" si="0"/>
        <v>25</v>
      </c>
      <c r="W11" s="96">
        <f t="shared" si="0"/>
        <v>0</v>
      </c>
      <c r="X11" s="96">
        <f t="shared" si="0"/>
        <v>1</v>
      </c>
      <c r="Y11" s="96">
        <f t="shared" si="0"/>
        <v>0</v>
      </c>
      <c r="Z11" s="96">
        <f t="shared" si="0"/>
        <v>0</v>
      </c>
      <c r="AA11" s="96">
        <f t="shared" si="0"/>
        <v>6</v>
      </c>
      <c r="AB11" s="96">
        <f t="shared" si="0"/>
        <v>0</v>
      </c>
      <c r="AC11" s="96">
        <f t="shared" si="0"/>
        <v>0</v>
      </c>
      <c r="AD11" s="96">
        <f t="shared" si="0"/>
        <v>2</v>
      </c>
      <c r="AE11" s="96">
        <f t="shared" si="0"/>
        <v>0</v>
      </c>
      <c r="AF11" s="111">
        <f>SUM(B11:AE11)</f>
        <v>58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122760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119954.15250000001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'20 '!B21</f>
        <v>0</v>
      </c>
      <c r="C18" s="50">
        <f>'20 '!C21</f>
        <v>0</v>
      </c>
      <c r="D18" s="50">
        <f>'20 '!D21</f>
        <v>1</v>
      </c>
      <c r="E18" s="50">
        <f>'20 '!E21</f>
        <v>0</v>
      </c>
      <c r="F18" s="50">
        <f>'20 '!F21</f>
        <v>0</v>
      </c>
      <c r="G18" s="50">
        <f>'20 '!G21</f>
        <v>0</v>
      </c>
      <c r="H18" s="50">
        <f>'20 '!H21</f>
        <v>0</v>
      </c>
      <c r="I18" s="50">
        <f>'20 '!I21</f>
        <v>0</v>
      </c>
      <c r="J18" s="50">
        <f>'20 '!J21</f>
        <v>0</v>
      </c>
      <c r="K18" s="50">
        <f>'20 '!K21</f>
        <v>0</v>
      </c>
      <c r="L18" s="50">
        <f>'20 '!L21</f>
        <v>0</v>
      </c>
      <c r="M18" s="50">
        <f>'20 '!M21</f>
        <v>18</v>
      </c>
      <c r="N18" s="50">
        <f>'20 '!N21</f>
        <v>0</v>
      </c>
      <c r="O18" s="50">
        <f>'20 '!O21</f>
        <v>0</v>
      </c>
      <c r="P18" s="50">
        <f>'20 '!P21</f>
        <v>0</v>
      </c>
      <c r="Q18" s="50">
        <f>'20 '!Q21</f>
        <v>0</v>
      </c>
      <c r="R18" s="50">
        <f>'20 '!R21</f>
        <v>0</v>
      </c>
      <c r="S18" s="50">
        <f>'20 '!S21</f>
        <v>0</v>
      </c>
      <c r="T18" s="50">
        <f>'20 '!T21</f>
        <v>0</v>
      </c>
      <c r="U18" s="50">
        <f>'20 '!U21</f>
        <v>0</v>
      </c>
      <c r="V18" s="50">
        <f>'20 '!V21</f>
        <v>0</v>
      </c>
      <c r="W18" s="50">
        <f>'20 '!W21</f>
        <v>0</v>
      </c>
      <c r="X18" s="50">
        <f>'20 '!X21</f>
        <v>0</v>
      </c>
      <c r="Y18" s="50">
        <f>'20 '!Y21</f>
        <v>0</v>
      </c>
      <c r="Z18" s="50">
        <f>'20 '!Z21</f>
        <v>0</v>
      </c>
      <c r="AA18" s="50">
        <f>'20 '!AA21</f>
        <v>0</v>
      </c>
      <c r="AB18" s="50">
        <f>'20 '!AB21</f>
        <v>0</v>
      </c>
      <c r="AC18" s="50">
        <f>'20 '!AC21</f>
        <v>0</v>
      </c>
      <c r="AD18" s="50">
        <f>'20 '!AD21</f>
        <v>0</v>
      </c>
      <c r="AE18" s="50">
        <f>'20 '!AE21</f>
        <v>0</v>
      </c>
      <c r="AF18" s="49">
        <f>SUM(B18:AE18)</f>
        <v>19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20860.019999999997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18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19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21390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20860.019999999997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'20 '!B31</f>
        <v>0</v>
      </c>
      <c r="C28" s="24">
        <f>'20 '!C31</f>
        <v>14</v>
      </c>
      <c r="D28" s="24">
        <f>'20 '!D31</f>
        <v>0</v>
      </c>
      <c r="E28" s="24">
        <f>'20 '!E31</f>
        <v>0</v>
      </c>
      <c r="F28" s="24">
        <f>'20 '!F31</f>
        <v>28</v>
      </c>
      <c r="G28" s="24">
        <f>'20 '!G31</f>
        <v>0</v>
      </c>
      <c r="H28" s="24">
        <f>'20 '!H31</f>
        <v>0</v>
      </c>
      <c r="I28" s="24">
        <f>'20 '!I31</f>
        <v>0</v>
      </c>
      <c r="J28" s="24">
        <f>'20 '!J31</f>
        <v>0</v>
      </c>
      <c r="K28" s="24">
        <f>'20 '!K31</f>
        <v>1</v>
      </c>
      <c r="L28" s="24">
        <f>'20 '!L31</f>
        <v>0</v>
      </c>
      <c r="M28" s="24">
        <f>'20 '!M31</f>
        <v>0</v>
      </c>
      <c r="N28" s="24">
        <f>'20 '!N31</f>
        <v>0</v>
      </c>
      <c r="O28" s="24">
        <f>'20 '!O31</f>
        <v>0</v>
      </c>
      <c r="P28" s="24">
        <f>'20 '!P31</f>
        <v>0</v>
      </c>
      <c r="Q28" s="24">
        <f>'20 '!Q31</f>
        <v>0</v>
      </c>
      <c r="R28" s="24">
        <f>'20 '!R31</f>
        <v>0</v>
      </c>
      <c r="S28" s="24">
        <f>'20 '!S31</f>
        <v>0</v>
      </c>
      <c r="T28" s="24">
        <f>'20 '!T31</f>
        <v>0</v>
      </c>
      <c r="U28" s="24">
        <f>'20 '!U31</f>
        <v>0</v>
      </c>
      <c r="V28" s="24">
        <f>'20 '!V31</f>
        <v>0</v>
      </c>
      <c r="W28" s="24">
        <f>'20 '!W31</f>
        <v>0</v>
      </c>
      <c r="X28" s="24">
        <f>'20 '!X31</f>
        <v>0</v>
      </c>
      <c r="Y28" s="24">
        <f>'20 '!Y31</f>
        <v>0</v>
      </c>
      <c r="Z28" s="24">
        <f>'20 '!Z31</f>
        <v>0</v>
      </c>
      <c r="AA28" s="24">
        <f>'20 '!AA31</f>
        <v>0</v>
      </c>
      <c r="AB28" s="24">
        <f>'20 '!AB31</f>
        <v>0</v>
      </c>
      <c r="AC28" s="24">
        <f>'20 '!AC31</f>
        <v>0</v>
      </c>
      <c r="AD28" s="24">
        <f>'20 '!AD31</f>
        <v>0</v>
      </c>
      <c r="AE28" s="24">
        <f>'20 '!AE31</f>
        <v>0</v>
      </c>
      <c r="AF28" s="27">
        <f>SUM(B28:AE28)</f>
        <v>43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179576.82249999998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14</v>
      </c>
      <c r="D31" s="21">
        <f t="shared" si="2"/>
        <v>0</v>
      </c>
      <c r="E31" s="21">
        <f t="shared" si="2"/>
        <v>0</v>
      </c>
      <c r="F31" s="21">
        <f t="shared" si="2"/>
        <v>28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43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184030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179576.82249999998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>
        <v>1042.5999999999999</v>
      </c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>
        <v>1070</v>
      </c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>
        <v>27.400000000000091</v>
      </c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 t="s">
        <v>118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'20 '!B41</f>
        <v>0</v>
      </c>
      <c r="C38" s="24">
        <f>'20 '!C41</f>
        <v>0</v>
      </c>
      <c r="D38" s="24">
        <f>'20 '!D41</f>
        <v>0</v>
      </c>
      <c r="E38" s="24">
        <f>'20 '!E41</f>
        <v>0</v>
      </c>
      <c r="F38" s="24">
        <f>'20 '!F41</f>
        <v>0</v>
      </c>
      <c r="G38" s="24">
        <f>'20 '!G41</f>
        <v>0</v>
      </c>
      <c r="H38" s="24">
        <f>'20 '!H41</f>
        <v>0</v>
      </c>
      <c r="I38" s="24">
        <f>'20 '!I41</f>
        <v>0</v>
      </c>
      <c r="J38" s="24">
        <f>'20 '!J41</f>
        <v>0</v>
      </c>
      <c r="K38" s="24">
        <f>'20 '!K41</f>
        <v>0</v>
      </c>
      <c r="L38" s="24">
        <f>'20 '!L41</f>
        <v>0</v>
      </c>
      <c r="M38" s="24">
        <f>'20 '!M41</f>
        <v>0</v>
      </c>
      <c r="N38" s="24">
        <f>'20 '!N41</f>
        <v>0</v>
      </c>
      <c r="O38" s="24">
        <f>'20 '!O41</f>
        <v>0</v>
      </c>
      <c r="P38" s="24">
        <f>'20 '!P41</f>
        <v>0</v>
      </c>
      <c r="Q38" s="24">
        <f>'20 '!Q41</f>
        <v>0</v>
      </c>
      <c r="R38" s="24">
        <f>'20 '!R41</f>
        <v>0</v>
      </c>
      <c r="S38" s="24">
        <f>'20 '!S41</f>
        <v>0</v>
      </c>
      <c r="T38" s="24">
        <f>'20 '!T41</f>
        <v>0</v>
      </c>
      <c r="U38" s="24">
        <f>'20 '!U41</f>
        <v>0</v>
      </c>
      <c r="V38" s="24">
        <f>'20 '!V41</f>
        <v>0</v>
      </c>
      <c r="W38" s="24">
        <f>'20 '!W41</f>
        <v>0</v>
      </c>
      <c r="X38" s="24">
        <f>'20 '!X41</f>
        <v>0</v>
      </c>
      <c r="Y38" s="24">
        <f>'20 '!Y41</f>
        <v>0</v>
      </c>
      <c r="Z38" s="24">
        <f>'20 '!Z41</f>
        <v>0</v>
      </c>
      <c r="AA38" s="24">
        <f>'20 '!AA41</f>
        <v>0</v>
      </c>
      <c r="AB38" s="24">
        <f>'20 '!AB41</f>
        <v>0</v>
      </c>
      <c r="AC38" s="24">
        <f>'20 '!AC41</f>
        <v>0</v>
      </c>
      <c r="AD38" s="24">
        <f>'20 '!AD41</f>
        <v>0</v>
      </c>
      <c r="AE38" s="24">
        <f>'20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320390.995</v>
      </c>
      <c r="AG44" s="253"/>
      <c r="AI44" s="51">
        <f>AF8+AF18+AF28+AF38</f>
        <v>120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0</v>
      </c>
      <c r="AG45" s="265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0</v>
      </c>
      <c r="AG46" s="272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320390.995</v>
      </c>
      <c r="AG47" s="267"/>
      <c r="AI47" s="54">
        <f>AF31+AF21+AF11+AF41</f>
        <v>120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0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177" priority="16" stopIfTrue="1" operator="greaterThan">
      <formula>0</formula>
    </cfRule>
  </conditionalFormatting>
  <conditionalFormatting sqref="B19:AE19">
    <cfRule type="cellIs" dxfId="176" priority="15" stopIfTrue="1" operator="greaterThan">
      <formula>0</formula>
    </cfRule>
  </conditionalFormatting>
  <conditionalFormatting sqref="B29:AE29">
    <cfRule type="cellIs" dxfId="175" priority="14" stopIfTrue="1" operator="greaterThan">
      <formula>0</formula>
    </cfRule>
  </conditionalFormatting>
  <conditionalFormatting sqref="B39:AE39">
    <cfRule type="cellIs" dxfId="174" priority="13" stopIfTrue="1" operator="greaterThan">
      <formula>0</formula>
    </cfRule>
  </conditionalFormatting>
  <conditionalFormatting sqref="B10:AE10">
    <cfRule type="cellIs" dxfId="173" priority="12" stopIfTrue="1" operator="greaterThan">
      <formula>0</formula>
    </cfRule>
  </conditionalFormatting>
  <conditionalFormatting sqref="B20:AE20">
    <cfRule type="cellIs" dxfId="172" priority="11" stopIfTrue="1" operator="greaterThan">
      <formula>0</formula>
    </cfRule>
  </conditionalFormatting>
  <conditionalFormatting sqref="B30:AE30">
    <cfRule type="cellIs" dxfId="171" priority="10" stopIfTrue="1" operator="greaterThan">
      <formula>0</formula>
    </cfRule>
  </conditionalFormatting>
  <conditionalFormatting sqref="B40:AE40">
    <cfRule type="cellIs" dxfId="170" priority="9" stopIfTrue="1" operator="greaterThan">
      <formula>0</formula>
    </cfRule>
  </conditionalFormatting>
  <conditionalFormatting sqref="B9:AE9">
    <cfRule type="cellIs" dxfId="169" priority="8" stopIfTrue="1" operator="greaterThan">
      <formula>0</formula>
    </cfRule>
  </conditionalFormatting>
  <conditionalFormatting sqref="B19:AE19">
    <cfRule type="cellIs" dxfId="168" priority="7" stopIfTrue="1" operator="greaterThan">
      <formula>0</formula>
    </cfRule>
  </conditionalFormatting>
  <conditionalFormatting sqref="B29:AE29">
    <cfRule type="cellIs" dxfId="167" priority="6" stopIfTrue="1" operator="greaterThan">
      <formula>0</formula>
    </cfRule>
  </conditionalFormatting>
  <conditionalFormatting sqref="B39:AE39">
    <cfRule type="cellIs" dxfId="166" priority="5" stopIfTrue="1" operator="greaterThan">
      <formula>0</formula>
    </cfRule>
  </conditionalFormatting>
  <conditionalFormatting sqref="B10:AE10">
    <cfRule type="cellIs" dxfId="165" priority="4" stopIfTrue="1" operator="greaterThan">
      <formula>0</formula>
    </cfRule>
  </conditionalFormatting>
  <conditionalFormatting sqref="B20:AE20">
    <cfRule type="cellIs" dxfId="164" priority="3" stopIfTrue="1" operator="greaterThan">
      <formula>0</formula>
    </cfRule>
  </conditionalFormatting>
  <conditionalFormatting sqref="B30:AE30">
    <cfRule type="cellIs" dxfId="163" priority="2" stopIfTrue="1" operator="greaterThan">
      <formula>0</formula>
    </cfRule>
  </conditionalFormatting>
  <conditionalFormatting sqref="B40:AE40">
    <cfRule type="cellIs" dxfId="162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105.39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174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'21 '!B11</f>
        <v>0</v>
      </c>
      <c r="C8" s="69">
        <f>'21 '!C11</f>
        <v>0</v>
      </c>
      <c r="D8" s="69">
        <f>'21 '!D11</f>
        <v>0</v>
      </c>
      <c r="E8" s="69">
        <f>'21 '!E11</f>
        <v>0</v>
      </c>
      <c r="F8" s="69">
        <f>'21 '!F11</f>
        <v>0</v>
      </c>
      <c r="G8" s="69">
        <f>'21 '!G11</f>
        <v>0</v>
      </c>
      <c r="H8" s="69">
        <f>'21 '!H11</f>
        <v>0</v>
      </c>
      <c r="I8" s="69">
        <f>'21 '!I11</f>
        <v>0</v>
      </c>
      <c r="J8" s="69">
        <f>'21 '!J11</f>
        <v>0</v>
      </c>
      <c r="K8" s="69">
        <f>'21 '!K11</f>
        <v>0</v>
      </c>
      <c r="L8" s="69">
        <f>'21 '!L11</f>
        <v>0</v>
      </c>
      <c r="M8" s="69">
        <f>'21 '!M11</f>
        <v>0</v>
      </c>
      <c r="N8" s="69">
        <f>'21 '!N11</f>
        <v>0</v>
      </c>
      <c r="O8" s="69">
        <f>'21 '!O11</f>
        <v>0</v>
      </c>
      <c r="P8" s="69">
        <f>'21 '!P11</f>
        <v>0</v>
      </c>
      <c r="Q8" s="69">
        <f>'21 '!Q11</f>
        <v>0</v>
      </c>
      <c r="R8" s="69">
        <f>'21 '!R11</f>
        <v>0</v>
      </c>
      <c r="S8" s="69">
        <f>'21 '!S11</f>
        <v>0</v>
      </c>
      <c r="T8" s="69">
        <f>'21 '!T11</f>
        <v>24</v>
      </c>
      <c r="U8" s="69">
        <f>'21 '!U11</f>
        <v>0</v>
      </c>
      <c r="V8" s="69">
        <f>'21 '!V11</f>
        <v>25</v>
      </c>
      <c r="W8" s="69">
        <f>'21 '!W11</f>
        <v>0</v>
      </c>
      <c r="X8" s="69">
        <f>'21 '!X11</f>
        <v>1</v>
      </c>
      <c r="Y8" s="69">
        <f>'21 '!Y11</f>
        <v>0</v>
      </c>
      <c r="Z8" s="69">
        <f>'21 '!Z11</f>
        <v>0</v>
      </c>
      <c r="AA8" s="69">
        <f>'21 '!AA11</f>
        <v>6</v>
      </c>
      <c r="AB8" s="69">
        <f>'21 '!AB11</f>
        <v>0</v>
      </c>
      <c r="AC8" s="69">
        <f>'21 '!AC11</f>
        <v>0</v>
      </c>
      <c r="AD8" s="102">
        <f>'21 '!AD11</f>
        <v>2</v>
      </c>
      <c r="AE8" s="69">
        <f>'21 '!AE11</f>
        <v>0</v>
      </c>
      <c r="AF8" s="111">
        <f>SUM(B8:AE8)</f>
        <v>58</v>
      </c>
      <c r="AG8" s="112">
        <f>B9*B5+C9*C5+D9*D5+E9*E5+F9*F5+G9*G5+H9*H5+I9*I5+J9*J5+K9*K5+L9*L5+M9*M5+N9*N5+O9*O5+P9*P5+Q9*Q5+R9*R5+S9*S5+T9*T5+U9*U5+V9*V5+W9*W5+X9*X5+Y9*Y5+Z9*Z5+AA9*AA5+AB9*AB5+AC9*AC5+AD9*AD5+AE9*AE5</f>
        <v>166200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165643.35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>
        <v>80</v>
      </c>
      <c r="J9" s="55"/>
      <c r="K9" s="55"/>
      <c r="L9" s="55"/>
      <c r="M9" s="55"/>
      <c r="N9" s="55"/>
      <c r="O9" s="55"/>
      <c r="P9" s="55">
        <v>100</v>
      </c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180</v>
      </c>
      <c r="AG9" s="112">
        <f>B9*B5+C9*C5+D9*D5+E9*E5+F9*F5+G9*G5+H9*H5+I9*I5+J9*J5+K9*K5+L9*L5+M9*M5+N9*N5+O9*O5+P9*P5+Q9*Q5+R9*R5+S9*S5+T9*T5+U9*U5+V9*V5+W9*W5+X9*X5+Y9*Y5+Z9*Z5+AA9*AA5+AB9*AB5+AC9*AC5+AD9*AD5+AE9*AE5</f>
        <v>166200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162424.79999999999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>
        <v>80</v>
      </c>
      <c r="J10" s="55"/>
      <c r="K10" s="55"/>
      <c r="L10" s="55"/>
      <c r="M10" s="55"/>
      <c r="N10" s="55"/>
      <c r="O10" s="55"/>
      <c r="P10" s="55">
        <v>60</v>
      </c>
      <c r="Q10" s="55"/>
      <c r="R10" s="55"/>
      <c r="S10" s="55"/>
      <c r="T10" s="55">
        <v>24</v>
      </c>
      <c r="U10" s="55"/>
      <c r="V10" s="55">
        <v>5</v>
      </c>
      <c r="W10" s="55"/>
      <c r="X10" s="55">
        <v>1</v>
      </c>
      <c r="Y10" s="55"/>
      <c r="Z10" s="55"/>
      <c r="AA10" s="55">
        <v>4</v>
      </c>
      <c r="AB10" s="55"/>
      <c r="AC10" s="55"/>
      <c r="AD10" s="103"/>
      <c r="AE10" s="55"/>
      <c r="AF10" s="111">
        <f>SUM(B10:AE10)</f>
        <v>174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197920</v>
      </c>
      <c r="AH10" s="114"/>
      <c r="AI10" s="115">
        <f>AG10</f>
        <v>197920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40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20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2</v>
      </c>
      <c r="AB11" s="96">
        <f t="shared" si="0"/>
        <v>0</v>
      </c>
      <c r="AC11" s="96">
        <f t="shared" si="0"/>
        <v>0</v>
      </c>
      <c r="AD11" s="96">
        <f t="shared" si="0"/>
        <v>2</v>
      </c>
      <c r="AE11" s="96">
        <f t="shared" si="0"/>
        <v>0</v>
      </c>
      <c r="AF11" s="111">
        <f>SUM(B11:AE11)</f>
        <v>64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138200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134742.32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4594.1699999999992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'21 '!B21</f>
        <v>0</v>
      </c>
      <c r="C18" s="50">
        <f>'21 '!C21</f>
        <v>0</v>
      </c>
      <c r="D18" s="50">
        <f>'21 '!D21</f>
        <v>1</v>
      </c>
      <c r="E18" s="50">
        <f>'21 '!E21</f>
        <v>0</v>
      </c>
      <c r="F18" s="50">
        <f>'21 '!F21</f>
        <v>0</v>
      </c>
      <c r="G18" s="50">
        <f>'21 '!G21</f>
        <v>0</v>
      </c>
      <c r="H18" s="50">
        <f>'21 '!H21</f>
        <v>0</v>
      </c>
      <c r="I18" s="50">
        <f>'21 '!I21</f>
        <v>0</v>
      </c>
      <c r="J18" s="50">
        <f>'21 '!J21</f>
        <v>0</v>
      </c>
      <c r="K18" s="50">
        <f>'21 '!K21</f>
        <v>0</v>
      </c>
      <c r="L18" s="50">
        <f>'21 '!L21</f>
        <v>0</v>
      </c>
      <c r="M18" s="50">
        <f>'21 '!M21</f>
        <v>18</v>
      </c>
      <c r="N18" s="50">
        <f>'21 '!N21</f>
        <v>0</v>
      </c>
      <c r="O18" s="50">
        <f>'21 '!O21</f>
        <v>0</v>
      </c>
      <c r="P18" s="50">
        <f>'21 '!P21</f>
        <v>0</v>
      </c>
      <c r="Q18" s="50">
        <f>'21 '!Q21</f>
        <v>0</v>
      </c>
      <c r="R18" s="50">
        <f>'21 '!R21</f>
        <v>0</v>
      </c>
      <c r="S18" s="50">
        <f>'21 '!S21</f>
        <v>0</v>
      </c>
      <c r="T18" s="50">
        <f>'21 '!T21</f>
        <v>0</v>
      </c>
      <c r="U18" s="50">
        <f>'21 '!U21</f>
        <v>0</v>
      </c>
      <c r="V18" s="50">
        <f>'21 '!V21</f>
        <v>0</v>
      </c>
      <c r="W18" s="50">
        <f>'21 '!W21</f>
        <v>0</v>
      </c>
      <c r="X18" s="50">
        <f>'21 '!X21</f>
        <v>0</v>
      </c>
      <c r="Y18" s="50">
        <f>'21 '!Y21</f>
        <v>0</v>
      </c>
      <c r="Z18" s="50">
        <f>'21 '!Z21</f>
        <v>0</v>
      </c>
      <c r="AA18" s="50">
        <f>'21 '!AA21</f>
        <v>0</v>
      </c>
      <c r="AB18" s="50">
        <f>'21 '!AB21</f>
        <v>0</v>
      </c>
      <c r="AC18" s="50">
        <f>'21 '!AC21</f>
        <v>0</v>
      </c>
      <c r="AD18" s="50">
        <f>'21 '!AD21</f>
        <v>0</v>
      </c>
      <c r="AE18" s="50">
        <f>'21 '!AE21</f>
        <v>0</v>
      </c>
      <c r="AF18" s="49">
        <f>SUM(B18:AE18)</f>
        <v>19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249600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27185</v>
      </c>
    </row>
    <row r="19" spans="1:35" s="6" customFormat="1" ht="16.5" thickBot="1">
      <c r="A19" s="73" t="s">
        <v>6</v>
      </c>
      <c r="B19" s="55">
        <v>30</v>
      </c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>
        <v>60</v>
      </c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90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249600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243376.2</v>
      </c>
    </row>
    <row r="20" spans="1:35" s="6" customFormat="1" ht="16.5" thickBot="1">
      <c r="A20" s="74" t="s">
        <v>7</v>
      </c>
      <c r="B20" s="55">
        <v>23</v>
      </c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>
        <v>18</v>
      </c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41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158040</v>
      </c>
      <c r="AH20" s="16"/>
      <c r="AI20" s="7">
        <f>AG20</f>
        <v>158040</v>
      </c>
    </row>
    <row r="21" spans="1:35" s="6" customFormat="1" ht="16.5" thickBot="1">
      <c r="A21" s="75" t="s">
        <v>8</v>
      </c>
      <c r="B21" s="48">
        <f t="shared" ref="B21:AE21" si="1">B18+B19-B20</f>
        <v>7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60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68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119450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116449.70000000001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3928.5000000000005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173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'21 '!B31</f>
        <v>0</v>
      </c>
      <c r="C28" s="24">
        <f>'21 '!C31</f>
        <v>14</v>
      </c>
      <c r="D28" s="24">
        <f>'21 '!D31</f>
        <v>0</v>
      </c>
      <c r="E28" s="24">
        <f>'21 '!E31</f>
        <v>0</v>
      </c>
      <c r="F28" s="24">
        <f>'21 '!F31</f>
        <v>28</v>
      </c>
      <c r="G28" s="24">
        <f>'21 '!G31</f>
        <v>0</v>
      </c>
      <c r="H28" s="24">
        <f>'21 '!H31</f>
        <v>0</v>
      </c>
      <c r="I28" s="24">
        <f>'21 '!I31</f>
        <v>0</v>
      </c>
      <c r="J28" s="24">
        <f>'21 '!J31</f>
        <v>0</v>
      </c>
      <c r="K28" s="24">
        <f>'21 '!K31</f>
        <v>1</v>
      </c>
      <c r="L28" s="24">
        <f>'21 '!L31</f>
        <v>0</v>
      </c>
      <c r="M28" s="24">
        <f>'21 '!M31</f>
        <v>0</v>
      </c>
      <c r="N28" s="24">
        <f>'21 '!N31</f>
        <v>0</v>
      </c>
      <c r="O28" s="24">
        <f>'21 '!O31</f>
        <v>0</v>
      </c>
      <c r="P28" s="24">
        <f>'21 '!P31</f>
        <v>0</v>
      </c>
      <c r="Q28" s="24">
        <f>'21 '!Q31</f>
        <v>0</v>
      </c>
      <c r="R28" s="24">
        <f>'21 '!R31</f>
        <v>0</v>
      </c>
      <c r="S28" s="24">
        <f>'21 '!S31</f>
        <v>0</v>
      </c>
      <c r="T28" s="24">
        <f>'21 '!T31</f>
        <v>0</v>
      </c>
      <c r="U28" s="24">
        <f>'21 '!U31</f>
        <v>0</v>
      </c>
      <c r="V28" s="24">
        <f>'21 '!V31</f>
        <v>0</v>
      </c>
      <c r="W28" s="24">
        <f>'21 '!W31</f>
        <v>0</v>
      </c>
      <c r="X28" s="24">
        <f>'21 '!X31</f>
        <v>0</v>
      </c>
      <c r="Y28" s="24">
        <f>'21 '!Y31</f>
        <v>0</v>
      </c>
      <c r="Z28" s="24">
        <f>'21 '!Z31</f>
        <v>0</v>
      </c>
      <c r="AA28" s="24">
        <f>'21 '!AA31</f>
        <v>0</v>
      </c>
      <c r="AB28" s="24">
        <f>'21 '!AB31</f>
        <v>0</v>
      </c>
      <c r="AC28" s="24">
        <f>'21 '!AC31</f>
        <v>0</v>
      </c>
      <c r="AD28" s="24">
        <f>'21 '!AD31</f>
        <v>0</v>
      </c>
      <c r="AE28" s="24">
        <f>'21 '!AE31</f>
        <v>0</v>
      </c>
      <c r="AF28" s="27">
        <f>SUM(B28:AE28)</f>
        <v>43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132430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275110.13</v>
      </c>
    </row>
    <row r="29" spans="1:35" ht="16.5" thickBot="1">
      <c r="A29" s="73" t="s">
        <v>6</v>
      </c>
      <c r="B29" s="55"/>
      <c r="C29" s="55"/>
      <c r="D29" s="55"/>
      <c r="E29" s="55"/>
      <c r="F29" s="55">
        <v>17</v>
      </c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17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132430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129081.68</v>
      </c>
    </row>
    <row r="30" spans="1:35" ht="16.5" thickBot="1">
      <c r="A30" s="74" t="s">
        <v>7</v>
      </c>
      <c r="B30" s="55"/>
      <c r="C30" s="55">
        <v>2</v>
      </c>
      <c r="D30" s="55"/>
      <c r="E30" s="55"/>
      <c r="F30" s="55">
        <v>16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18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131920</v>
      </c>
      <c r="AH30" s="16"/>
      <c r="AI30" s="7">
        <f>AG30</f>
        <v>131920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12</v>
      </c>
      <c r="D31" s="21">
        <f t="shared" si="2"/>
        <v>0</v>
      </c>
      <c r="E31" s="21">
        <f t="shared" si="2"/>
        <v>0</v>
      </c>
      <c r="F31" s="21">
        <f t="shared" si="2"/>
        <v>29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42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282680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275606.31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3334.5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'21 '!B41</f>
        <v>0</v>
      </c>
      <c r="C38" s="24">
        <f>'21 '!C41</f>
        <v>0</v>
      </c>
      <c r="D38" s="24">
        <f>'21 '!D41</f>
        <v>0</v>
      </c>
      <c r="E38" s="24">
        <f>'21 '!E41</f>
        <v>0</v>
      </c>
      <c r="F38" s="24">
        <f>'21 '!F41</f>
        <v>0</v>
      </c>
      <c r="G38" s="24">
        <f>'21 '!G41</f>
        <v>0</v>
      </c>
      <c r="H38" s="24">
        <f>'21 '!H41</f>
        <v>0</v>
      </c>
      <c r="I38" s="24">
        <f>'21 '!I41</f>
        <v>0</v>
      </c>
      <c r="J38" s="24">
        <f>'21 '!J41</f>
        <v>0</v>
      </c>
      <c r="K38" s="24">
        <f>'21 '!K41</f>
        <v>0</v>
      </c>
      <c r="L38" s="24">
        <f>'21 '!L41</f>
        <v>0</v>
      </c>
      <c r="M38" s="24">
        <f>'21 '!M41</f>
        <v>0</v>
      </c>
      <c r="N38" s="24">
        <f>'21 '!N41</f>
        <v>0</v>
      </c>
      <c r="O38" s="24">
        <f>'21 '!O41</f>
        <v>0</v>
      </c>
      <c r="P38" s="24">
        <f>'21 '!P41</f>
        <v>0</v>
      </c>
      <c r="Q38" s="24">
        <f>'21 '!Q41</f>
        <v>0</v>
      </c>
      <c r="R38" s="24">
        <f>'21 '!R41</f>
        <v>0</v>
      </c>
      <c r="S38" s="24">
        <f>'21 '!S41</f>
        <v>0</v>
      </c>
      <c r="T38" s="24">
        <f>'21 '!T41</f>
        <v>0</v>
      </c>
      <c r="U38" s="24">
        <f>'21 '!U41</f>
        <v>0</v>
      </c>
      <c r="V38" s="24">
        <f>'21 '!V41</f>
        <v>0</v>
      </c>
      <c r="W38" s="24">
        <f>'21 '!W41</f>
        <v>0</v>
      </c>
      <c r="X38" s="24">
        <f>'21 '!X41</f>
        <v>0</v>
      </c>
      <c r="Y38" s="24">
        <f>'21 '!Y41</f>
        <v>0</v>
      </c>
      <c r="Z38" s="24">
        <f>'21 '!Z41</f>
        <v>0</v>
      </c>
      <c r="AA38" s="24">
        <f>'21 '!AA41</f>
        <v>0</v>
      </c>
      <c r="AB38" s="24">
        <f>'21 '!AB41</f>
        <v>0</v>
      </c>
      <c r="AC38" s="24">
        <f>'21 '!AC41</f>
        <v>0</v>
      </c>
      <c r="AD38" s="24">
        <f>'21 '!AD41</f>
        <v>0</v>
      </c>
      <c r="AE38" s="24">
        <f>'21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467938.48</v>
      </c>
      <c r="AG44" s="253"/>
      <c r="AI44" s="51">
        <f>AF8+AF18+AF28+AF38</f>
        <v>120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487880</v>
      </c>
      <c r="AG45" s="265"/>
      <c r="AI45" s="52">
        <f>AF10+AF20+AF30+AF40</f>
        <v>233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534882.67999999993</v>
      </c>
      <c r="AG46" s="272"/>
      <c r="AI46" s="53">
        <f>AF29+AF19+AF9+AF39</f>
        <v>287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526798.33000000007</v>
      </c>
      <c r="AG47" s="267"/>
      <c r="AI47" s="54">
        <f>AF31+AF21+AF11+AF41</f>
        <v>174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11857.17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161" priority="16" stopIfTrue="1" operator="greaterThan">
      <formula>0</formula>
    </cfRule>
  </conditionalFormatting>
  <conditionalFormatting sqref="B19:AE19">
    <cfRule type="cellIs" dxfId="160" priority="15" stopIfTrue="1" operator="greaterThan">
      <formula>0</formula>
    </cfRule>
  </conditionalFormatting>
  <conditionalFormatting sqref="B29:AE29">
    <cfRule type="cellIs" dxfId="159" priority="14" stopIfTrue="1" operator="greaterThan">
      <formula>0</formula>
    </cfRule>
  </conditionalFormatting>
  <conditionalFormatting sqref="B39:AE39">
    <cfRule type="cellIs" dxfId="158" priority="13" stopIfTrue="1" operator="greaterThan">
      <formula>0</formula>
    </cfRule>
  </conditionalFormatting>
  <conditionalFormatting sqref="B10:AE10">
    <cfRule type="cellIs" dxfId="157" priority="12" stopIfTrue="1" operator="greaterThan">
      <formula>0</formula>
    </cfRule>
  </conditionalFormatting>
  <conditionalFormatting sqref="B20:AE20">
    <cfRule type="cellIs" dxfId="156" priority="11" stopIfTrue="1" operator="greaterThan">
      <formula>0</formula>
    </cfRule>
  </conditionalFormatting>
  <conditionalFormatting sqref="B30:AE30">
    <cfRule type="cellIs" dxfId="155" priority="10" stopIfTrue="1" operator="greaterThan">
      <formula>0</formula>
    </cfRule>
  </conditionalFormatting>
  <conditionalFormatting sqref="B40:AE40">
    <cfRule type="cellIs" dxfId="154" priority="9" stopIfTrue="1" operator="greaterThan">
      <formula>0</formula>
    </cfRule>
  </conditionalFormatting>
  <conditionalFormatting sqref="B9:AE9">
    <cfRule type="cellIs" dxfId="153" priority="8" stopIfTrue="1" operator="greaterThan">
      <formula>0</formula>
    </cfRule>
  </conditionalFormatting>
  <conditionalFormatting sqref="B19:AE19">
    <cfRule type="cellIs" dxfId="152" priority="7" stopIfTrue="1" operator="greaterThan">
      <formula>0</formula>
    </cfRule>
  </conditionalFormatting>
  <conditionalFormatting sqref="B29:AE29">
    <cfRule type="cellIs" dxfId="151" priority="6" stopIfTrue="1" operator="greaterThan">
      <formula>0</formula>
    </cfRule>
  </conditionalFormatting>
  <conditionalFormatting sqref="B39:AE39">
    <cfRule type="cellIs" dxfId="150" priority="5" stopIfTrue="1" operator="greaterThan">
      <formula>0</formula>
    </cfRule>
  </conditionalFormatting>
  <conditionalFormatting sqref="B10:AE10">
    <cfRule type="cellIs" dxfId="149" priority="4" stopIfTrue="1" operator="greaterThan">
      <formula>0</formula>
    </cfRule>
  </conditionalFormatting>
  <conditionalFormatting sqref="B20:AE20">
    <cfRule type="cellIs" dxfId="148" priority="3" stopIfTrue="1" operator="greaterThan">
      <formula>0</formula>
    </cfRule>
  </conditionalFormatting>
  <conditionalFormatting sqref="B30:AE30">
    <cfRule type="cellIs" dxfId="147" priority="2" stopIfTrue="1" operator="greaterThan">
      <formula>0</formula>
    </cfRule>
  </conditionalFormatting>
  <conditionalFormatting sqref="B40:AE40">
    <cfRule type="cellIs" dxfId="146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105.39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174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'22 '!B11</f>
        <v>0</v>
      </c>
      <c r="C8" s="69">
        <f>'22 '!C11</f>
        <v>0</v>
      </c>
      <c r="D8" s="69">
        <f>'22 '!D11</f>
        <v>0</v>
      </c>
      <c r="E8" s="69">
        <f>'22 '!E11</f>
        <v>0</v>
      </c>
      <c r="F8" s="69">
        <f>'22 '!F11</f>
        <v>0</v>
      </c>
      <c r="G8" s="69">
        <f>'22 '!G11</f>
        <v>0</v>
      </c>
      <c r="H8" s="69">
        <f>'22 '!H11</f>
        <v>0</v>
      </c>
      <c r="I8" s="69">
        <f>'22 '!I11</f>
        <v>0</v>
      </c>
      <c r="J8" s="69">
        <f>'22 '!J11</f>
        <v>0</v>
      </c>
      <c r="K8" s="69">
        <f>'22 '!K11</f>
        <v>0</v>
      </c>
      <c r="L8" s="69">
        <f>'22 '!L11</f>
        <v>0</v>
      </c>
      <c r="M8" s="69">
        <f>'22 '!M11</f>
        <v>0</v>
      </c>
      <c r="N8" s="69">
        <f>'22 '!N11</f>
        <v>0</v>
      </c>
      <c r="O8" s="69">
        <f>'22 '!O11</f>
        <v>0</v>
      </c>
      <c r="P8" s="69">
        <f>'22 '!P11</f>
        <v>40</v>
      </c>
      <c r="Q8" s="69">
        <f>'22 '!Q11</f>
        <v>0</v>
      </c>
      <c r="R8" s="69">
        <f>'22 '!R11</f>
        <v>0</v>
      </c>
      <c r="S8" s="69">
        <f>'22 '!S11</f>
        <v>0</v>
      </c>
      <c r="T8" s="69">
        <f>'22 '!T11</f>
        <v>0</v>
      </c>
      <c r="U8" s="69">
        <f>'22 '!U11</f>
        <v>0</v>
      </c>
      <c r="V8" s="69">
        <f>'22 '!V11</f>
        <v>20</v>
      </c>
      <c r="W8" s="69">
        <f>'22 '!W11</f>
        <v>0</v>
      </c>
      <c r="X8" s="69">
        <f>'22 '!X11</f>
        <v>0</v>
      </c>
      <c r="Y8" s="69">
        <f>'22 '!Y11</f>
        <v>0</v>
      </c>
      <c r="Z8" s="69">
        <f>'22 '!Z11</f>
        <v>0</v>
      </c>
      <c r="AA8" s="69">
        <f>'22 '!AA11</f>
        <v>2</v>
      </c>
      <c r="AB8" s="69">
        <f>'22 '!AB11</f>
        <v>0</v>
      </c>
      <c r="AC8" s="69">
        <f>'22 '!AC11</f>
        <v>0</v>
      </c>
      <c r="AD8" s="102">
        <f>'22 '!AD11</f>
        <v>2</v>
      </c>
      <c r="AE8" s="69">
        <f>'22 '!AE11</f>
        <v>0</v>
      </c>
      <c r="AF8" s="111">
        <f>SUM(B8:AE8)</f>
        <v>64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134742.32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>
        <v>40</v>
      </c>
      <c r="Q10" s="55"/>
      <c r="R10" s="55"/>
      <c r="S10" s="55"/>
      <c r="T10" s="55"/>
      <c r="U10" s="55"/>
      <c r="V10" s="55">
        <v>4</v>
      </c>
      <c r="W10" s="55"/>
      <c r="X10" s="55"/>
      <c r="Y10" s="55"/>
      <c r="Z10" s="55"/>
      <c r="AA10" s="55"/>
      <c r="AB10" s="55"/>
      <c r="AC10" s="55"/>
      <c r="AD10" s="103">
        <v>1</v>
      </c>
      <c r="AE10" s="55"/>
      <c r="AF10" s="111">
        <f>SUM(B10:AE10)</f>
        <v>45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58390</v>
      </c>
      <c r="AH10" s="114"/>
      <c r="AI10" s="115">
        <f>AG10</f>
        <v>58390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16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2</v>
      </c>
      <c r="AB11" s="96">
        <f t="shared" si="0"/>
        <v>0</v>
      </c>
      <c r="AC11" s="96">
        <f t="shared" si="0"/>
        <v>0</v>
      </c>
      <c r="AD11" s="96">
        <f t="shared" si="0"/>
        <v>1</v>
      </c>
      <c r="AE11" s="96">
        <f t="shared" si="0"/>
        <v>0</v>
      </c>
      <c r="AF11" s="111">
        <f>SUM(B11:AE11)</f>
        <v>19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79810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77795.839999999997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1443.52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'22 '!B21</f>
        <v>7</v>
      </c>
      <c r="C18" s="50">
        <f>'22 '!C21</f>
        <v>0</v>
      </c>
      <c r="D18" s="50">
        <f>'22 '!D21</f>
        <v>1</v>
      </c>
      <c r="E18" s="50">
        <f>'22 '!E21</f>
        <v>0</v>
      </c>
      <c r="F18" s="50">
        <f>'22 '!F21</f>
        <v>0</v>
      </c>
      <c r="G18" s="50">
        <f>'22 '!G21</f>
        <v>0</v>
      </c>
      <c r="H18" s="50">
        <f>'22 '!H21</f>
        <v>0</v>
      </c>
      <c r="I18" s="50">
        <f>'22 '!I21</f>
        <v>0</v>
      </c>
      <c r="J18" s="50">
        <f>'22 '!J21</f>
        <v>0</v>
      </c>
      <c r="K18" s="50">
        <f>'22 '!K21</f>
        <v>0</v>
      </c>
      <c r="L18" s="50">
        <f>'22 '!L21</f>
        <v>0</v>
      </c>
      <c r="M18" s="50">
        <f>'22 '!M21</f>
        <v>60</v>
      </c>
      <c r="N18" s="50">
        <f>'22 '!N21</f>
        <v>0</v>
      </c>
      <c r="O18" s="50">
        <f>'22 '!O21</f>
        <v>0</v>
      </c>
      <c r="P18" s="50">
        <f>'22 '!P21</f>
        <v>0</v>
      </c>
      <c r="Q18" s="50">
        <f>'22 '!Q21</f>
        <v>0</v>
      </c>
      <c r="R18" s="50">
        <f>'22 '!R21</f>
        <v>0</v>
      </c>
      <c r="S18" s="50">
        <f>'22 '!S21</f>
        <v>0</v>
      </c>
      <c r="T18" s="50">
        <f>'22 '!T21</f>
        <v>0</v>
      </c>
      <c r="U18" s="50">
        <f>'22 '!U21</f>
        <v>0</v>
      </c>
      <c r="V18" s="50">
        <f>'22 '!V21</f>
        <v>0</v>
      </c>
      <c r="W18" s="50">
        <f>'22 '!W21</f>
        <v>0</v>
      </c>
      <c r="X18" s="50">
        <f>'22 '!X21</f>
        <v>0</v>
      </c>
      <c r="Y18" s="50">
        <f>'22 '!Y21</f>
        <v>0</v>
      </c>
      <c r="Z18" s="50">
        <f>'22 '!Z21</f>
        <v>0</v>
      </c>
      <c r="AA18" s="50">
        <f>'22 '!AA21</f>
        <v>0</v>
      </c>
      <c r="AB18" s="50">
        <f>'22 '!AB21</f>
        <v>0</v>
      </c>
      <c r="AC18" s="50">
        <f>'22 '!AC21</f>
        <v>0</v>
      </c>
      <c r="AD18" s="50">
        <f>'22 '!AD21</f>
        <v>0</v>
      </c>
      <c r="AE18" s="50">
        <f>'22 '!AE21</f>
        <v>0</v>
      </c>
      <c r="AF18" s="49">
        <f>SUM(B18:AE18)</f>
        <v>68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116449.70000000001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>
        <v>7</v>
      </c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>
        <v>60</v>
      </c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67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112980</v>
      </c>
      <c r="AH20" s="16"/>
      <c r="AI20" s="7">
        <f>AG20</f>
        <v>112980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6470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6306.98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2837.2799999999997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173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'22 '!B31</f>
        <v>0</v>
      </c>
      <c r="C28" s="24">
        <f>'22 '!C31</f>
        <v>12</v>
      </c>
      <c r="D28" s="24">
        <f>'22 '!D31</f>
        <v>0</v>
      </c>
      <c r="E28" s="24">
        <f>'22 '!E31</f>
        <v>0</v>
      </c>
      <c r="F28" s="24">
        <f>'22 '!F31</f>
        <v>29</v>
      </c>
      <c r="G28" s="24">
        <f>'22 '!G31</f>
        <v>0</v>
      </c>
      <c r="H28" s="24">
        <f>'22 '!H31</f>
        <v>0</v>
      </c>
      <c r="I28" s="24">
        <f>'22 '!I31</f>
        <v>0</v>
      </c>
      <c r="J28" s="24">
        <f>'22 '!J31</f>
        <v>0</v>
      </c>
      <c r="K28" s="24">
        <f>'22 '!K31</f>
        <v>1</v>
      </c>
      <c r="L28" s="24">
        <f>'22 '!L31</f>
        <v>0</v>
      </c>
      <c r="M28" s="24">
        <f>'22 '!M31</f>
        <v>0</v>
      </c>
      <c r="N28" s="24">
        <f>'22 '!N31</f>
        <v>0</v>
      </c>
      <c r="O28" s="24">
        <f>'22 '!O31</f>
        <v>0</v>
      </c>
      <c r="P28" s="24">
        <f>'22 '!P31</f>
        <v>0</v>
      </c>
      <c r="Q28" s="24">
        <f>'22 '!Q31</f>
        <v>0</v>
      </c>
      <c r="R28" s="24">
        <f>'22 '!R31</f>
        <v>0</v>
      </c>
      <c r="S28" s="24">
        <f>'22 '!S31</f>
        <v>0</v>
      </c>
      <c r="T28" s="24">
        <f>'22 '!T31</f>
        <v>0</v>
      </c>
      <c r="U28" s="24">
        <f>'22 '!U31</f>
        <v>0</v>
      </c>
      <c r="V28" s="24">
        <f>'22 '!V31</f>
        <v>0</v>
      </c>
      <c r="W28" s="24">
        <f>'22 '!W31</f>
        <v>0</v>
      </c>
      <c r="X28" s="24">
        <f>'22 '!X31</f>
        <v>0</v>
      </c>
      <c r="Y28" s="24">
        <f>'22 '!Y31</f>
        <v>0</v>
      </c>
      <c r="Z28" s="24">
        <f>'22 '!Z31</f>
        <v>0</v>
      </c>
      <c r="AA28" s="24">
        <f>'22 '!AA31</f>
        <v>0</v>
      </c>
      <c r="AB28" s="24">
        <f>'22 '!AB31</f>
        <v>0</v>
      </c>
      <c r="AC28" s="24">
        <f>'22 '!AC31</f>
        <v>0</v>
      </c>
      <c r="AD28" s="24">
        <f>'22 '!AD31</f>
        <v>0</v>
      </c>
      <c r="AE28" s="24">
        <f>'22 '!AE31</f>
        <v>0</v>
      </c>
      <c r="AF28" s="27">
        <f>SUM(B28:AE28)</f>
        <v>42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275606.31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>
        <v>5</v>
      </c>
      <c r="D30" s="55"/>
      <c r="E30" s="55"/>
      <c r="F30" s="55">
        <v>20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25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174000</v>
      </c>
      <c r="AH30" s="16"/>
      <c r="AI30" s="7">
        <f>AG30</f>
        <v>174000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7</v>
      </c>
      <c r="D31" s="21">
        <f t="shared" si="2"/>
        <v>0</v>
      </c>
      <c r="E31" s="21">
        <f t="shared" si="2"/>
        <v>0</v>
      </c>
      <c r="F31" s="21">
        <f t="shared" si="2"/>
        <v>9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17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108680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106003.36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4397.05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'22 '!B41</f>
        <v>0</v>
      </c>
      <c r="C38" s="24">
        <f>'22 '!C41</f>
        <v>0</v>
      </c>
      <c r="D38" s="24">
        <f>'22 '!D41</f>
        <v>0</v>
      </c>
      <c r="E38" s="24">
        <f>'22 '!E41</f>
        <v>0</v>
      </c>
      <c r="F38" s="24">
        <f>'22 '!F41</f>
        <v>0</v>
      </c>
      <c r="G38" s="24">
        <f>'22 '!G41</f>
        <v>0</v>
      </c>
      <c r="H38" s="24">
        <f>'22 '!H41</f>
        <v>0</v>
      </c>
      <c r="I38" s="24">
        <f>'22 '!I41</f>
        <v>0</v>
      </c>
      <c r="J38" s="24">
        <f>'22 '!J41</f>
        <v>0</v>
      </c>
      <c r="K38" s="24">
        <f>'22 '!K41</f>
        <v>0</v>
      </c>
      <c r="L38" s="24">
        <f>'22 '!L41</f>
        <v>0</v>
      </c>
      <c r="M38" s="24">
        <f>'22 '!M41</f>
        <v>0</v>
      </c>
      <c r="N38" s="24">
        <f>'22 '!N41</f>
        <v>0</v>
      </c>
      <c r="O38" s="24">
        <f>'22 '!O41</f>
        <v>0</v>
      </c>
      <c r="P38" s="24">
        <f>'22 '!P41</f>
        <v>0</v>
      </c>
      <c r="Q38" s="24">
        <f>'22 '!Q41</f>
        <v>0</v>
      </c>
      <c r="R38" s="24">
        <f>'22 '!R41</f>
        <v>0</v>
      </c>
      <c r="S38" s="24">
        <f>'22 '!S41</f>
        <v>0</v>
      </c>
      <c r="T38" s="24">
        <f>'22 '!T41</f>
        <v>0</v>
      </c>
      <c r="U38" s="24">
        <f>'22 '!U41</f>
        <v>0</v>
      </c>
      <c r="V38" s="24">
        <f>'22 '!V41</f>
        <v>0</v>
      </c>
      <c r="W38" s="24">
        <f>'22 '!W41</f>
        <v>0</v>
      </c>
      <c r="X38" s="24">
        <f>'22 '!X41</f>
        <v>0</v>
      </c>
      <c r="Y38" s="24">
        <f>'22 '!Y41</f>
        <v>0</v>
      </c>
      <c r="Z38" s="24">
        <f>'22 '!Z41</f>
        <v>0</v>
      </c>
      <c r="AA38" s="24">
        <f>'22 '!AA41</f>
        <v>0</v>
      </c>
      <c r="AB38" s="24">
        <f>'22 '!AB41</f>
        <v>0</v>
      </c>
      <c r="AC38" s="24">
        <f>'22 '!AC41</f>
        <v>0</v>
      </c>
      <c r="AD38" s="24">
        <f>'22 '!AD41</f>
        <v>0</v>
      </c>
      <c r="AE38" s="24">
        <f>'22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526798.33000000007</v>
      </c>
      <c r="AG44" s="253"/>
      <c r="AI44" s="51">
        <f>AF8+AF18+AF28+AF38</f>
        <v>174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345370</v>
      </c>
      <c r="AG45" s="265"/>
      <c r="AI45" s="52">
        <f>AF10+AF20+AF30+AF40</f>
        <v>137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0</v>
      </c>
      <c r="AG46" s="272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190106.18</v>
      </c>
      <c r="AG47" s="267"/>
      <c r="AI47" s="54">
        <f>AF31+AF21+AF11+AF41</f>
        <v>37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8677.8499999999985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145" priority="16" stopIfTrue="1" operator="greaterThan">
      <formula>0</formula>
    </cfRule>
  </conditionalFormatting>
  <conditionalFormatting sqref="B19:AE19">
    <cfRule type="cellIs" dxfId="144" priority="15" stopIfTrue="1" operator="greaterThan">
      <formula>0</formula>
    </cfRule>
  </conditionalFormatting>
  <conditionalFormatting sqref="B29:AE29">
    <cfRule type="cellIs" dxfId="143" priority="14" stopIfTrue="1" operator="greaterThan">
      <formula>0</formula>
    </cfRule>
  </conditionalFormatting>
  <conditionalFormatting sqref="B39:AE39">
    <cfRule type="cellIs" dxfId="142" priority="13" stopIfTrue="1" operator="greaterThan">
      <formula>0</formula>
    </cfRule>
  </conditionalFormatting>
  <conditionalFormatting sqref="B10:AE10">
    <cfRule type="cellIs" dxfId="141" priority="12" stopIfTrue="1" operator="greaterThan">
      <formula>0</formula>
    </cfRule>
  </conditionalFormatting>
  <conditionalFormatting sqref="B20:AE20">
    <cfRule type="cellIs" dxfId="140" priority="11" stopIfTrue="1" operator="greaterThan">
      <formula>0</formula>
    </cfRule>
  </conditionalFormatting>
  <conditionalFormatting sqref="B30:AE30">
    <cfRule type="cellIs" dxfId="139" priority="10" stopIfTrue="1" operator="greaterThan">
      <formula>0</formula>
    </cfRule>
  </conditionalFormatting>
  <conditionalFormatting sqref="B40:AE40">
    <cfRule type="cellIs" dxfId="138" priority="9" stopIfTrue="1" operator="greaterThan">
      <formula>0</formula>
    </cfRule>
  </conditionalFormatting>
  <conditionalFormatting sqref="B9:AE9">
    <cfRule type="cellIs" dxfId="137" priority="8" stopIfTrue="1" operator="greaterThan">
      <formula>0</formula>
    </cfRule>
  </conditionalFormatting>
  <conditionalFormatting sqref="B19:AE19">
    <cfRule type="cellIs" dxfId="136" priority="7" stopIfTrue="1" operator="greaterThan">
      <formula>0</formula>
    </cfRule>
  </conditionalFormatting>
  <conditionalFormatting sqref="B29:AE29">
    <cfRule type="cellIs" dxfId="135" priority="6" stopIfTrue="1" operator="greaterThan">
      <formula>0</formula>
    </cfRule>
  </conditionalFormatting>
  <conditionalFormatting sqref="B39:AE39">
    <cfRule type="cellIs" dxfId="134" priority="5" stopIfTrue="1" operator="greaterThan">
      <formula>0</formula>
    </cfRule>
  </conditionalFormatting>
  <conditionalFormatting sqref="B10:AE10">
    <cfRule type="cellIs" dxfId="133" priority="4" stopIfTrue="1" operator="greaterThan">
      <formula>0</formula>
    </cfRule>
  </conditionalFormatting>
  <conditionalFormatting sqref="B20:AE20">
    <cfRule type="cellIs" dxfId="132" priority="3" stopIfTrue="1" operator="greaterThan">
      <formula>0</formula>
    </cfRule>
  </conditionalFormatting>
  <conditionalFormatting sqref="B30:AE30">
    <cfRule type="cellIs" dxfId="131" priority="2" stopIfTrue="1" operator="greaterThan">
      <formula>0</formula>
    </cfRule>
  </conditionalFormatting>
  <conditionalFormatting sqref="B40:AE40">
    <cfRule type="cellIs" dxfId="130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I48"/>
  <sheetViews>
    <sheetView topLeftCell="L31" workbookViewId="0">
      <selection activeCell="AI53" sqref="AI53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105.39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174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'23'!B11</f>
        <v>0</v>
      </c>
      <c r="C8" s="69">
        <f>'23'!C11</f>
        <v>0</v>
      </c>
      <c r="D8" s="69">
        <f>'23'!D11</f>
        <v>0</v>
      </c>
      <c r="E8" s="69">
        <f>'23'!E11</f>
        <v>0</v>
      </c>
      <c r="F8" s="69">
        <f>'23'!F11</f>
        <v>0</v>
      </c>
      <c r="G8" s="69">
        <f>'23'!G11</f>
        <v>0</v>
      </c>
      <c r="H8" s="69">
        <f>'23'!H11</f>
        <v>0</v>
      </c>
      <c r="I8" s="69">
        <f>'23'!I11</f>
        <v>0</v>
      </c>
      <c r="J8" s="69">
        <f>'23'!J11</f>
        <v>0</v>
      </c>
      <c r="K8" s="69">
        <f>'23'!K11</f>
        <v>0</v>
      </c>
      <c r="L8" s="69">
        <f>'23'!L11</f>
        <v>0</v>
      </c>
      <c r="M8" s="69">
        <f>'23'!M11</f>
        <v>0</v>
      </c>
      <c r="N8" s="69">
        <f>'23'!N11</f>
        <v>0</v>
      </c>
      <c r="O8" s="69">
        <f>'23'!O11</f>
        <v>0</v>
      </c>
      <c r="P8" s="69">
        <f>'23'!P11</f>
        <v>0</v>
      </c>
      <c r="Q8" s="69">
        <f>'23'!Q11</f>
        <v>0</v>
      </c>
      <c r="R8" s="69">
        <f>'23'!R11</f>
        <v>0</v>
      </c>
      <c r="S8" s="69">
        <f>'23'!S11</f>
        <v>0</v>
      </c>
      <c r="T8" s="69">
        <f>'23'!T11</f>
        <v>0</v>
      </c>
      <c r="U8" s="69">
        <f>'23'!U11</f>
        <v>0</v>
      </c>
      <c r="V8" s="69">
        <f>'23'!V11</f>
        <v>16</v>
      </c>
      <c r="W8" s="69">
        <f>'23'!W11</f>
        <v>0</v>
      </c>
      <c r="X8" s="69">
        <f>'23'!X11</f>
        <v>0</v>
      </c>
      <c r="Y8" s="69">
        <f>'23'!Y11</f>
        <v>0</v>
      </c>
      <c r="Z8" s="69">
        <f>'23'!Z11</f>
        <v>0</v>
      </c>
      <c r="AA8" s="69">
        <f>'23'!AA11</f>
        <v>2</v>
      </c>
      <c r="AB8" s="69">
        <f>'23'!AB11</f>
        <v>0</v>
      </c>
      <c r="AC8" s="69">
        <f>'23'!AC11</f>
        <v>0</v>
      </c>
      <c r="AD8" s="102">
        <f>'23'!AD11</f>
        <v>1</v>
      </c>
      <c r="AE8" s="69">
        <f>'23'!AE11</f>
        <v>0</v>
      </c>
      <c r="AF8" s="111">
        <f>SUM(B8:AE8)</f>
        <v>19</v>
      </c>
      <c r="AG8" s="112">
        <f>B9*B5+C9*C5+D9*D5+E9*E5+F9*F5+G9*G5+H9*H5+I9*I5+J9*J5+K9*K5+L9*L5+M9*M5+N9*N5+O9*O5+P9*P5+Q9*Q5+R9*R5+S9*S5+T9*T5+U9*U5+V9*V5+W9*W5+X9*X5+Y9*Y5+Z9*Z5+AA9*AA5+AB9*AB5+AC9*AC5+AD9*AD5+AE9*AE5</f>
        <v>214200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77795.839999999997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>
        <v>100</v>
      </c>
      <c r="J9" s="55"/>
      <c r="K9" s="55"/>
      <c r="L9" s="55"/>
      <c r="M9" s="55"/>
      <c r="N9" s="55"/>
      <c r="O9" s="55"/>
      <c r="P9" s="55">
        <v>65</v>
      </c>
      <c r="Q9" s="55"/>
      <c r="R9" s="55"/>
      <c r="S9" s="55"/>
      <c r="T9" s="55"/>
      <c r="U9" s="55"/>
      <c r="V9" s="55"/>
      <c r="W9" s="55"/>
      <c r="X9" s="55">
        <v>15</v>
      </c>
      <c r="Y9" s="55"/>
      <c r="Z9" s="55"/>
      <c r="AA9" s="55"/>
      <c r="AB9" s="55"/>
      <c r="AC9" s="55"/>
      <c r="AD9" s="103"/>
      <c r="AE9" s="55"/>
      <c r="AF9" s="111">
        <f>SUM(B9:AE9)</f>
        <v>180</v>
      </c>
      <c r="AG9" s="112">
        <f>B9*B5+C9*C5+D9*D5+E9*E5+F9*F5+G9*G5+H9*H5+I9*I5+J9*J5+K9*K5+L9*L5+M9*M5+N9*N5+O9*O5+P9*P5+Q9*Q5+R9*R5+S9*S5+T9*T5+U9*U5+V9*V5+W9*W5+X9*X5+Y9*Y5+Z9*Z5+AA9*AA5+AB9*AB5+AC9*AC5+AD9*AD5+AE9*AE5</f>
        <v>214200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209264.55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>
        <v>100</v>
      </c>
      <c r="J10" s="55"/>
      <c r="K10" s="55"/>
      <c r="L10" s="55"/>
      <c r="M10" s="55"/>
      <c r="N10" s="55"/>
      <c r="O10" s="55"/>
      <c r="P10" s="55">
        <v>65</v>
      </c>
      <c r="Q10" s="55"/>
      <c r="R10" s="55"/>
      <c r="S10" s="55"/>
      <c r="T10" s="55"/>
      <c r="U10" s="55"/>
      <c r="V10" s="55">
        <v>4</v>
      </c>
      <c r="W10" s="55"/>
      <c r="X10" s="55">
        <v>12</v>
      </c>
      <c r="Y10" s="55"/>
      <c r="Z10" s="55"/>
      <c r="AA10" s="55">
        <v>2</v>
      </c>
      <c r="AB10" s="55"/>
      <c r="AC10" s="55"/>
      <c r="AD10" s="103">
        <v>1</v>
      </c>
      <c r="AE10" s="55"/>
      <c r="AF10" s="111">
        <f>SUM(B10:AE10)</f>
        <v>184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232960</v>
      </c>
      <c r="AH10" s="114"/>
      <c r="AI10" s="115">
        <f>AG10</f>
        <v>232960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12</v>
      </c>
      <c r="W11" s="96">
        <f t="shared" si="0"/>
        <v>0</v>
      </c>
      <c r="X11" s="96">
        <f t="shared" si="0"/>
        <v>3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15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61050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59502.39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5401.9999999999982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1052.6300000000001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1080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27.37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175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'23'!B21</f>
        <v>0</v>
      </c>
      <c r="C18" s="50">
        <f>'23'!C21</f>
        <v>0</v>
      </c>
      <c r="D18" s="50">
        <f>'23'!D21</f>
        <v>1</v>
      </c>
      <c r="E18" s="50">
        <f>'23'!E21</f>
        <v>0</v>
      </c>
      <c r="F18" s="50">
        <f>'23'!F21</f>
        <v>0</v>
      </c>
      <c r="G18" s="50">
        <f>'23'!G21</f>
        <v>0</v>
      </c>
      <c r="H18" s="50">
        <f>'23'!H21</f>
        <v>0</v>
      </c>
      <c r="I18" s="50">
        <f>'23'!I21</f>
        <v>0</v>
      </c>
      <c r="J18" s="50">
        <f>'23'!J21</f>
        <v>0</v>
      </c>
      <c r="K18" s="50">
        <f>'23'!K21</f>
        <v>0</v>
      </c>
      <c r="L18" s="50">
        <f>'23'!L21</f>
        <v>0</v>
      </c>
      <c r="M18" s="50">
        <f>'23'!M21</f>
        <v>0</v>
      </c>
      <c r="N18" s="50">
        <f>'23'!N21</f>
        <v>0</v>
      </c>
      <c r="O18" s="50">
        <f>'23'!O21</f>
        <v>0</v>
      </c>
      <c r="P18" s="50">
        <f>'23'!P21</f>
        <v>0</v>
      </c>
      <c r="Q18" s="50">
        <f>'23'!Q21</f>
        <v>0</v>
      </c>
      <c r="R18" s="50">
        <f>'23'!R21</f>
        <v>0</v>
      </c>
      <c r="S18" s="50">
        <f>'23'!S21</f>
        <v>0</v>
      </c>
      <c r="T18" s="50">
        <f>'23'!T21</f>
        <v>0</v>
      </c>
      <c r="U18" s="50">
        <f>'23'!U21</f>
        <v>0</v>
      </c>
      <c r="V18" s="50">
        <f>'23'!V21</f>
        <v>0</v>
      </c>
      <c r="W18" s="50">
        <f>'23'!W21</f>
        <v>0</v>
      </c>
      <c r="X18" s="50">
        <f>'23'!X21</f>
        <v>0</v>
      </c>
      <c r="Y18" s="50">
        <f>'23'!Y21</f>
        <v>0</v>
      </c>
      <c r="Z18" s="50">
        <f>'23'!Z21</f>
        <v>0</v>
      </c>
      <c r="AA18" s="50">
        <f>'23'!AA21</f>
        <v>0</v>
      </c>
      <c r="AB18" s="50">
        <f>'23'!AB21</f>
        <v>0</v>
      </c>
      <c r="AC18" s="50">
        <f>'23'!AC21</f>
        <v>0</v>
      </c>
      <c r="AD18" s="50">
        <f>'23'!AD21</f>
        <v>0</v>
      </c>
      <c r="AE18" s="50">
        <f>'23'!AE21</f>
        <v>0</v>
      </c>
      <c r="AF18" s="49">
        <f>SUM(B18:AE18)</f>
        <v>1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446510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6306.98</v>
      </c>
    </row>
    <row r="19" spans="1:35" s="6" customFormat="1" ht="16.5" thickBot="1">
      <c r="A19" s="73" t="s">
        <v>6</v>
      </c>
      <c r="B19" s="55">
        <v>30</v>
      </c>
      <c r="C19" s="55"/>
      <c r="D19" s="55"/>
      <c r="E19" s="55"/>
      <c r="F19" s="55"/>
      <c r="G19" s="55"/>
      <c r="H19" s="55"/>
      <c r="I19" s="55"/>
      <c r="J19" s="55"/>
      <c r="K19" s="55">
        <v>180</v>
      </c>
      <c r="L19" s="55"/>
      <c r="M19" s="55"/>
      <c r="N19" s="55"/>
      <c r="O19" s="55"/>
      <c r="P19" s="55"/>
      <c r="Q19" s="55"/>
      <c r="R19" s="55"/>
      <c r="S19" s="55">
        <v>19</v>
      </c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229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446510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435323.39000000007</v>
      </c>
    </row>
    <row r="20" spans="1:35" s="6" customFormat="1" ht="16.5" thickBot="1">
      <c r="A20" s="74" t="s">
        <v>7</v>
      </c>
      <c r="B20" s="55">
        <v>9</v>
      </c>
      <c r="C20" s="55"/>
      <c r="D20" s="55"/>
      <c r="E20" s="55"/>
      <c r="F20" s="55"/>
      <c r="G20" s="55"/>
      <c r="H20" s="55"/>
      <c r="I20" s="55"/>
      <c r="J20" s="55"/>
      <c r="K20" s="55">
        <v>180</v>
      </c>
      <c r="L20" s="55"/>
      <c r="M20" s="55"/>
      <c r="N20" s="55"/>
      <c r="O20" s="55"/>
      <c r="P20" s="55"/>
      <c r="Q20" s="55"/>
      <c r="R20" s="55"/>
      <c r="S20" s="55">
        <v>11</v>
      </c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200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290650</v>
      </c>
      <c r="AH20" s="16"/>
      <c r="AI20" s="7">
        <f>AG20</f>
        <v>290650</v>
      </c>
    </row>
    <row r="21" spans="1:35" s="6" customFormat="1" ht="16.5" thickBot="1">
      <c r="A21" s="75" t="s">
        <v>8</v>
      </c>
      <c r="B21" s="48">
        <f t="shared" ref="B21:AE21" si="1">B18+B19-B20</f>
        <v>21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8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30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162330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158299.02000000002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7318.65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173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'23'!B31</f>
        <v>0</v>
      </c>
      <c r="C28" s="24">
        <f>'23'!C31</f>
        <v>7</v>
      </c>
      <c r="D28" s="24">
        <f>'23'!D31</f>
        <v>0</v>
      </c>
      <c r="E28" s="24">
        <f>'23'!E31</f>
        <v>0</v>
      </c>
      <c r="F28" s="24">
        <f>'23'!F31</f>
        <v>9</v>
      </c>
      <c r="G28" s="24">
        <f>'23'!G31</f>
        <v>0</v>
      </c>
      <c r="H28" s="24">
        <f>'23'!H31</f>
        <v>0</v>
      </c>
      <c r="I28" s="24">
        <f>'23'!I31</f>
        <v>0</v>
      </c>
      <c r="J28" s="24">
        <f>'23'!J31</f>
        <v>0</v>
      </c>
      <c r="K28" s="24">
        <f>'23'!K31</f>
        <v>1</v>
      </c>
      <c r="L28" s="24">
        <f>'23'!L31</f>
        <v>0</v>
      </c>
      <c r="M28" s="24">
        <f>'23'!M31</f>
        <v>0</v>
      </c>
      <c r="N28" s="24">
        <f>'23'!N31</f>
        <v>0</v>
      </c>
      <c r="O28" s="24">
        <f>'23'!O31</f>
        <v>0</v>
      </c>
      <c r="P28" s="24">
        <f>'23'!P31</f>
        <v>0</v>
      </c>
      <c r="Q28" s="24">
        <f>'23'!Q31</f>
        <v>0</v>
      </c>
      <c r="R28" s="24">
        <f>'23'!R31</f>
        <v>0</v>
      </c>
      <c r="S28" s="24">
        <f>'23'!S31</f>
        <v>0</v>
      </c>
      <c r="T28" s="24">
        <f>'23'!T31</f>
        <v>0</v>
      </c>
      <c r="U28" s="24">
        <f>'23'!U31</f>
        <v>0</v>
      </c>
      <c r="V28" s="24">
        <f>'23'!V31</f>
        <v>0</v>
      </c>
      <c r="W28" s="24">
        <f>'23'!W31</f>
        <v>0</v>
      </c>
      <c r="X28" s="24">
        <f>'23'!X31</f>
        <v>0</v>
      </c>
      <c r="Y28" s="24">
        <f>'23'!Y31</f>
        <v>0</v>
      </c>
      <c r="Z28" s="24">
        <f>'23'!Z31</f>
        <v>0</v>
      </c>
      <c r="AA28" s="24">
        <f>'23'!AA31</f>
        <v>0</v>
      </c>
      <c r="AB28" s="24">
        <f>'23'!AB31</f>
        <v>0</v>
      </c>
      <c r="AC28" s="24">
        <f>'23'!AC31</f>
        <v>0</v>
      </c>
      <c r="AD28" s="24">
        <f>'23'!AD31</f>
        <v>0</v>
      </c>
      <c r="AE28" s="24">
        <f>'23'!AE31</f>
        <v>0</v>
      </c>
      <c r="AF28" s="27">
        <f>SUM(B28:AE28)</f>
        <v>17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106003.36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>
        <v>5</v>
      </c>
      <c r="D30" s="55"/>
      <c r="E30" s="55"/>
      <c r="F30" s="55">
        <v>5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10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57150</v>
      </c>
      <c r="AH30" s="16"/>
      <c r="AI30" s="7">
        <f>AG30</f>
        <v>57150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2</v>
      </c>
      <c r="D31" s="21">
        <f t="shared" si="2"/>
        <v>0</v>
      </c>
      <c r="E31" s="21">
        <f t="shared" si="2"/>
        <v>0</v>
      </c>
      <c r="F31" s="21">
        <f t="shared" si="2"/>
        <v>4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7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51530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50296.009999999995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1442.65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'23'!B41</f>
        <v>0</v>
      </c>
      <c r="C38" s="24">
        <f>'23'!C41</f>
        <v>0</v>
      </c>
      <c r="D38" s="24">
        <f>'23'!D41</f>
        <v>0</v>
      </c>
      <c r="E38" s="24">
        <f>'23'!E41</f>
        <v>0</v>
      </c>
      <c r="F38" s="24">
        <f>'23'!F41</f>
        <v>0</v>
      </c>
      <c r="G38" s="24">
        <f>'23'!G41</f>
        <v>0</v>
      </c>
      <c r="H38" s="24">
        <f>'23'!H41</f>
        <v>0</v>
      </c>
      <c r="I38" s="24">
        <f>'23'!I41</f>
        <v>0</v>
      </c>
      <c r="J38" s="24">
        <f>'23'!J41</f>
        <v>0</v>
      </c>
      <c r="K38" s="24">
        <f>'23'!K41</f>
        <v>0</v>
      </c>
      <c r="L38" s="24">
        <f>'23'!L41</f>
        <v>0</v>
      </c>
      <c r="M38" s="24">
        <f>'23'!M41</f>
        <v>0</v>
      </c>
      <c r="N38" s="24">
        <f>'23'!N41</f>
        <v>0</v>
      </c>
      <c r="O38" s="24">
        <f>'23'!O41</f>
        <v>0</v>
      </c>
      <c r="P38" s="24">
        <f>'23'!P41</f>
        <v>0</v>
      </c>
      <c r="Q38" s="24">
        <f>'23'!Q41</f>
        <v>0</v>
      </c>
      <c r="R38" s="24">
        <f>'23'!R41</f>
        <v>0</v>
      </c>
      <c r="S38" s="24">
        <f>'23'!S41</f>
        <v>0</v>
      </c>
      <c r="T38" s="24">
        <f>'23'!T41</f>
        <v>0</v>
      </c>
      <c r="U38" s="24">
        <f>'23'!U41</f>
        <v>0</v>
      </c>
      <c r="V38" s="24">
        <f>'23'!V41</f>
        <v>0</v>
      </c>
      <c r="W38" s="24">
        <f>'23'!W41</f>
        <v>0</v>
      </c>
      <c r="X38" s="24">
        <f>'23'!X41</f>
        <v>0</v>
      </c>
      <c r="Y38" s="24">
        <f>'23'!Y41</f>
        <v>0</v>
      </c>
      <c r="Z38" s="24">
        <f>'23'!Z41</f>
        <v>0</v>
      </c>
      <c r="AA38" s="24">
        <f>'23'!AA41</f>
        <v>0</v>
      </c>
      <c r="AB38" s="24">
        <f>'23'!AB41</f>
        <v>0</v>
      </c>
      <c r="AC38" s="24">
        <f>'23'!AC41</f>
        <v>0</v>
      </c>
      <c r="AD38" s="24">
        <f>'23'!AD41</f>
        <v>0</v>
      </c>
      <c r="AE38" s="24">
        <f>'23'!AE41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190106.18</v>
      </c>
      <c r="AG44" s="253"/>
      <c r="AI44" s="51">
        <f>AF8+AF18+AF28+AF38</f>
        <v>37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580760</v>
      </c>
      <c r="AG45" s="265"/>
      <c r="AI45" s="52">
        <f>AF10+AF20+AF30+AF40</f>
        <v>394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644587.94000000006</v>
      </c>
      <c r="AG46" s="272"/>
      <c r="AI46" s="53">
        <f>AF29+AF19+AF9+AF39</f>
        <v>409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268097.42000000004</v>
      </c>
      <c r="AG47" s="267"/>
      <c r="AI47" s="54">
        <f>AF31+AF21+AF11+AF41</f>
        <v>52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14163.299999999997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129" priority="16" stopIfTrue="1" operator="greaterThan">
      <formula>0</formula>
    </cfRule>
  </conditionalFormatting>
  <conditionalFormatting sqref="B19:AE19">
    <cfRule type="cellIs" dxfId="128" priority="15" stopIfTrue="1" operator="greaterThan">
      <formula>0</formula>
    </cfRule>
  </conditionalFormatting>
  <conditionalFormatting sqref="B29:AE29">
    <cfRule type="cellIs" dxfId="127" priority="14" stopIfTrue="1" operator="greaterThan">
      <formula>0</formula>
    </cfRule>
  </conditionalFormatting>
  <conditionalFormatting sqref="B39:AE39">
    <cfRule type="cellIs" dxfId="126" priority="13" stopIfTrue="1" operator="greaterThan">
      <formula>0</formula>
    </cfRule>
  </conditionalFormatting>
  <conditionalFormatting sqref="B10:AE10">
    <cfRule type="cellIs" dxfId="125" priority="12" stopIfTrue="1" operator="greaterThan">
      <formula>0</formula>
    </cfRule>
  </conditionalFormatting>
  <conditionalFormatting sqref="B20:AE20">
    <cfRule type="cellIs" dxfId="124" priority="11" stopIfTrue="1" operator="greaterThan">
      <formula>0</formula>
    </cfRule>
  </conditionalFormatting>
  <conditionalFormatting sqref="B30:AE30">
    <cfRule type="cellIs" dxfId="123" priority="10" stopIfTrue="1" operator="greaterThan">
      <formula>0</formula>
    </cfRule>
  </conditionalFormatting>
  <conditionalFormatting sqref="B40:AE40">
    <cfRule type="cellIs" dxfId="122" priority="9" stopIfTrue="1" operator="greaterThan">
      <formula>0</formula>
    </cfRule>
  </conditionalFormatting>
  <conditionalFormatting sqref="B9:AE9">
    <cfRule type="cellIs" dxfId="121" priority="8" stopIfTrue="1" operator="greaterThan">
      <formula>0</formula>
    </cfRule>
  </conditionalFormatting>
  <conditionalFormatting sqref="B19:AE19">
    <cfRule type="cellIs" dxfId="120" priority="7" stopIfTrue="1" operator="greaterThan">
      <formula>0</formula>
    </cfRule>
  </conditionalFormatting>
  <conditionalFormatting sqref="B29:AE29">
    <cfRule type="cellIs" dxfId="119" priority="6" stopIfTrue="1" operator="greaterThan">
      <formula>0</formula>
    </cfRule>
  </conditionalFormatting>
  <conditionalFormatting sqref="B39:AE39">
    <cfRule type="cellIs" dxfId="118" priority="5" stopIfTrue="1" operator="greaterThan">
      <formula>0</formula>
    </cfRule>
  </conditionalFormatting>
  <conditionalFormatting sqref="B10:AE10">
    <cfRule type="cellIs" dxfId="117" priority="4" stopIfTrue="1" operator="greaterThan">
      <formula>0</formula>
    </cfRule>
  </conditionalFormatting>
  <conditionalFormatting sqref="B20:AE20">
    <cfRule type="cellIs" dxfId="116" priority="3" stopIfTrue="1" operator="greaterThan">
      <formula>0</formula>
    </cfRule>
  </conditionalFormatting>
  <conditionalFormatting sqref="B30:AE30">
    <cfRule type="cellIs" dxfId="115" priority="2" stopIfTrue="1" operator="greaterThan">
      <formula>0</formula>
    </cfRule>
  </conditionalFormatting>
  <conditionalFormatting sqref="B40:AE40">
    <cfRule type="cellIs" dxfId="114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'24'!B11</f>
        <v>0</v>
      </c>
      <c r="C8" s="69">
        <f>'24'!C11</f>
        <v>0</v>
      </c>
      <c r="D8" s="69">
        <f>'24'!D11</f>
        <v>0</v>
      </c>
      <c r="E8" s="69">
        <f>'24'!E11</f>
        <v>0</v>
      </c>
      <c r="F8" s="69">
        <f>'24'!F11</f>
        <v>0</v>
      </c>
      <c r="G8" s="69">
        <f>'24'!G11</f>
        <v>0</v>
      </c>
      <c r="H8" s="69">
        <f>'24'!H11</f>
        <v>0</v>
      </c>
      <c r="I8" s="69">
        <f>'24'!I11</f>
        <v>0</v>
      </c>
      <c r="J8" s="69">
        <f>'24'!J11</f>
        <v>0</v>
      </c>
      <c r="K8" s="69">
        <f>'24'!K11</f>
        <v>0</v>
      </c>
      <c r="L8" s="69">
        <f>'24'!L11</f>
        <v>0</v>
      </c>
      <c r="M8" s="69">
        <f>'24'!M11</f>
        <v>0</v>
      </c>
      <c r="N8" s="69">
        <f>'24'!N11</f>
        <v>0</v>
      </c>
      <c r="O8" s="69">
        <f>'24'!O11</f>
        <v>0</v>
      </c>
      <c r="P8" s="69">
        <f>'24'!P11</f>
        <v>0</v>
      </c>
      <c r="Q8" s="69">
        <f>'24'!Q11</f>
        <v>0</v>
      </c>
      <c r="R8" s="69">
        <f>'24'!R11</f>
        <v>0</v>
      </c>
      <c r="S8" s="69">
        <f>'24'!S11</f>
        <v>0</v>
      </c>
      <c r="T8" s="69">
        <f>'24'!T11</f>
        <v>0</v>
      </c>
      <c r="U8" s="69">
        <f>'24'!U11</f>
        <v>0</v>
      </c>
      <c r="V8" s="69">
        <f>'24'!V11</f>
        <v>12</v>
      </c>
      <c r="W8" s="69">
        <f>'24'!W11</f>
        <v>0</v>
      </c>
      <c r="X8" s="69">
        <f>'24'!X11</f>
        <v>3</v>
      </c>
      <c r="Y8" s="69">
        <f>'24'!Y11</f>
        <v>0</v>
      </c>
      <c r="Z8" s="69">
        <f>'24'!Z11</f>
        <v>0</v>
      </c>
      <c r="AA8" s="69">
        <f>'24'!AA11</f>
        <v>0</v>
      </c>
      <c r="AB8" s="69">
        <f>'24'!AB11</f>
        <v>0</v>
      </c>
      <c r="AC8" s="69">
        <f>'24'!AC11</f>
        <v>0</v>
      </c>
      <c r="AD8" s="102">
        <f>'24'!AD11</f>
        <v>0</v>
      </c>
      <c r="AE8" s="69">
        <f>'24'!AE11</f>
        <v>0</v>
      </c>
      <c r="AF8" s="111">
        <f>SUM(B8:AE8)</f>
        <v>15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33112.589999999997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12</v>
      </c>
      <c r="W11" s="96">
        <f t="shared" si="0"/>
        <v>0</v>
      </c>
      <c r="X11" s="96">
        <f t="shared" si="0"/>
        <v>3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15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33900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33112.589999999997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'24'!B21</f>
        <v>21</v>
      </c>
      <c r="C18" s="50">
        <f>'24'!C21</f>
        <v>0</v>
      </c>
      <c r="D18" s="50">
        <f>'24'!D21</f>
        <v>1</v>
      </c>
      <c r="E18" s="50">
        <f>'24'!E21</f>
        <v>0</v>
      </c>
      <c r="F18" s="50">
        <f>'24'!F21</f>
        <v>0</v>
      </c>
      <c r="G18" s="50">
        <f>'24'!G21</f>
        <v>0</v>
      </c>
      <c r="H18" s="50">
        <f>'24'!H21</f>
        <v>0</v>
      </c>
      <c r="I18" s="50">
        <f>'24'!I21</f>
        <v>0</v>
      </c>
      <c r="J18" s="50">
        <f>'24'!J21</f>
        <v>0</v>
      </c>
      <c r="K18" s="50">
        <f>'24'!K21</f>
        <v>0</v>
      </c>
      <c r="L18" s="50">
        <f>'24'!L21</f>
        <v>0</v>
      </c>
      <c r="M18" s="50">
        <f>'24'!M21</f>
        <v>0</v>
      </c>
      <c r="N18" s="50">
        <f>'24'!N21</f>
        <v>0</v>
      </c>
      <c r="O18" s="50">
        <f>'24'!O21</f>
        <v>0</v>
      </c>
      <c r="P18" s="50">
        <f>'24'!P21</f>
        <v>0</v>
      </c>
      <c r="Q18" s="50">
        <f>'24'!Q21</f>
        <v>0</v>
      </c>
      <c r="R18" s="50">
        <f>'24'!R21</f>
        <v>0</v>
      </c>
      <c r="S18" s="50">
        <f>'24'!S21</f>
        <v>8</v>
      </c>
      <c r="T18" s="50">
        <f>'24'!T21</f>
        <v>0</v>
      </c>
      <c r="U18" s="50">
        <f>'24'!U21</f>
        <v>0</v>
      </c>
      <c r="V18" s="50">
        <f>'24'!V21</f>
        <v>0</v>
      </c>
      <c r="W18" s="50">
        <f>'24'!W21</f>
        <v>0</v>
      </c>
      <c r="X18" s="50">
        <f>'24'!X21</f>
        <v>0</v>
      </c>
      <c r="Y18" s="50">
        <f>'24'!Y21</f>
        <v>0</v>
      </c>
      <c r="Z18" s="50">
        <f>'24'!Z21</f>
        <v>0</v>
      </c>
      <c r="AA18" s="50">
        <f>'24'!AA21</f>
        <v>0</v>
      </c>
      <c r="AB18" s="50">
        <f>'24'!AB21</f>
        <v>0</v>
      </c>
      <c r="AC18" s="50">
        <f>'24'!AC21</f>
        <v>0</v>
      </c>
      <c r="AD18" s="50">
        <f>'24'!AD21</f>
        <v>0</v>
      </c>
      <c r="AE18" s="50">
        <f>'24'!AE21</f>
        <v>0</v>
      </c>
      <c r="AF18" s="49">
        <f>SUM(B18:AE18)</f>
        <v>30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45000.22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21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8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30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46090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45000.22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'24'!B31</f>
        <v>0</v>
      </c>
      <c r="C28" s="24">
        <f>'24'!C31</f>
        <v>2</v>
      </c>
      <c r="D28" s="24">
        <f>'24'!D31</f>
        <v>0</v>
      </c>
      <c r="E28" s="24">
        <f>'24'!E31</f>
        <v>0</v>
      </c>
      <c r="F28" s="24">
        <f>'24'!F31</f>
        <v>4</v>
      </c>
      <c r="G28" s="24">
        <f>'24'!G31</f>
        <v>0</v>
      </c>
      <c r="H28" s="24">
        <f>'24'!H31</f>
        <v>0</v>
      </c>
      <c r="I28" s="24">
        <f>'24'!I31</f>
        <v>0</v>
      </c>
      <c r="J28" s="24">
        <f>'24'!J31</f>
        <v>0</v>
      </c>
      <c r="K28" s="24">
        <f>'24'!K31</f>
        <v>1</v>
      </c>
      <c r="L28" s="24">
        <f>'24'!L31</f>
        <v>0</v>
      </c>
      <c r="M28" s="24">
        <f>'24'!M31</f>
        <v>0</v>
      </c>
      <c r="N28" s="24">
        <f>'24'!N31</f>
        <v>0</v>
      </c>
      <c r="O28" s="24">
        <f>'24'!O31</f>
        <v>0</v>
      </c>
      <c r="P28" s="24">
        <f>'24'!P31</f>
        <v>0</v>
      </c>
      <c r="Q28" s="24">
        <f>'24'!Q31</f>
        <v>0</v>
      </c>
      <c r="R28" s="24">
        <f>'24'!R31</f>
        <v>0</v>
      </c>
      <c r="S28" s="24">
        <f>'24'!S31</f>
        <v>0</v>
      </c>
      <c r="T28" s="24">
        <f>'24'!T31</f>
        <v>0</v>
      </c>
      <c r="U28" s="24">
        <f>'24'!U31</f>
        <v>0</v>
      </c>
      <c r="V28" s="24">
        <f>'24'!V31</f>
        <v>0</v>
      </c>
      <c r="W28" s="24">
        <f>'24'!W31</f>
        <v>0</v>
      </c>
      <c r="X28" s="24">
        <f>'24'!X31</f>
        <v>0</v>
      </c>
      <c r="Y28" s="24">
        <f>'24'!Y31</f>
        <v>0</v>
      </c>
      <c r="Z28" s="24">
        <f>'24'!Z31</f>
        <v>0</v>
      </c>
      <c r="AA28" s="24">
        <f>'24'!AA31</f>
        <v>0</v>
      </c>
      <c r="AB28" s="24">
        <f>'24'!AB31</f>
        <v>0</v>
      </c>
      <c r="AC28" s="24">
        <f>'24'!AC31</f>
        <v>0</v>
      </c>
      <c r="AD28" s="24">
        <f>'24'!AD31</f>
        <v>0</v>
      </c>
      <c r="AE28" s="24">
        <f>'24'!AE31</f>
        <v>0</v>
      </c>
      <c r="AF28" s="27">
        <f>SUM(B28:AE28)</f>
        <v>7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36648.392500000002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2</v>
      </c>
      <c r="D31" s="21">
        <f t="shared" si="2"/>
        <v>0</v>
      </c>
      <c r="E31" s="21">
        <f t="shared" si="2"/>
        <v>0</v>
      </c>
      <c r="F31" s="21">
        <f t="shared" si="2"/>
        <v>4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7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37510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36648.392500000002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>
        <v>1042.5999999999999</v>
      </c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>
        <v>1070</v>
      </c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>
        <v>27.400000000000091</v>
      </c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>
        <f t="shared" ref="Y36:AE36" si="3">Y35-Y34</f>
        <v>0</v>
      </c>
      <c r="Z36" s="67">
        <f t="shared" si="3"/>
        <v>0</v>
      </c>
      <c r="AA36" s="67">
        <f t="shared" si="3"/>
        <v>0</v>
      </c>
      <c r="AB36" s="67">
        <f t="shared" si="3"/>
        <v>0</v>
      </c>
      <c r="AC36" s="67">
        <f t="shared" si="3"/>
        <v>0</v>
      </c>
      <c r="AD36" s="67">
        <f t="shared" si="3"/>
        <v>0</v>
      </c>
      <c r="AE36" s="67">
        <f t="shared" si="3"/>
        <v>0</v>
      </c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 t="s">
        <v>118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'24'!B41</f>
        <v>0</v>
      </c>
      <c r="C38" s="24">
        <f>'24'!C41</f>
        <v>0</v>
      </c>
      <c r="D38" s="24">
        <f>'24'!D41</f>
        <v>0</v>
      </c>
      <c r="E38" s="24">
        <f>'24'!E41</f>
        <v>0</v>
      </c>
      <c r="F38" s="24">
        <f>'24'!F41</f>
        <v>0</v>
      </c>
      <c r="G38" s="24">
        <f>'24'!G41</f>
        <v>0</v>
      </c>
      <c r="H38" s="24">
        <f>'24'!H41</f>
        <v>0</v>
      </c>
      <c r="I38" s="24">
        <f>'24'!I41</f>
        <v>0</v>
      </c>
      <c r="J38" s="24">
        <f>'24'!J41</f>
        <v>0</v>
      </c>
      <c r="K38" s="24">
        <f>'24'!K41</f>
        <v>0</v>
      </c>
      <c r="L38" s="24">
        <f>'24'!L41</f>
        <v>0</v>
      </c>
      <c r="M38" s="24">
        <f>'24'!M41</f>
        <v>0</v>
      </c>
      <c r="N38" s="24">
        <f>'24'!N41</f>
        <v>0</v>
      </c>
      <c r="O38" s="24">
        <f>'24'!O41</f>
        <v>0</v>
      </c>
      <c r="P38" s="24">
        <f>'24'!P41</f>
        <v>0</v>
      </c>
      <c r="Q38" s="24">
        <f>'24'!Q41</f>
        <v>0</v>
      </c>
      <c r="R38" s="24">
        <f>'24'!R41</f>
        <v>0</v>
      </c>
      <c r="S38" s="24">
        <f>'24'!S41</f>
        <v>0</v>
      </c>
      <c r="T38" s="24">
        <f>'24'!T41</f>
        <v>0</v>
      </c>
      <c r="U38" s="24">
        <f>'24'!U41</f>
        <v>0</v>
      </c>
      <c r="V38" s="24">
        <f>'24'!V41</f>
        <v>0</v>
      </c>
      <c r="W38" s="24">
        <f>'24'!W41</f>
        <v>0</v>
      </c>
      <c r="X38" s="24">
        <f>'24'!X41</f>
        <v>0</v>
      </c>
      <c r="Y38" s="24">
        <f>'24'!Y41</f>
        <v>0</v>
      </c>
      <c r="Z38" s="24">
        <f>'24'!Z41</f>
        <v>0</v>
      </c>
      <c r="AA38" s="24">
        <f>'24'!AA41</f>
        <v>0</v>
      </c>
      <c r="AB38" s="24">
        <f>'24'!AB41</f>
        <v>0</v>
      </c>
      <c r="AC38" s="24">
        <f>'24'!AC41</f>
        <v>0</v>
      </c>
      <c r="AD38" s="24">
        <f>'24'!AD41</f>
        <v>0</v>
      </c>
      <c r="AE38" s="24">
        <f>'24'!AE41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4">B38+B39-B40</f>
        <v>0</v>
      </c>
      <c r="C41" s="21">
        <f t="shared" si="4"/>
        <v>0</v>
      </c>
      <c r="D41" s="21">
        <f t="shared" si="4"/>
        <v>0</v>
      </c>
      <c r="E41" s="21">
        <f t="shared" si="4"/>
        <v>0</v>
      </c>
      <c r="F41" s="21">
        <f t="shared" si="4"/>
        <v>0</v>
      </c>
      <c r="G41" s="21">
        <f t="shared" si="4"/>
        <v>0</v>
      </c>
      <c r="H41" s="21">
        <f t="shared" si="4"/>
        <v>0</v>
      </c>
      <c r="I41" s="21">
        <f t="shared" si="4"/>
        <v>0</v>
      </c>
      <c r="J41" s="21">
        <f t="shared" si="4"/>
        <v>0</v>
      </c>
      <c r="K41" s="21">
        <f t="shared" si="4"/>
        <v>0</v>
      </c>
      <c r="L41" s="21">
        <f t="shared" si="4"/>
        <v>0</v>
      </c>
      <c r="M41" s="21">
        <f t="shared" si="4"/>
        <v>0</v>
      </c>
      <c r="N41" s="21">
        <f t="shared" si="4"/>
        <v>0</v>
      </c>
      <c r="O41" s="21">
        <f t="shared" si="4"/>
        <v>0</v>
      </c>
      <c r="P41" s="21">
        <f t="shared" si="4"/>
        <v>0</v>
      </c>
      <c r="Q41" s="21">
        <f t="shared" si="4"/>
        <v>0</v>
      </c>
      <c r="R41" s="21">
        <f t="shared" si="4"/>
        <v>0</v>
      </c>
      <c r="S41" s="21">
        <f t="shared" si="4"/>
        <v>0</v>
      </c>
      <c r="T41" s="21">
        <f t="shared" si="4"/>
        <v>0</v>
      </c>
      <c r="U41" s="21">
        <f t="shared" si="4"/>
        <v>0</v>
      </c>
      <c r="V41" s="21">
        <f t="shared" si="4"/>
        <v>0</v>
      </c>
      <c r="W41" s="21">
        <f t="shared" si="4"/>
        <v>0</v>
      </c>
      <c r="X41" s="21">
        <f t="shared" si="4"/>
        <v>0</v>
      </c>
      <c r="Y41" s="21">
        <f t="shared" si="4"/>
        <v>0</v>
      </c>
      <c r="Z41" s="21">
        <f t="shared" si="4"/>
        <v>0</v>
      </c>
      <c r="AA41" s="21">
        <f t="shared" si="4"/>
        <v>0</v>
      </c>
      <c r="AB41" s="21">
        <f t="shared" si="4"/>
        <v>0</v>
      </c>
      <c r="AC41" s="21">
        <f t="shared" si="4"/>
        <v>0</v>
      </c>
      <c r="AD41" s="21">
        <f t="shared" si="4"/>
        <v>0</v>
      </c>
      <c r="AE41" s="21">
        <f t="shared" si="4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114761.2025</v>
      </c>
      <c r="AG44" s="253"/>
      <c r="AI44" s="51">
        <f>AF8+AF18+AF28+AF38</f>
        <v>52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0</v>
      </c>
      <c r="AG45" s="265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0</v>
      </c>
      <c r="AG46" s="272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114761.2025</v>
      </c>
      <c r="AG47" s="267"/>
      <c r="AI47" s="54">
        <f>AF31+AF21+AF11+AF41</f>
        <v>52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0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113" priority="16" stopIfTrue="1" operator="greaterThan">
      <formula>0</formula>
    </cfRule>
  </conditionalFormatting>
  <conditionalFormatting sqref="B19:AE19">
    <cfRule type="cellIs" dxfId="112" priority="15" stopIfTrue="1" operator="greaterThan">
      <formula>0</formula>
    </cfRule>
  </conditionalFormatting>
  <conditionalFormatting sqref="B29:AE29">
    <cfRule type="cellIs" dxfId="111" priority="14" stopIfTrue="1" operator="greaterThan">
      <formula>0</formula>
    </cfRule>
  </conditionalFormatting>
  <conditionalFormatting sqref="B39:AE39">
    <cfRule type="cellIs" dxfId="110" priority="13" stopIfTrue="1" operator="greaterThan">
      <formula>0</formula>
    </cfRule>
  </conditionalFormatting>
  <conditionalFormatting sqref="B10:AE10">
    <cfRule type="cellIs" dxfId="109" priority="12" stopIfTrue="1" operator="greaterThan">
      <formula>0</formula>
    </cfRule>
  </conditionalFormatting>
  <conditionalFormatting sqref="B20:AE20">
    <cfRule type="cellIs" dxfId="108" priority="11" stopIfTrue="1" operator="greaterThan">
      <formula>0</formula>
    </cfRule>
  </conditionalFormatting>
  <conditionalFormatting sqref="B30:AE30">
    <cfRule type="cellIs" dxfId="107" priority="10" stopIfTrue="1" operator="greaterThan">
      <formula>0</formula>
    </cfRule>
  </conditionalFormatting>
  <conditionalFormatting sqref="B40:AE40">
    <cfRule type="cellIs" dxfId="106" priority="9" stopIfTrue="1" operator="greaterThan">
      <formula>0</formula>
    </cfRule>
  </conditionalFormatting>
  <conditionalFormatting sqref="B9:AE9">
    <cfRule type="cellIs" dxfId="105" priority="8" stopIfTrue="1" operator="greaterThan">
      <formula>0</formula>
    </cfRule>
  </conditionalFormatting>
  <conditionalFormatting sqref="B19:AE19">
    <cfRule type="cellIs" dxfId="104" priority="7" stopIfTrue="1" operator="greaterThan">
      <formula>0</formula>
    </cfRule>
  </conditionalFormatting>
  <conditionalFormatting sqref="B29:AE29">
    <cfRule type="cellIs" dxfId="103" priority="6" stopIfTrue="1" operator="greaterThan">
      <formula>0</formula>
    </cfRule>
  </conditionalFormatting>
  <conditionalFormatting sqref="B39:AE39">
    <cfRule type="cellIs" dxfId="102" priority="5" stopIfTrue="1" operator="greaterThan">
      <formula>0</formula>
    </cfRule>
  </conditionalFormatting>
  <conditionalFormatting sqref="B10:AE10">
    <cfRule type="cellIs" dxfId="101" priority="4" stopIfTrue="1" operator="greaterThan">
      <formula>0</formula>
    </cfRule>
  </conditionalFormatting>
  <conditionalFormatting sqref="B20:AE20">
    <cfRule type="cellIs" dxfId="100" priority="3" stopIfTrue="1" operator="greaterThan">
      <formula>0</formula>
    </cfRule>
  </conditionalFormatting>
  <conditionalFormatting sqref="B30:AE30">
    <cfRule type="cellIs" dxfId="99" priority="2" stopIfTrue="1" operator="greaterThan">
      <formula>0</formula>
    </cfRule>
  </conditionalFormatting>
  <conditionalFormatting sqref="B40:AE40">
    <cfRule type="cellIs" dxfId="98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'25 '!B11</f>
        <v>0</v>
      </c>
      <c r="C8" s="69">
        <f>'25 '!C11</f>
        <v>0</v>
      </c>
      <c r="D8" s="69">
        <f>'25 '!D11</f>
        <v>0</v>
      </c>
      <c r="E8" s="69">
        <f>'25 '!E11</f>
        <v>0</v>
      </c>
      <c r="F8" s="69">
        <f>'25 '!F11</f>
        <v>0</v>
      </c>
      <c r="G8" s="69">
        <f>'25 '!G11</f>
        <v>0</v>
      </c>
      <c r="H8" s="69">
        <f>'25 '!H11</f>
        <v>0</v>
      </c>
      <c r="I8" s="69">
        <f>'25 '!I11</f>
        <v>0</v>
      </c>
      <c r="J8" s="69">
        <f>'25 '!J11</f>
        <v>0</v>
      </c>
      <c r="K8" s="69">
        <f>'25 '!K11</f>
        <v>0</v>
      </c>
      <c r="L8" s="69">
        <f>'25 '!L11</f>
        <v>0</v>
      </c>
      <c r="M8" s="69">
        <f>'25 '!M11</f>
        <v>0</v>
      </c>
      <c r="N8" s="69">
        <f>'25 '!N11</f>
        <v>0</v>
      </c>
      <c r="O8" s="69">
        <f>'25 '!O11</f>
        <v>0</v>
      </c>
      <c r="P8" s="69">
        <f>'25 '!P11</f>
        <v>0</v>
      </c>
      <c r="Q8" s="69">
        <f>'25 '!Q11</f>
        <v>0</v>
      </c>
      <c r="R8" s="69">
        <f>'25 '!R11</f>
        <v>0</v>
      </c>
      <c r="S8" s="69">
        <f>'25 '!S11</f>
        <v>0</v>
      </c>
      <c r="T8" s="69">
        <f>'25 '!T11</f>
        <v>0</v>
      </c>
      <c r="U8" s="69">
        <f>'25 '!U11</f>
        <v>0</v>
      </c>
      <c r="V8" s="69">
        <f>'25 '!V11</f>
        <v>12</v>
      </c>
      <c r="W8" s="69">
        <f>'25 '!W11</f>
        <v>0</v>
      </c>
      <c r="X8" s="69">
        <f>'25 '!X11</f>
        <v>3</v>
      </c>
      <c r="Y8" s="69">
        <f>'25 '!Y11</f>
        <v>0</v>
      </c>
      <c r="Z8" s="69">
        <f>'25 '!Z11</f>
        <v>0</v>
      </c>
      <c r="AA8" s="69">
        <f>'25 '!AA11</f>
        <v>0</v>
      </c>
      <c r="AB8" s="69">
        <f>'25 '!AB11</f>
        <v>0</v>
      </c>
      <c r="AC8" s="69">
        <f>'25 '!AC11</f>
        <v>0</v>
      </c>
      <c r="AD8" s="102">
        <f>'25 '!AD11</f>
        <v>0</v>
      </c>
      <c r="AE8" s="69">
        <f>'25 '!AE11</f>
        <v>0</v>
      </c>
      <c r="AF8" s="111">
        <f>SUM(B8:AE8)</f>
        <v>15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33112.589999999997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12</v>
      </c>
      <c r="W11" s="96">
        <f t="shared" si="0"/>
        <v>0</v>
      </c>
      <c r="X11" s="96">
        <f t="shared" si="0"/>
        <v>3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15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33900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33112.589999999997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'25 '!B21</f>
        <v>21</v>
      </c>
      <c r="C18" s="50">
        <f>'25 '!C21</f>
        <v>0</v>
      </c>
      <c r="D18" s="50">
        <f>'25 '!D21</f>
        <v>1</v>
      </c>
      <c r="E18" s="50">
        <f>'25 '!E21</f>
        <v>0</v>
      </c>
      <c r="F18" s="50">
        <f>'25 '!F21</f>
        <v>0</v>
      </c>
      <c r="G18" s="50">
        <f>'25 '!G21</f>
        <v>0</v>
      </c>
      <c r="H18" s="50">
        <f>'25 '!H21</f>
        <v>0</v>
      </c>
      <c r="I18" s="50">
        <f>'25 '!I21</f>
        <v>0</v>
      </c>
      <c r="J18" s="50">
        <f>'25 '!J21</f>
        <v>0</v>
      </c>
      <c r="K18" s="50">
        <f>'25 '!K21</f>
        <v>0</v>
      </c>
      <c r="L18" s="50">
        <f>'25 '!L21</f>
        <v>0</v>
      </c>
      <c r="M18" s="50">
        <f>'25 '!M21</f>
        <v>0</v>
      </c>
      <c r="N18" s="50">
        <f>'25 '!N21</f>
        <v>0</v>
      </c>
      <c r="O18" s="50">
        <f>'25 '!O21</f>
        <v>0</v>
      </c>
      <c r="P18" s="50">
        <f>'25 '!P21</f>
        <v>0</v>
      </c>
      <c r="Q18" s="50">
        <f>'25 '!Q21</f>
        <v>0</v>
      </c>
      <c r="R18" s="50">
        <f>'25 '!R21</f>
        <v>0</v>
      </c>
      <c r="S18" s="50">
        <f>'25 '!S21</f>
        <v>8</v>
      </c>
      <c r="T18" s="50">
        <f>'25 '!T21</f>
        <v>0</v>
      </c>
      <c r="U18" s="50">
        <f>'25 '!U21</f>
        <v>0</v>
      </c>
      <c r="V18" s="50">
        <f>'25 '!V21</f>
        <v>0</v>
      </c>
      <c r="W18" s="50">
        <f>'25 '!W21</f>
        <v>0</v>
      </c>
      <c r="X18" s="50">
        <f>'25 '!X21</f>
        <v>0</v>
      </c>
      <c r="Y18" s="50">
        <f>'25 '!Y21</f>
        <v>0</v>
      </c>
      <c r="Z18" s="50">
        <f>'25 '!Z21</f>
        <v>0</v>
      </c>
      <c r="AA18" s="50">
        <f>'25 '!AA21</f>
        <v>0</v>
      </c>
      <c r="AB18" s="50">
        <f>'25 '!AB21</f>
        <v>0</v>
      </c>
      <c r="AC18" s="50">
        <f>'25 '!AC21</f>
        <v>0</v>
      </c>
      <c r="AD18" s="50">
        <f>'25 '!AD21</f>
        <v>0</v>
      </c>
      <c r="AE18" s="50">
        <f>'25 '!AE21</f>
        <v>0</v>
      </c>
      <c r="AF18" s="49">
        <f>SUM(B18:AE18)</f>
        <v>30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45000.22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21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8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30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46090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45000.22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'25 '!B31</f>
        <v>0</v>
      </c>
      <c r="C28" s="24">
        <f>'25 '!C31</f>
        <v>2</v>
      </c>
      <c r="D28" s="24">
        <f>'25 '!D31</f>
        <v>0</v>
      </c>
      <c r="E28" s="24">
        <f>'25 '!E31</f>
        <v>0</v>
      </c>
      <c r="F28" s="24">
        <f>'25 '!F31</f>
        <v>4</v>
      </c>
      <c r="G28" s="24">
        <f>'25 '!G31</f>
        <v>0</v>
      </c>
      <c r="H28" s="24">
        <f>'25 '!H31</f>
        <v>0</v>
      </c>
      <c r="I28" s="24">
        <f>'25 '!I31</f>
        <v>0</v>
      </c>
      <c r="J28" s="24">
        <f>'25 '!J31</f>
        <v>0</v>
      </c>
      <c r="K28" s="24">
        <f>'25 '!K31</f>
        <v>1</v>
      </c>
      <c r="L28" s="24">
        <f>'25 '!L31</f>
        <v>0</v>
      </c>
      <c r="M28" s="24">
        <f>'25 '!M31</f>
        <v>0</v>
      </c>
      <c r="N28" s="24">
        <f>'25 '!N31</f>
        <v>0</v>
      </c>
      <c r="O28" s="24">
        <f>'25 '!O31</f>
        <v>0</v>
      </c>
      <c r="P28" s="24">
        <f>'25 '!P31</f>
        <v>0</v>
      </c>
      <c r="Q28" s="24">
        <f>'25 '!Q31</f>
        <v>0</v>
      </c>
      <c r="R28" s="24">
        <f>'25 '!R31</f>
        <v>0</v>
      </c>
      <c r="S28" s="24">
        <f>'25 '!S31</f>
        <v>0</v>
      </c>
      <c r="T28" s="24">
        <f>'25 '!T31</f>
        <v>0</v>
      </c>
      <c r="U28" s="24">
        <f>'25 '!U31</f>
        <v>0</v>
      </c>
      <c r="V28" s="24">
        <f>'25 '!V31</f>
        <v>0</v>
      </c>
      <c r="W28" s="24">
        <f>'25 '!W31</f>
        <v>0</v>
      </c>
      <c r="X28" s="24">
        <f>'25 '!X31</f>
        <v>0</v>
      </c>
      <c r="Y28" s="24">
        <f>'25 '!Y31</f>
        <v>0</v>
      </c>
      <c r="Z28" s="24">
        <f>'25 '!Z31</f>
        <v>0</v>
      </c>
      <c r="AA28" s="24">
        <f>'25 '!AA31</f>
        <v>0</v>
      </c>
      <c r="AB28" s="24">
        <f>'25 '!AB31</f>
        <v>0</v>
      </c>
      <c r="AC28" s="24">
        <f>'25 '!AC31</f>
        <v>0</v>
      </c>
      <c r="AD28" s="24">
        <f>'25 '!AD31</f>
        <v>0</v>
      </c>
      <c r="AE28" s="24">
        <f>'25 '!AE31</f>
        <v>0</v>
      </c>
      <c r="AF28" s="27">
        <f>SUM(B28:AE28)</f>
        <v>7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36648.392500000002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2</v>
      </c>
      <c r="D31" s="21">
        <f t="shared" si="2"/>
        <v>0</v>
      </c>
      <c r="E31" s="21">
        <f t="shared" si="2"/>
        <v>0</v>
      </c>
      <c r="F31" s="21">
        <f t="shared" si="2"/>
        <v>4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7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37510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36648.392500000002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>
        <v>1042.5999999999999</v>
      </c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>
        <v>1070</v>
      </c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>
        <v>27.400000000000091</v>
      </c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 t="s">
        <v>118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'25 '!B41</f>
        <v>0</v>
      </c>
      <c r="C38" s="24">
        <f>'25 '!C41</f>
        <v>0</v>
      </c>
      <c r="D38" s="24">
        <f>'25 '!D41</f>
        <v>0</v>
      </c>
      <c r="E38" s="24">
        <f>'25 '!E41</f>
        <v>0</v>
      </c>
      <c r="F38" s="24">
        <f>'25 '!F41</f>
        <v>0</v>
      </c>
      <c r="G38" s="24">
        <f>'25 '!G41</f>
        <v>0</v>
      </c>
      <c r="H38" s="24">
        <f>'25 '!H41</f>
        <v>0</v>
      </c>
      <c r="I38" s="24">
        <f>'25 '!I41</f>
        <v>0</v>
      </c>
      <c r="J38" s="24">
        <f>'25 '!J41</f>
        <v>0</v>
      </c>
      <c r="K38" s="24">
        <f>'25 '!K41</f>
        <v>0</v>
      </c>
      <c r="L38" s="24">
        <f>'25 '!L41</f>
        <v>0</v>
      </c>
      <c r="M38" s="24">
        <f>'25 '!M41</f>
        <v>0</v>
      </c>
      <c r="N38" s="24">
        <f>'25 '!N41</f>
        <v>0</v>
      </c>
      <c r="O38" s="24">
        <f>'25 '!O41</f>
        <v>0</v>
      </c>
      <c r="P38" s="24">
        <f>'25 '!P41</f>
        <v>0</v>
      </c>
      <c r="Q38" s="24">
        <f>'25 '!Q41</f>
        <v>0</v>
      </c>
      <c r="R38" s="24">
        <f>'25 '!R41</f>
        <v>0</v>
      </c>
      <c r="S38" s="24">
        <f>'25 '!S41</f>
        <v>0</v>
      </c>
      <c r="T38" s="24">
        <f>'25 '!T41</f>
        <v>0</v>
      </c>
      <c r="U38" s="24">
        <f>'25 '!U41</f>
        <v>0</v>
      </c>
      <c r="V38" s="24">
        <f>'25 '!V41</f>
        <v>0</v>
      </c>
      <c r="W38" s="24">
        <f>'25 '!W41</f>
        <v>0</v>
      </c>
      <c r="X38" s="24">
        <f>'25 '!X41</f>
        <v>0</v>
      </c>
      <c r="Y38" s="24">
        <f>'25 '!Y41</f>
        <v>0</v>
      </c>
      <c r="Z38" s="24">
        <f>'25 '!Z41</f>
        <v>0</v>
      </c>
      <c r="AA38" s="24">
        <f>'25 '!AA41</f>
        <v>0</v>
      </c>
      <c r="AB38" s="24">
        <f>'25 '!AB41</f>
        <v>0</v>
      </c>
      <c r="AC38" s="24">
        <f>'25 '!AC41</f>
        <v>0</v>
      </c>
      <c r="AD38" s="24">
        <f>'25 '!AD41</f>
        <v>0</v>
      </c>
      <c r="AE38" s="24">
        <f>'25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114761.2025</v>
      </c>
      <c r="AG44" s="253"/>
      <c r="AI44" s="51">
        <f>AF8+AF18+AF28+AF38</f>
        <v>52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0</v>
      </c>
      <c r="AG45" s="265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0</v>
      </c>
      <c r="AG46" s="272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114761.2025</v>
      </c>
      <c r="AG47" s="267"/>
      <c r="AI47" s="54">
        <f>AF31+AF21+AF11+AF41</f>
        <v>52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0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97" priority="16" stopIfTrue="1" operator="greaterThan">
      <formula>0</formula>
    </cfRule>
  </conditionalFormatting>
  <conditionalFormatting sqref="B19:AE19">
    <cfRule type="cellIs" dxfId="96" priority="15" stopIfTrue="1" operator="greaterThan">
      <formula>0</formula>
    </cfRule>
  </conditionalFormatting>
  <conditionalFormatting sqref="B29:AE29">
    <cfRule type="cellIs" dxfId="95" priority="14" stopIfTrue="1" operator="greaterThan">
      <formula>0</formula>
    </cfRule>
  </conditionalFormatting>
  <conditionalFormatting sqref="B39:AE39">
    <cfRule type="cellIs" dxfId="94" priority="13" stopIfTrue="1" operator="greaterThan">
      <formula>0</formula>
    </cfRule>
  </conditionalFormatting>
  <conditionalFormatting sqref="B10:AE10">
    <cfRule type="cellIs" dxfId="93" priority="12" stopIfTrue="1" operator="greaterThan">
      <formula>0</formula>
    </cfRule>
  </conditionalFormatting>
  <conditionalFormatting sqref="B20:AE20">
    <cfRule type="cellIs" dxfId="92" priority="11" stopIfTrue="1" operator="greaterThan">
      <formula>0</formula>
    </cfRule>
  </conditionalFormatting>
  <conditionalFormatting sqref="B30:AE30">
    <cfRule type="cellIs" dxfId="91" priority="10" stopIfTrue="1" operator="greaterThan">
      <formula>0</formula>
    </cfRule>
  </conditionalFormatting>
  <conditionalFormatting sqref="B40:AE40">
    <cfRule type="cellIs" dxfId="90" priority="9" stopIfTrue="1" operator="greaterThan">
      <formula>0</formula>
    </cfRule>
  </conditionalFormatting>
  <conditionalFormatting sqref="B9:AE9">
    <cfRule type="cellIs" dxfId="89" priority="8" stopIfTrue="1" operator="greaterThan">
      <formula>0</formula>
    </cfRule>
  </conditionalFormatting>
  <conditionalFormatting sqref="B19:AE19">
    <cfRule type="cellIs" dxfId="88" priority="7" stopIfTrue="1" operator="greaterThan">
      <formula>0</formula>
    </cfRule>
  </conditionalFormatting>
  <conditionalFormatting sqref="B29:AE29">
    <cfRule type="cellIs" dxfId="87" priority="6" stopIfTrue="1" operator="greaterThan">
      <formula>0</formula>
    </cfRule>
  </conditionalFormatting>
  <conditionalFormatting sqref="B39:AE39">
    <cfRule type="cellIs" dxfId="86" priority="5" stopIfTrue="1" operator="greaterThan">
      <formula>0</formula>
    </cfRule>
  </conditionalFormatting>
  <conditionalFormatting sqref="B10:AE10">
    <cfRule type="cellIs" dxfId="85" priority="4" stopIfTrue="1" operator="greaterThan">
      <formula>0</formula>
    </cfRule>
  </conditionalFormatting>
  <conditionalFormatting sqref="B20:AE20">
    <cfRule type="cellIs" dxfId="84" priority="3" stopIfTrue="1" operator="greaterThan">
      <formula>0</formula>
    </cfRule>
  </conditionalFormatting>
  <conditionalFormatting sqref="B30:AE30">
    <cfRule type="cellIs" dxfId="83" priority="2" stopIfTrue="1" operator="greaterThan">
      <formula>0</formula>
    </cfRule>
  </conditionalFormatting>
  <conditionalFormatting sqref="B40:AE40">
    <cfRule type="cellIs" dxfId="82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'26 '!B11</f>
        <v>0</v>
      </c>
      <c r="C8" s="69">
        <f>'26 '!C11</f>
        <v>0</v>
      </c>
      <c r="D8" s="69">
        <f>'26 '!D11</f>
        <v>0</v>
      </c>
      <c r="E8" s="69">
        <f>'26 '!E11</f>
        <v>0</v>
      </c>
      <c r="F8" s="69">
        <f>'26 '!F11</f>
        <v>0</v>
      </c>
      <c r="G8" s="69">
        <f>'26 '!G11</f>
        <v>0</v>
      </c>
      <c r="H8" s="69">
        <f>'26 '!H11</f>
        <v>0</v>
      </c>
      <c r="I8" s="69">
        <f>'26 '!I11</f>
        <v>0</v>
      </c>
      <c r="J8" s="69">
        <f>'26 '!J11</f>
        <v>0</v>
      </c>
      <c r="K8" s="69">
        <f>'26 '!K11</f>
        <v>0</v>
      </c>
      <c r="L8" s="69">
        <f>'26 '!L11</f>
        <v>0</v>
      </c>
      <c r="M8" s="69">
        <f>'26 '!M11</f>
        <v>0</v>
      </c>
      <c r="N8" s="69">
        <f>'26 '!N11</f>
        <v>0</v>
      </c>
      <c r="O8" s="69">
        <f>'26 '!O11</f>
        <v>0</v>
      </c>
      <c r="P8" s="69">
        <f>'26 '!P11</f>
        <v>0</v>
      </c>
      <c r="Q8" s="69">
        <f>'26 '!Q11</f>
        <v>0</v>
      </c>
      <c r="R8" s="69">
        <f>'26 '!R11</f>
        <v>0</v>
      </c>
      <c r="S8" s="69">
        <f>'26 '!S11</f>
        <v>0</v>
      </c>
      <c r="T8" s="69">
        <f>'26 '!T11</f>
        <v>0</v>
      </c>
      <c r="U8" s="69">
        <f>'26 '!U11</f>
        <v>0</v>
      </c>
      <c r="V8" s="69">
        <f>'26 '!V11</f>
        <v>12</v>
      </c>
      <c r="W8" s="69">
        <f>'26 '!W11</f>
        <v>0</v>
      </c>
      <c r="X8" s="69">
        <f>'26 '!X11</f>
        <v>3</v>
      </c>
      <c r="Y8" s="69">
        <f>'26 '!Y11</f>
        <v>0</v>
      </c>
      <c r="Z8" s="69">
        <f>'26 '!Z11</f>
        <v>0</v>
      </c>
      <c r="AA8" s="69">
        <f>'26 '!AA11</f>
        <v>0</v>
      </c>
      <c r="AB8" s="69">
        <f>'26 '!AB11</f>
        <v>0</v>
      </c>
      <c r="AC8" s="69">
        <f>'26 '!AC11</f>
        <v>0</v>
      </c>
      <c r="AD8" s="102">
        <f>'26 '!AD11</f>
        <v>0</v>
      </c>
      <c r="AE8" s="69">
        <f>'26 '!AE11</f>
        <v>0</v>
      </c>
      <c r="AF8" s="111">
        <f>SUM(B8:AE8)</f>
        <v>15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33112.589999999997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12</v>
      </c>
      <c r="W11" s="96">
        <f t="shared" si="0"/>
        <v>0</v>
      </c>
      <c r="X11" s="96">
        <f t="shared" si="0"/>
        <v>3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15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33900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33112.589999999997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'26 '!B21</f>
        <v>21</v>
      </c>
      <c r="C18" s="50">
        <f>'26 '!C21</f>
        <v>0</v>
      </c>
      <c r="D18" s="50">
        <f>'26 '!D21</f>
        <v>1</v>
      </c>
      <c r="E18" s="50">
        <f>'26 '!E21</f>
        <v>0</v>
      </c>
      <c r="F18" s="50">
        <f>'26 '!F21</f>
        <v>0</v>
      </c>
      <c r="G18" s="50">
        <f>'26 '!G21</f>
        <v>0</v>
      </c>
      <c r="H18" s="50">
        <f>'26 '!H21</f>
        <v>0</v>
      </c>
      <c r="I18" s="50">
        <f>'26 '!I21</f>
        <v>0</v>
      </c>
      <c r="J18" s="50">
        <f>'26 '!J21</f>
        <v>0</v>
      </c>
      <c r="K18" s="50">
        <f>'26 '!K21</f>
        <v>0</v>
      </c>
      <c r="L18" s="50">
        <f>'26 '!L21</f>
        <v>0</v>
      </c>
      <c r="M18" s="50">
        <f>'26 '!M21</f>
        <v>0</v>
      </c>
      <c r="N18" s="50">
        <f>'26 '!N21</f>
        <v>0</v>
      </c>
      <c r="O18" s="50">
        <f>'26 '!O21</f>
        <v>0</v>
      </c>
      <c r="P18" s="50">
        <f>'26 '!P21</f>
        <v>0</v>
      </c>
      <c r="Q18" s="50">
        <f>'26 '!Q21</f>
        <v>0</v>
      </c>
      <c r="R18" s="50">
        <f>'26 '!R21</f>
        <v>0</v>
      </c>
      <c r="S18" s="50">
        <f>'26 '!S21</f>
        <v>8</v>
      </c>
      <c r="T18" s="50">
        <f>'26 '!T21</f>
        <v>0</v>
      </c>
      <c r="U18" s="50">
        <f>'26 '!U21</f>
        <v>0</v>
      </c>
      <c r="V18" s="50">
        <f>'26 '!V21</f>
        <v>0</v>
      </c>
      <c r="W18" s="50">
        <f>'26 '!W21</f>
        <v>0</v>
      </c>
      <c r="X18" s="50">
        <f>'26 '!X21</f>
        <v>0</v>
      </c>
      <c r="Y18" s="50">
        <f>'26 '!Y21</f>
        <v>0</v>
      </c>
      <c r="Z18" s="50">
        <f>'26 '!Z21</f>
        <v>0</v>
      </c>
      <c r="AA18" s="50">
        <f>'26 '!AA21</f>
        <v>0</v>
      </c>
      <c r="AB18" s="50">
        <f>'26 '!AB21</f>
        <v>0</v>
      </c>
      <c r="AC18" s="50">
        <f>'26 '!AC21</f>
        <v>0</v>
      </c>
      <c r="AD18" s="50">
        <f>'26 '!AD21</f>
        <v>0</v>
      </c>
      <c r="AE18" s="50">
        <f>'26 '!AE21</f>
        <v>0</v>
      </c>
      <c r="AF18" s="49">
        <f>SUM(B18:AE18)</f>
        <v>30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45000.22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21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8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30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46090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45000.22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'26 '!B31</f>
        <v>0</v>
      </c>
      <c r="C28" s="24">
        <f>'26 '!C31</f>
        <v>2</v>
      </c>
      <c r="D28" s="24">
        <f>'26 '!D31</f>
        <v>0</v>
      </c>
      <c r="E28" s="24">
        <f>'26 '!E31</f>
        <v>0</v>
      </c>
      <c r="F28" s="24">
        <f>'26 '!F31</f>
        <v>4</v>
      </c>
      <c r="G28" s="24">
        <f>'26 '!G31</f>
        <v>0</v>
      </c>
      <c r="H28" s="24">
        <f>'26 '!H31</f>
        <v>0</v>
      </c>
      <c r="I28" s="24">
        <f>'26 '!I31</f>
        <v>0</v>
      </c>
      <c r="J28" s="24">
        <f>'26 '!J31</f>
        <v>0</v>
      </c>
      <c r="K28" s="24">
        <f>'26 '!K31</f>
        <v>1</v>
      </c>
      <c r="L28" s="24">
        <f>'26 '!L31</f>
        <v>0</v>
      </c>
      <c r="M28" s="24">
        <f>'26 '!M31</f>
        <v>0</v>
      </c>
      <c r="N28" s="24">
        <f>'26 '!N31</f>
        <v>0</v>
      </c>
      <c r="O28" s="24">
        <f>'26 '!O31</f>
        <v>0</v>
      </c>
      <c r="P28" s="24">
        <f>'26 '!P31</f>
        <v>0</v>
      </c>
      <c r="Q28" s="24">
        <f>'26 '!Q31</f>
        <v>0</v>
      </c>
      <c r="R28" s="24">
        <f>'26 '!R31</f>
        <v>0</v>
      </c>
      <c r="S28" s="24">
        <f>'26 '!S31</f>
        <v>0</v>
      </c>
      <c r="T28" s="24">
        <f>'26 '!T31</f>
        <v>0</v>
      </c>
      <c r="U28" s="24">
        <f>'26 '!U31</f>
        <v>0</v>
      </c>
      <c r="V28" s="24">
        <f>'26 '!V31</f>
        <v>0</v>
      </c>
      <c r="W28" s="24">
        <f>'26 '!W31</f>
        <v>0</v>
      </c>
      <c r="X28" s="24">
        <f>'26 '!X31</f>
        <v>0</v>
      </c>
      <c r="Y28" s="24">
        <f>'26 '!Y31</f>
        <v>0</v>
      </c>
      <c r="Z28" s="24">
        <f>'26 '!Z31</f>
        <v>0</v>
      </c>
      <c r="AA28" s="24">
        <f>'26 '!AA31</f>
        <v>0</v>
      </c>
      <c r="AB28" s="24">
        <f>'26 '!AB31</f>
        <v>0</v>
      </c>
      <c r="AC28" s="24">
        <f>'26 '!AC31</f>
        <v>0</v>
      </c>
      <c r="AD28" s="24">
        <f>'26 '!AD31</f>
        <v>0</v>
      </c>
      <c r="AE28" s="24">
        <f>'26 '!AE31</f>
        <v>0</v>
      </c>
      <c r="AF28" s="27">
        <f>SUM(B28:AE28)</f>
        <v>7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36648.392500000002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2</v>
      </c>
      <c r="D31" s="21">
        <f t="shared" si="2"/>
        <v>0</v>
      </c>
      <c r="E31" s="21">
        <f t="shared" si="2"/>
        <v>0</v>
      </c>
      <c r="F31" s="21">
        <f t="shared" si="2"/>
        <v>4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7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37510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36648.392500000002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'26 '!B41</f>
        <v>0</v>
      </c>
      <c r="C38" s="24">
        <f>'26 '!C41</f>
        <v>0</v>
      </c>
      <c r="D38" s="24">
        <f>'26 '!D41</f>
        <v>0</v>
      </c>
      <c r="E38" s="24">
        <f>'26 '!E41</f>
        <v>0</v>
      </c>
      <c r="F38" s="24">
        <f>'26 '!F41</f>
        <v>0</v>
      </c>
      <c r="G38" s="24">
        <f>'26 '!G41</f>
        <v>0</v>
      </c>
      <c r="H38" s="24">
        <f>'26 '!H41</f>
        <v>0</v>
      </c>
      <c r="I38" s="24">
        <f>'26 '!I41</f>
        <v>0</v>
      </c>
      <c r="J38" s="24">
        <f>'26 '!J41</f>
        <v>0</v>
      </c>
      <c r="K38" s="24">
        <f>'26 '!K41</f>
        <v>0</v>
      </c>
      <c r="L38" s="24">
        <f>'26 '!L41</f>
        <v>0</v>
      </c>
      <c r="M38" s="24">
        <f>'26 '!M41</f>
        <v>0</v>
      </c>
      <c r="N38" s="24">
        <f>'26 '!N41</f>
        <v>0</v>
      </c>
      <c r="O38" s="24">
        <f>'26 '!O41</f>
        <v>0</v>
      </c>
      <c r="P38" s="24">
        <f>'26 '!P41</f>
        <v>0</v>
      </c>
      <c r="Q38" s="24">
        <f>'26 '!Q41</f>
        <v>0</v>
      </c>
      <c r="R38" s="24">
        <f>'26 '!R41</f>
        <v>0</v>
      </c>
      <c r="S38" s="24">
        <f>'26 '!S41</f>
        <v>0</v>
      </c>
      <c r="T38" s="24">
        <f>'26 '!T41</f>
        <v>0</v>
      </c>
      <c r="U38" s="24">
        <f>'26 '!U41</f>
        <v>0</v>
      </c>
      <c r="V38" s="24">
        <f>'26 '!V41</f>
        <v>0</v>
      </c>
      <c r="W38" s="24">
        <f>'26 '!W41</f>
        <v>0</v>
      </c>
      <c r="X38" s="24">
        <f>'26 '!X41</f>
        <v>0</v>
      </c>
      <c r="Y38" s="24">
        <f>'26 '!Y41</f>
        <v>0</v>
      </c>
      <c r="Z38" s="24">
        <f>'26 '!Z41</f>
        <v>0</v>
      </c>
      <c r="AA38" s="24">
        <f>'26 '!AA41</f>
        <v>0</v>
      </c>
      <c r="AB38" s="24">
        <f>'26 '!AB41</f>
        <v>0</v>
      </c>
      <c r="AC38" s="24">
        <f>'26 '!AC41</f>
        <v>0</v>
      </c>
      <c r="AD38" s="24">
        <f>'26 '!AD41</f>
        <v>0</v>
      </c>
      <c r="AE38" s="24">
        <f>'26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114761.2025</v>
      </c>
      <c r="AG44" s="253"/>
      <c r="AI44" s="51">
        <f>AF8+AF18+AF28+AF38</f>
        <v>52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0</v>
      </c>
      <c r="AG45" s="265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0</v>
      </c>
      <c r="AG46" s="272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114761.2025</v>
      </c>
      <c r="AG47" s="267"/>
      <c r="AI47" s="54">
        <f>AF31+AF21+AF11+AF41</f>
        <v>52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0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81" priority="16" stopIfTrue="1" operator="greaterThan">
      <formula>0</formula>
    </cfRule>
  </conditionalFormatting>
  <conditionalFormatting sqref="B19:AE19">
    <cfRule type="cellIs" dxfId="80" priority="15" stopIfTrue="1" operator="greaterThan">
      <formula>0</formula>
    </cfRule>
  </conditionalFormatting>
  <conditionalFormatting sqref="B29:AE29">
    <cfRule type="cellIs" dxfId="79" priority="14" stopIfTrue="1" operator="greaterThan">
      <formula>0</formula>
    </cfRule>
  </conditionalFormatting>
  <conditionalFormatting sqref="B39:AE39">
    <cfRule type="cellIs" dxfId="78" priority="13" stopIfTrue="1" operator="greaterThan">
      <formula>0</formula>
    </cfRule>
  </conditionalFormatting>
  <conditionalFormatting sqref="B10:AE10">
    <cfRule type="cellIs" dxfId="77" priority="12" stopIfTrue="1" operator="greaterThan">
      <formula>0</formula>
    </cfRule>
  </conditionalFormatting>
  <conditionalFormatting sqref="B20:AE20">
    <cfRule type="cellIs" dxfId="76" priority="11" stopIfTrue="1" operator="greaterThan">
      <formula>0</formula>
    </cfRule>
  </conditionalFormatting>
  <conditionalFormatting sqref="B30:AE30">
    <cfRule type="cellIs" dxfId="75" priority="10" stopIfTrue="1" operator="greaterThan">
      <formula>0</formula>
    </cfRule>
  </conditionalFormatting>
  <conditionalFormatting sqref="B40:AE40">
    <cfRule type="cellIs" dxfId="74" priority="9" stopIfTrue="1" operator="greaterThan">
      <formula>0</formula>
    </cfRule>
  </conditionalFormatting>
  <conditionalFormatting sqref="B9:AE9">
    <cfRule type="cellIs" dxfId="73" priority="8" stopIfTrue="1" operator="greaterThan">
      <formula>0</formula>
    </cfRule>
  </conditionalFormatting>
  <conditionalFormatting sqref="B19:AE19">
    <cfRule type="cellIs" dxfId="72" priority="7" stopIfTrue="1" operator="greaterThan">
      <formula>0</formula>
    </cfRule>
  </conditionalFormatting>
  <conditionalFormatting sqref="B29:AE29">
    <cfRule type="cellIs" dxfId="71" priority="6" stopIfTrue="1" operator="greaterThan">
      <formula>0</formula>
    </cfRule>
  </conditionalFormatting>
  <conditionalFormatting sqref="B39:AE39">
    <cfRule type="cellIs" dxfId="70" priority="5" stopIfTrue="1" operator="greaterThan">
      <formula>0</formula>
    </cfRule>
  </conditionalFormatting>
  <conditionalFormatting sqref="B10:AE10">
    <cfRule type="cellIs" dxfId="69" priority="4" stopIfTrue="1" operator="greaterThan">
      <formula>0</formula>
    </cfRule>
  </conditionalFormatting>
  <conditionalFormatting sqref="B20:AE20">
    <cfRule type="cellIs" dxfId="68" priority="3" stopIfTrue="1" operator="greaterThan">
      <formula>0</formula>
    </cfRule>
  </conditionalFormatting>
  <conditionalFormatting sqref="B30:AE30">
    <cfRule type="cellIs" dxfId="67" priority="2" stopIfTrue="1" operator="greaterThan">
      <formula>0</formula>
    </cfRule>
  </conditionalFormatting>
  <conditionalFormatting sqref="B40:AE40">
    <cfRule type="cellIs" dxfId="66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'27 '!B11</f>
        <v>0</v>
      </c>
      <c r="C8" s="69">
        <f>'27 '!C11</f>
        <v>0</v>
      </c>
      <c r="D8" s="69">
        <f>'27 '!D11</f>
        <v>0</v>
      </c>
      <c r="E8" s="69">
        <f>'27 '!E11</f>
        <v>0</v>
      </c>
      <c r="F8" s="69">
        <f>'27 '!F11</f>
        <v>0</v>
      </c>
      <c r="G8" s="69">
        <f>'27 '!G11</f>
        <v>0</v>
      </c>
      <c r="H8" s="69">
        <f>'27 '!H11</f>
        <v>0</v>
      </c>
      <c r="I8" s="69">
        <f>'27 '!I11</f>
        <v>0</v>
      </c>
      <c r="J8" s="69">
        <f>'27 '!J11</f>
        <v>0</v>
      </c>
      <c r="K8" s="69">
        <f>'27 '!K11</f>
        <v>0</v>
      </c>
      <c r="L8" s="69">
        <f>'27 '!L11</f>
        <v>0</v>
      </c>
      <c r="M8" s="69">
        <f>'27 '!M11</f>
        <v>0</v>
      </c>
      <c r="N8" s="69">
        <f>'27 '!N11</f>
        <v>0</v>
      </c>
      <c r="O8" s="69">
        <f>'27 '!O11</f>
        <v>0</v>
      </c>
      <c r="P8" s="69">
        <f>'27 '!P11</f>
        <v>0</v>
      </c>
      <c r="Q8" s="69">
        <f>'27 '!Q11</f>
        <v>0</v>
      </c>
      <c r="R8" s="69">
        <f>'27 '!R11</f>
        <v>0</v>
      </c>
      <c r="S8" s="69">
        <f>'27 '!S11</f>
        <v>0</v>
      </c>
      <c r="T8" s="69">
        <f>'27 '!T11</f>
        <v>0</v>
      </c>
      <c r="U8" s="69">
        <f>'27 '!U11</f>
        <v>0</v>
      </c>
      <c r="V8" s="69">
        <f>'27 '!V11</f>
        <v>12</v>
      </c>
      <c r="W8" s="69">
        <f>'27 '!W11</f>
        <v>0</v>
      </c>
      <c r="X8" s="69">
        <f>'27 '!X11</f>
        <v>3</v>
      </c>
      <c r="Y8" s="69">
        <f>'27 '!Y11</f>
        <v>0</v>
      </c>
      <c r="Z8" s="69">
        <f>'27 '!Z11</f>
        <v>0</v>
      </c>
      <c r="AA8" s="69">
        <f>'27 '!AA11</f>
        <v>0</v>
      </c>
      <c r="AB8" s="69">
        <f>'27 '!AB11</f>
        <v>0</v>
      </c>
      <c r="AC8" s="69">
        <f>'27 '!AC11</f>
        <v>0</v>
      </c>
      <c r="AD8" s="102">
        <f>'27 '!AD11</f>
        <v>0</v>
      </c>
      <c r="AE8" s="69">
        <f>'27 '!AE11</f>
        <v>0</v>
      </c>
      <c r="AF8" s="111">
        <f>SUM(B8:AE8)</f>
        <v>15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33112.589999999997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12</v>
      </c>
      <c r="W11" s="96">
        <f t="shared" si="0"/>
        <v>0</v>
      </c>
      <c r="X11" s="96">
        <f t="shared" si="0"/>
        <v>3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15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33900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33112.589999999997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'27 '!B21</f>
        <v>21</v>
      </c>
      <c r="C18" s="50">
        <f>'27 '!C21</f>
        <v>0</v>
      </c>
      <c r="D18" s="50">
        <f>'27 '!D21</f>
        <v>1</v>
      </c>
      <c r="E18" s="50">
        <f>'27 '!E21</f>
        <v>0</v>
      </c>
      <c r="F18" s="50">
        <f>'27 '!F21</f>
        <v>0</v>
      </c>
      <c r="G18" s="50">
        <f>'27 '!G21</f>
        <v>0</v>
      </c>
      <c r="H18" s="50">
        <f>'27 '!H21</f>
        <v>0</v>
      </c>
      <c r="I18" s="50">
        <f>'27 '!I21</f>
        <v>0</v>
      </c>
      <c r="J18" s="50">
        <f>'27 '!J21</f>
        <v>0</v>
      </c>
      <c r="K18" s="50">
        <f>'27 '!K21</f>
        <v>0</v>
      </c>
      <c r="L18" s="50">
        <f>'27 '!L21</f>
        <v>0</v>
      </c>
      <c r="M18" s="50">
        <f>'27 '!M21</f>
        <v>0</v>
      </c>
      <c r="N18" s="50">
        <f>'27 '!N21</f>
        <v>0</v>
      </c>
      <c r="O18" s="50">
        <f>'27 '!O21</f>
        <v>0</v>
      </c>
      <c r="P18" s="50">
        <f>'27 '!P21</f>
        <v>0</v>
      </c>
      <c r="Q18" s="50">
        <f>'27 '!Q21</f>
        <v>0</v>
      </c>
      <c r="R18" s="50">
        <f>'27 '!R21</f>
        <v>0</v>
      </c>
      <c r="S18" s="50">
        <f>'27 '!S21</f>
        <v>8</v>
      </c>
      <c r="T18" s="50">
        <f>'27 '!T21</f>
        <v>0</v>
      </c>
      <c r="U18" s="50">
        <f>'27 '!U21</f>
        <v>0</v>
      </c>
      <c r="V18" s="50">
        <f>'27 '!V21</f>
        <v>0</v>
      </c>
      <c r="W18" s="50">
        <f>'27 '!W21</f>
        <v>0</v>
      </c>
      <c r="X18" s="50">
        <f>'27 '!X21</f>
        <v>0</v>
      </c>
      <c r="Y18" s="50">
        <f>'27 '!Y21</f>
        <v>0</v>
      </c>
      <c r="Z18" s="50">
        <f>'27 '!Z21</f>
        <v>0</v>
      </c>
      <c r="AA18" s="50">
        <f>'27 '!AA21</f>
        <v>0</v>
      </c>
      <c r="AB18" s="50">
        <f>'27 '!AB21</f>
        <v>0</v>
      </c>
      <c r="AC18" s="50">
        <f>'27 '!AC21</f>
        <v>0</v>
      </c>
      <c r="AD18" s="50">
        <f>'27 '!AD21</f>
        <v>0</v>
      </c>
      <c r="AE18" s="50">
        <f>'27 '!AE21</f>
        <v>0</v>
      </c>
      <c r="AF18" s="49">
        <f>SUM(B18:AE18)</f>
        <v>30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45000.22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21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8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30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46090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45000.22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'27 '!B31</f>
        <v>0</v>
      </c>
      <c r="C28" s="24">
        <f>'27 '!C31</f>
        <v>2</v>
      </c>
      <c r="D28" s="24">
        <f>'27 '!D31</f>
        <v>0</v>
      </c>
      <c r="E28" s="24">
        <f>'27 '!E31</f>
        <v>0</v>
      </c>
      <c r="F28" s="24">
        <f>'27 '!F31</f>
        <v>4</v>
      </c>
      <c r="G28" s="24">
        <f>'27 '!G31</f>
        <v>0</v>
      </c>
      <c r="H28" s="24">
        <f>'27 '!H31</f>
        <v>0</v>
      </c>
      <c r="I28" s="24">
        <f>'27 '!I31</f>
        <v>0</v>
      </c>
      <c r="J28" s="24">
        <f>'27 '!J31</f>
        <v>0</v>
      </c>
      <c r="K28" s="24">
        <f>'27 '!K31</f>
        <v>1</v>
      </c>
      <c r="L28" s="24">
        <f>'27 '!L31</f>
        <v>0</v>
      </c>
      <c r="M28" s="24">
        <f>'27 '!M31</f>
        <v>0</v>
      </c>
      <c r="N28" s="24">
        <f>'27 '!N31</f>
        <v>0</v>
      </c>
      <c r="O28" s="24">
        <f>'27 '!O31</f>
        <v>0</v>
      </c>
      <c r="P28" s="24">
        <f>'27 '!P31</f>
        <v>0</v>
      </c>
      <c r="Q28" s="24">
        <f>'27 '!Q31</f>
        <v>0</v>
      </c>
      <c r="R28" s="24">
        <f>'27 '!R31</f>
        <v>0</v>
      </c>
      <c r="S28" s="24">
        <f>'27 '!S31</f>
        <v>0</v>
      </c>
      <c r="T28" s="24">
        <f>'27 '!T31</f>
        <v>0</v>
      </c>
      <c r="U28" s="24">
        <f>'27 '!U31</f>
        <v>0</v>
      </c>
      <c r="V28" s="24">
        <f>'27 '!V31</f>
        <v>0</v>
      </c>
      <c r="W28" s="24">
        <f>'27 '!W31</f>
        <v>0</v>
      </c>
      <c r="X28" s="24">
        <f>'27 '!X31</f>
        <v>0</v>
      </c>
      <c r="Y28" s="24">
        <f>'27 '!Y31</f>
        <v>0</v>
      </c>
      <c r="Z28" s="24">
        <f>'27 '!Z31</f>
        <v>0</v>
      </c>
      <c r="AA28" s="24">
        <f>'27 '!AA31</f>
        <v>0</v>
      </c>
      <c r="AB28" s="24">
        <f>'27 '!AB31</f>
        <v>0</v>
      </c>
      <c r="AC28" s="24">
        <f>'27 '!AC31</f>
        <v>0</v>
      </c>
      <c r="AD28" s="24">
        <f>'27 '!AD31</f>
        <v>0</v>
      </c>
      <c r="AE28" s="24">
        <f>'27 '!AE31</f>
        <v>0</v>
      </c>
      <c r="AF28" s="27">
        <f>SUM(B28:AE28)</f>
        <v>7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36648.392500000002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2</v>
      </c>
      <c r="D31" s="21">
        <f t="shared" si="2"/>
        <v>0</v>
      </c>
      <c r="E31" s="21">
        <f t="shared" si="2"/>
        <v>0</v>
      </c>
      <c r="F31" s="21">
        <f t="shared" si="2"/>
        <v>4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7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37510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36648.392500000002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>
        <v>1042.5999999999999</v>
      </c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>
        <v>1070</v>
      </c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>
        <v>27.400000000000091</v>
      </c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 t="s">
        <v>118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'27 '!B41</f>
        <v>0</v>
      </c>
      <c r="C38" s="24">
        <f>'27 '!C41</f>
        <v>0</v>
      </c>
      <c r="D38" s="24">
        <f>'27 '!D41</f>
        <v>0</v>
      </c>
      <c r="E38" s="24">
        <f>'27 '!E41</f>
        <v>0</v>
      </c>
      <c r="F38" s="24">
        <f>'27 '!F41</f>
        <v>0</v>
      </c>
      <c r="G38" s="24">
        <f>'27 '!G41</f>
        <v>0</v>
      </c>
      <c r="H38" s="24">
        <f>'27 '!H41</f>
        <v>0</v>
      </c>
      <c r="I38" s="24">
        <f>'27 '!I41</f>
        <v>0</v>
      </c>
      <c r="J38" s="24">
        <f>'27 '!J41</f>
        <v>0</v>
      </c>
      <c r="K38" s="24">
        <f>'27 '!K41</f>
        <v>0</v>
      </c>
      <c r="L38" s="24">
        <f>'27 '!L41</f>
        <v>0</v>
      </c>
      <c r="M38" s="24">
        <f>'27 '!M41</f>
        <v>0</v>
      </c>
      <c r="N38" s="24">
        <f>'27 '!N41</f>
        <v>0</v>
      </c>
      <c r="O38" s="24">
        <f>'27 '!O41</f>
        <v>0</v>
      </c>
      <c r="P38" s="24">
        <f>'27 '!P41</f>
        <v>0</v>
      </c>
      <c r="Q38" s="24">
        <f>'27 '!Q41</f>
        <v>0</v>
      </c>
      <c r="R38" s="24">
        <f>'27 '!R41</f>
        <v>0</v>
      </c>
      <c r="S38" s="24">
        <f>'27 '!S41</f>
        <v>0</v>
      </c>
      <c r="T38" s="24">
        <f>'27 '!T41</f>
        <v>0</v>
      </c>
      <c r="U38" s="24">
        <f>'27 '!U41</f>
        <v>0</v>
      </c>
      <c r="V38" s="24">
        <f>'27 '!V41</f>
        <v>0</v>
      </c>
      <c r="W38" s="24">
        <f>'27 '!W41</f>
        <v>0</v>
      </c>
      <c r="X38" s="24">
        <f>'27 '!X41</f>
        <v>0</v>
      </c>
      <c r="Y38" s="24">
        <f>'27 '!Y41</f>
        <v>0</v>
      </c>
      <c r="Z38" s="24">
        <f>'27 '!Z41</f>
        <v>0</v>
      </c>
      <c r="AA38" s="24">
        <f>'27 '!AA41</f>
        <v>0</v>
      </c>
      <c r="AB38" s="24">
        <f>'27 '!AB41</f>
        <v>0</v>
      </c>
      <c r="AC38" s="24">
        <f>'27 '!AC41</f>
        <v>0</v>
      </c>
      <c r="AD38" s="24">
        <f>'27 '!AD41</f>
        <v>0</v>
      </c>
      <c r="AE38" s="24">
        <f>'27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114761.2025</v>
      </c>
      <c r="AG44" s="253"/>
      <c r="AI44" s="51">
        <f>AF8+AF18+AF28+AF38</f>
        <v>52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0</v>
      </c>
      <c r="AG45" s="265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0</v>
      </c>
      <c r="AG46" s="272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114761.2025</v>
      </c>
      <c r="AG47" s="267"/>
      <c r="AI47" s="54">
        <f>AF31+AF21+AF11+AF41</f>
        <v>52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0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65" priority="16" stopIfTrue="1" operator="greaterThan">
      <formula>0</formula>
    </cfRule>
  </conditionalFormatting>
  <conditionalFormatting sqref="B19:AE19">
    <cfRule type="cellIs" dxfId="64" priority="15" stopIfTrue="1" operator="greaterThan">
      <formula>0</formula>
    </cfRule>
  </conditionalFormatting>
  <conditionalFormatting sqref="B29:AE29">
    <cfRule type="cellIs" dxfId="63" priority="14" stopIfTrue="1" operator="greaterThan">
      <formula>0</formula>
    </cfRule>
  </conditionalFormatting>
  <conditionalFormatting sqref="B39:AE39">
    <cfRule type="cellIs" dxfId="62" priority="13" stopIfTrue="1" operator="greaterThan">
      <formula>0</formula>
    </cfRule>
  </conditionalFormatting>
  <conditionalFormatting sqref="B10:AE10">
    <cfRule type="cellIs" dxfId="61" priority="12" stopIfTrue="1" operator="greaterThan">
      <formula>0</formula>
    </cfRule>
  </conditionalFormatting>
  <conditionalFormatting sqref="B20:AE20">
    <cfRule type="cellIs" dxfId="60" priority="11" stopIfTrue="1" operator="greaterThan">
      <formula>0</formula>
    </cfRule>
  </conditionalFormatting>
  <conditionalFormatting sqref="B30:AE30">
    <cfRule type="cellIs" dxfId="59" priority="10" stopIfTrue="1" operator="greaterThan">
      <formula>0</formula>
    </cfRule>
  </conditionalFormatting>
  <conditionalFormatting sqref="B40:AE40">
    <cfRule type="cellIs" dxfId="58" priority="9" stopIfTrue="1" operator="greaterThan">
      <formula>0</formula>
    </cfRule>
  </conditionalFormatting>
  <conditionalFormatting sqref="B9:AE9">
    <cfRule type="cellIs" dxfId="57" priority="8" stopIfTrue="1" operator="greaterThan">
      <formula>0</formula>
    </cfRule>
  </conditionalFormatting>
  <conditionalFormatting sqref="B19:AE19">
    <cfRule type="cellIs" dxfId="56" priority="7" stopIfTrue="1" operator="greaterThan">
      <formula>0</formula>
    </cfRule>
  </conditionalFormatting>
  <conditionalFormatting sqref="B29:AE29">
    <cfRule type="cellIs" dxfId="55" priority="6" stopIfTrue="1" operator="greaterThan">
      <formula>0</formula>
    </cfRule>
  </conditionalFormatting>
  <conditionalFormatting sqref="B39:AE39">
    <cfRule type="cellIs" dxfId="54" priority="5" stopIfTrue="1" operator="greaterThan">
      <formula>0</formula>
    </cfRule>
  </conditionalFormatting>
  <conditionalFormatting sqref="B10:AE10">
    <cfRule type="cellIs" dxfId="53" priority="4" stopIfTrue="1" operator="greaterThan">
      <formula>0</formula>
    </cfRule>
  </conditionalFormatting>
  <conditionalFormatting sqref="B20:AE20">
    <cfRule type="cellIs" dxfId="52" priority="3" stopIfTrue="1" operator="greaterThan">
      <formula>0</formula>
    </cfRule>
  </conditionalFormatting>
  <conditionalFormatting sqref="B30:AE30">
    <cfRule type="cellIs" dxfId="51" priority="2" stopIfTrue="1" operator="greaterThan">
      <formula>0</formula>
    </cfRule>
  </conditionalFormatting>
  <conditionalFormatting sqref="B40:AE40">
    <cfRule type="cellIs" dxfId="50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'28 '!B11</f>
        <v>0</v>
      </c>
      <c r="C8" s="69">
        <f>'28 '!C11</f>
        <v>0</v>
      </c>
      <c r="D8" s="69">
        <f>'28 '!D11</f>
        <v>0</v>
      </c>
      <c r="E8" s="69">
        <f>'28 '!E11</f>
        <v>0</v>
      </c>
      <c r="F8" s="69">
        <f>'28 '!F11</f>
        <v>0</v>
      </c>
      <c r="G8" s="69">
        <f>'28 '!G11</f>
        <v>0</v>
      </c>
      <c r="H8" s="69">
        <f>'28 '!H11</f>
        <v>0</v>
      </c>
      <c r="I8" s="69">
        <f>'28 '!I11</f>
        <v>0</v>
      </c>
      <c r="J8" s="69">
        <f>'28 '!J11</f>
        <v>0</v>
      </c>
      <c r="K8" s="69">
        <f>'28 '!K11</f>
        <v>0</v>
      </c>
      <c r="L8" s="69">
        <f>'28 '!L11</f>
        <v>0</v>
      </c>
      <c r="M8" s="69">
        <f>'28 '!M11</f>
        <v>0</v>
      </c>
      <c r="N8" s="69">
        <f>'28 '!N11</f>
        <v>0</v>
      </c>
      <c r="O8" s="69">
        <f>'28 '!O11</f>
        <v>0</v>
      </c>
      <c r="P8" s="69">
        <f>'28 '!P11</f>
        <v>0</v>
      </c>
      <c r="Q8" s="69">
        <f>'28 '!Q11</f>
        <v>0</v>
      </c>
      <c r="R8" s="69">
        <f>'28 '!R11</f>
        <v>0</v>
      </c>
      <c r="S8" s="69">
        <f>'28 '!S11</f>
        <v>0</v>
      </c>
      <c r="T8" s="69">
        <f>'28 '!T11</f>
        <v>0</v>
      </c>
      <c r="U8" s="69">
        <f>'28 '!U11</f>
        <v>0</v>
      </c>
      <c r="V8" s="69">
        <f>'28 '!V11</f>
        <v>12</v>
      </c>
      <c r="W8" s="69">
        <f>'28 '!W11</f>
        <v>0</v>
      </c>
      <c r="X8" s="69">
        <f>'28 '!X11</f>
        <v>3</v>
      </c>
      <c r="Y8" s="69">
        <f>'28 '!Y11</f>
        <v>0</v>
      </c>
      <c r="Z8" s="69">
        <f>'28 '!Z11</f>
        <v>0</v>
      </c>
      <c r="AA8" s="69">
        <f>'28 '!AA11</f>
        <v>0</v>
      </c>
      <c r="AB8" s="69">
        <f>'28 '!AB11</f>
        <v>0</v>
      </c>
      <c r="AC8" s="69">
        <f>'28 '!AC11</f>
        <v>0</v>
      </c>
      <c r="AD8" s="102">
        <f>'28 '!AD11</f>
        <v>0</v>
      </c>
      <c r="AE8" s="69">
        <f>'28 '!AE11</f>
        <v>0</v>
      </c>
      <c r="AF8" s="111">
        <f>SUM(B8:AE8)</f>
        <v>15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33112.589999999997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12</v>
      </c>
      <c r="W11" s="96">
        <f t="shared" si="0"/>
        <v>0</v>
      </c>
      <c r="X11" s="96">
        <f t="shared" si="0"/>
        <v>3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15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33900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33112.589999999997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'28 '!B21</f>
        <v>21</v>
      </c>
      <c r="C18" s="50">
        <f>'28 '!C21</f>
        <v>0</v>
      </c>
      <c r="D18" s="50">
        <f>'28 '!D21</f>
        <v>1</v>
      </c>
      <c r="E18" s="50">
        <f>'28 '!E21</f>
        <v>0</v>
      </c>
      <c r="F18" s="50">
        <f>'28 '!F21</f>
        <v>0</v>
      </c>
      <c r="G18" s="50">
        <f>'28 '!G21</f>
        <v>0</v>
      </c>
      <c r="H18" s="50">
        <f>'28 '!H21</f>
        <v>0</v>
      </c>
      <c r="I18" s="50">
        <f>'28 '!I21</f>
        <v>0</v>
      </c>
      <c r="J18" s="50">
        <f>'28 '!J21</f>
        <v>0</v>
      </c>
      <c r="K18" s="50">
        <f>'28 '!K21</f>
        <v>0</v>
      </c>
      <c r="L18" s="50">
        <f>'28 '!L21</f>
        <v>0</v>
      </c>
      <c r="M18" s="50">
        <f>'28 '!M21</f>
        <v>0</v>
      </c>
      <c r="N18" s="50">
        <f>'28 '!N21</f>
        <v>0</v>
      </c>
      <c r="O18" s="50">
        <f>'28 '!O21</f>
        <v>0</v>
      </c>
      <c r="P18" s="50">
        <f>'28 '!P21</f>
        <v>0</v>
      </c>
      <c r="Q18" s="50">
        <f>'28 '!Q21</f>
        <v>0</v>
      </c>
      <c r="R18" s="50">
        <f>'28 '!R21</f>
        <v>0</v>
      </c>
      <c r="S18" s="50">
        <f>'28 '!S21</f>
        <v>8</v>
      </c>
      <c r="T18" s="50">
        <f>'28 '!T21</f>
        <v>0</v>
      </c>
      <c r="U18" s="50">
        <f>'28 '!U21</f>
        <v>0</v>
      </c>
      <c r="V18" s="50">
        <f>'28 '!V21</f>
        <v>0</v>
      </c>
      <c r="W18" s="50">
        <f>'28 '!W21</f>
        <v>0</v>
      </c>
      <c r="X18" s="50">
        <f>'28 '!X21</f>
        <v>0</v>
      </c>
      <c r="Y18" s="50">
        <f>'28 '!Y21</f>
        <v>0</v>
      </c>
      <c r="Z18" s="50">
        <f>'28 '!Z21</f>
        <v>0</v>
      </c>
      <c r="AA18" s="50">
        <f>'28 '!AA21</f>
        <v>0</v>
      </c>
      <c r="AB18" s="50">
        <f>'28 '!AB21</f>
        <v>0</v>
      </c>
      <c r="AC18" s="50">
        <f>'28 '!AC21</f>
        <v>0</v>
      </c>
      <c r="AD18" s="50">
        <f>'28 '!AD21</f>
        <v>0</v>
      </c>
      <c r="AE18" s="50">
        <f>'28 '!AE21</f>
        <v>0</v>
      </c>
      <c r="AF18" s="49">
        <f>SUM(B18:AE18)</f>
        <v>30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45000.22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21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8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30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46090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45000.22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'28 '!B31</f>
        <v>0</v>
      </c>
      <c r="C28" s="24">
        <f>'28 '!C31</f>
        <v>2</v>
      </c>
      <c r="D28" s="24">
        <f>'28 '!D31</f>
        <v>0</v>
      </c>
      <c r="E28" s="24">
        <f>'28 '!E31</f>
        <v>0</v>
      </c>
      <c r="F28" s="24">
        <f>'28 '!F31</f>
        <v>4</v>
      </c>
      <c r="G28" s="24">
        <f>'28 '!G31</f>
        <v>0</v>
      </c>
      <c r="H28" s="24">
        <f>'28 '!H31</f>
        <v>0</v>
      </c>
      <c r="I28" s="24">
        <f>'28 '!I31</f>
        <v>0</v>
      </c>
      <c r="J28" s="24">
        <f>'28 '!J31</f>
        <v>0</v>
      </c>
      <c r="K28" s="24">
        <f>'28 '!K31</f>
        <v>1</v>
      </c>
      <c r="L28" s="24">
        <f>'28 '!L31</f>
        <v>0</v>
      </c>
      <c r="M28" s="24">
        <f>'28 '!M31</f>
        <v>0</v>
      </c>
      <c r="N28" s="24">
        <f>'28 '!N31</f>
        <v>0</v>
      </c>
      <c r="O28" s="24">
        <f>'28 '!O31</f>
        <v>0</v>
      </c>
      <c r="P28" s="24">
        <f>'28 '!P31</f>
        <v>0</v>
      </c>
      <c r="Q28" s="24">
        <f>'28 '!Q31</f>
        <v>0</v>
      </c>
      <c r="R28" s="24">
        <f>'28 '!R31</f>
        <v>0</v>
      </c>
      <c r="S28" s="24">
        <f>'28 '!S31</f>
        <v>0</v>
      </c>
      <c r="T28" s="24">
        <f>'28 '!T31</f>
        <v>0</v>
      </c>
      <c r="U28" s="24">
        <f>'28 '!U31</f>
        <v>0</v>
      </c>
      <c r="V28" s="24">
        <f>'28 '!V31</f>
        <v>0</v>
      </c>
      <c r="W28" s="24">
        <f>'28 '!W31</f>
        <v>0</v>
      </c>
      <c r="X28" s="24">
        <f>'28 '!X31</f>
        <v>0</v>
      </c>
      <c r="Y28" s="24">
        <f>'28 '!Y31</f>
        <v>0</v>
      </c>
      <c r="Z28" s="24">
        <f>'28 '!Z31</f>
        <v>0</v>
      </c>
      <c r="AA28" s="24">
        <f>'28 '!AA31</f>
        <v>0</v>
      </c>
      <c r="AB28" s="24">
        <f>'28 '!AB31</f>
        <v>0</v>
      </c>
      <c r="AC28" s="24">
        <f>'28 '!AC31</f>
        <v>0</v>
      </c>
      <c r="AD28" s="24">
        <f>'28 '!AD31</f>
        <v>0</v>
      </c>
      <c r="AE28" s="24">
        <f>'28 '!AE31</f>
        <v>0</v>
      </c>
      <c r="AF28" s="27">
        <f>SUM(B28:AE28)</f>
        <v>7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36648.392500000002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2</v>
      </c>
      <c r="D31" s="21">
        <f t="shared" si="2"/>
        <v>0</v>
      </c>
      <c r="E31" s="21">
        <f t="shared" si="2"/>
        <v>0</v>
      </c>
      <c r="F31" s="21">
        <f t="shared" si="2"/>
        <v>4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7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37510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36648.392500000002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>
        <v>1042.5999999999999</v>
      </c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>
        <v>1070</v>
      </c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>
        <v>27.400000000000091</v>
      </c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 t="s">
        <v>118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'28 '!B41</f>
        <v>0</v>
      </c>
      <c r="C38" s="24">
        <f>'28 '!C41</f>
        <v>0</v>
      </c>
      <c r="D38" s="24">
        <f>'28 '!D41</f>
        <v>0</v>
      </c>
      <c r="E38" s="24">
        <f>'28 '!E41</f>
        <v>0</v>
      </c>
      <c r="F38" s="24">
        <f>'28 '!F41</f>
        <v>0</v>
      </c>
      <c r="G38" s="24">
        <f>'28 '!G41</f>
        <v>0</v>
      </c>
      <c r="H38" s="24">
        <f>'28 '!H41</f>
        <v>0</v>
      </c>
      <c r="I38" s="24">
        <f>'28 '!I41</f>
        <v>0</v>
      </c>
      <c r="J38" s="24">
        <f>'28 '!J41</f>
        <v>0</v>
      </c>
      <c r="K38" s="24">
        <f>'28 '!K41</f>
        <v>0</v>
      </c>
      <c r="L38" s="24">
        <f>'28 '!L41</f>
        <v>0</v>
      </c>
      <c r="M38" s="24">
        <f>'28 '!M41</f>
        <v>0</v>
      </c>
      <c r="N38" s="24">
        <f>'28 '!N41</f>
        <v>0</v>
      </c>
      <c r="O38" s="24">
        <f>'28 '!O41</f>
        <v>0</v>
      </c>
      <c r="P38" s="24">
        <f>'28 '!P41</f>
        <v>0</v>
      </c>
      <c r="Q38" s="24">
        <f>'28 '!Q41</f>
        <v>0</v>
      </c>
      <c r="R38" s="24">
        <f>'28 '!R41</f>
        <v>0</v>
      </c>
      <c r="S38" s="24">
        <f>'28 '!S41</f>
        <v>0</v>
      </c>
      <c r="T38" s="24">
        <f>'28 '!T41</f>
        <v>0</v>
      </c>
      <c r="U38" s="24">
        <f>'28 '!U41</f>
        <v>0</v>
      </c>
      <c r="V38" s="24">
        <f>'28 '!V41</f>
        <v>0</v>
      </c>
      <c r="W38" s="24">
        <f>'28 '!W41</f>
        <v>0</v>
      </c>
      <c r="X38" s="24">
        <f>'28 '!X41</f>
        <v>0</v>
      </c>
      <c r="Y38" s="24">
        <f>'28 '!Y41</f>
        <v>0</v>
      </c>
      <c r="Z38" s="24">
        <f>'28 '!Z41</f>
        <v>0</v>
      </c>
      <c r="AA38" s="24">
        <f>'28 '!AA41</f>
        <v>0</v>
      </c>
      <c r="AB38" s="24">
        <f>'28 '!AB41</f>
        <v>0</v>
      </c>
      <c r="AC38" s="24">
        <f>'28 '!AC41</f>
        <v>0</v>
      </c>
      <c r="AD38" s="24">
        <f>'28 '!AD41</f>
        <v>0</v>
      </c>
      <c r="AE38" s="24">
        <f>'28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114761.2025</v>
      </c>
      <c r="AG44" s="253"/>
      <c r="AI44" s="51">
        <f>AF8+AF18+AF28+AF38</f>
        <v>52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0</v>
      </c>
      <c r="AG45" s="265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0</v>
      </c>
      <c r="AG46" s="272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114761.2025</v>
      </c>
      <c r="AG47" s="267"/>
      <c r="AI47" s="54">
        <f>AF31+AF21+AF11+AF41</f>
        <v>52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0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49" priority="16" stopIfTrue="1" operator="greaterThan">
      <formula>0</formula>
    </cfRule>
  </conditionalFormatting>
  <conditionalFormatting sqref="B19:AE19">
    <cfRule type="cellIs" dxfId="48" priority="15" stopIfTrue="1" operator="greaterThan">
      <formula>0</formula>
    </cfRule>
  </conditionalFormatting>
  <conditionalFormatting sqref="B29:AE29">
    <cfRule type="cellIs" dxfId="47" priority="14" stopIfTrue="1" operator="greaterThan">
      <formula>0</formula>
    </cfRule>
  </conditionalFormatting>
  <conditionalFormatting sqref="B39:AE39">
    <cfRule type="cellIs" dxfId="46" priority="13" stopIfTrue="1" operator="greaterThan">
      <formula>0</formula>
    </cfRule>
  </conditionalFormatting>
  <conditionalFormatting sqref="B10:AE10">
    <cfRule type="cellIs" dxfId="45" priority="12" stopIfTrue="1" operator="greaterThan">
      <formula>0</formula>
    </cfRule>
  </conditionalFormatting>
  <conditionalFormatting sqref="B20:AE20">
    <cfRule type="cellIs" dxfId="44" priority="11" stopIfTrue="1" operator="greaterThan">
      <formula>0</formula>
    </cfRule>
  </conditionalFormatting>
  <conditionalFormatting sqref="B30:AE30">
    <cfRule type="cellIs" dxfId="43" priority="10" stopIfTrue="1" operator="greaterThan">
      <formula>0</formula>
    </cfRule>
  </conditionalFormatting>
  <conditionalFormatting sqref="B40:AE40">
    <cfRule type="cellIs" dxfId="42" priority="9" stopIfTrue="1" operator="greaterThan">
      <formula>0</formula>
    </cfRule>
  </conditionalFormatting>
  <conditionalFormatting sqref="B9:AE9">
    <cfRule type="cellIs" dxfId="41" priority="8" stopIfTrue="1" operator="greaterThan">
      <formula>0</formula>
    </cfRule>
  </conditionalFormatting>
  <conditionalFormatting sqref="B19:AE19">
    <cfRule type="cellIs" dxfId="40" priority="7" stopIfTrue="1" operator="greaterThan">
      <formula>0</formula>
    </cfRule>
  </conditionalFormatting>
  <conditionalFormatting sqref="B29:AE29">
    <cfRule type="cellIs" dxfId="39" priority="6" stopIfTrue="1" operator="greaterThan">
      <formula>0</formula>
    </cfRule>
  </conditionalFormatting>
  <conditionalFormatting sqref="B39:AE39">
    <cfRule type="cellIs" dxfId="38" priority="5" stopIfTrue="1" operator="greaterThan">
      <formula>0</formula>
    </cfRule>
  </conditionalFormatting>
  <conditionalFormatting sqref="B10:AE10">
    <cfRule type="cellIs" dxfId="37" priority="4" stopIfTrue="1" operator="greaterThan">
      <formula>0</formula>
    </cfRule>
  </conditionalFormatting>
  <conditionalFormatting sqref="B20:AE20">
    <cfRule type="cellIs" dxfId="36" priority="3" stopIfTrue="1" operator="greaterThan">
      <formula>0</formula>
    </cfRule>
  </conditionalFormatting>
  <conditionalFormatting sqref="B30:AE30">
    <cfRule type="cellIs" dxfId="35" priority="2" stopIfTrue="1" operator="greaterThan">
      <formula>0</formula>
    </cfRule>
  </conditionalFormatting>
  <conditionalFormatting sqref="B40:AE40">
    <cfRule type="cellIs" dxfId="34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48"/>
  <sheetViews>
    <sheetView topLeftCell="L21" workbookViewId="0">
      <selection activeCell="I31" sqref="I31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789.97</v>
      </c>
      <c r="D4" s="31">
        <v>779.94500000000005</v>
      </c>
      <c r="E4" s="31">
        <v>769.92</v>
      </c>
      <c r="F4" s="31">
        <v>779.95</v>
      </c>
      <c r="G4" s="31">
        <v>770.92</v>
      </c>
      <c r="H4" s="31">
        <v>896.23500000000001</v>
      </c>
      <c r="I4" s="31">
        <v>868.16499999999996</v>
      </c>
      <c r="J4" s="31">
        <v>901.24749999999995</v>
      </c>
      <c r="K4" s="31">
        <v>858.14</v>
      </c>
      <c r="L4" s="31">
        <v>824.06</v>
      </c>
      <c r="M4" s="31">
        <v>946.36</v>
      </c>
      <c r="N4" s="31">
        <v>980.44500000000005</v>
      </c>
      <c r="O4" s="31">
        <v>975.4325</v>
      </c>
      <c r="P4" s="117">
        <v>858.14</v>
      </c>
      <c r="Q4" s="117">
        <v>878.19</v>
      </c>
      <c r="R4" s="117">
        <v>1014.53</v>
      </c>
      <c r="S4" s="31">
        <v>1014.53</v>
      </c>
      <c r="T4" s="31">
        <v>907.26</v>
      </c>
      <c r="U4" s="31">
        <v>1159.8900000000001</v>
      </c>
      <c r="V4" s="31">
        <v>1140.8499999999999</v>
      </c>
      <c r="W4" s="31">
        <v>1159.8924999999999</v>
      </c>
      <c r="X4" s="31">
        <v>1053.6275000000001</v>
      </c>
      <c r="Y4" s="31">
        <v>1072.675</v>
      </c>
      <c r="Z4" s="31">
        <v>985.46</v>
      </c>
      <c r="AA4" s="31">
        <v>1014.53</v>
      </c>
      <c r="AB4" s="31">
        <v>945.36</v>
      </c>
      <c r="AC4" s="31">
        <v>1077.6875</v>
      </c>
      <c r="AD4" s="98">
        <v>1024.56</v>
      </c>
      <c r="AE4" s="31">
        <v>1072.675</v>
      </c>
      <c r="AF4" s="100"/>
      <c r="AG4" s="100"/>
    </row>
    <row r="5" spans="1:35" ht="15">
      <c r="A5" s="91" t="s">
        <v>36</v>
      </c>
      <c r="B5" s="31">
        <v>780</v>
      </c>
      <c r="C5" s="31">
        <v>810</v>
      </c>
      <c r="D5" s="31">
        <v>800</v>
      </c>
      <c r="E5" s="31">
        <v>790</v>
      </c>
      <c r="F5" s="31">
        <v>800</v>
      </c>
      <c r="G5" s="31">
        <v>790</v>
      </c>
      <c r="H5" s="31">
        <v>915</v>
      </c>
      <c r="I5" s="31">
        <v>890</v>
      </c>
      <c r="J5" s="31">
        <v>920</v>
      </c>
      <c r="K5" s="31">
        <v>880</v>
      </c>
      <c r="L5" s="31">
        <v>845</v>
      </c>
      <c r="M5" s="31">
        <v>970</v>
      </c>
      <c r="N5" s="31">
        <v>1000</v>
      </c>
      <c r="O5" s="31">
        <v>995</v>
      </c>
      <c r="P5" s="118">
        <v>880</v>
      </c>
      <c r="Q5" s="118">
        <v>900</v>
      </c>
      <c r="R5" s="118">
        <v>1040</v>
      </c>
      <c r="S5" s="31">
        <v>1040</v>
      </c>
      <c r="T5" s="31">
        <v>930</v>
      </c>
      <c r="U5" s="31">
        <v>1190</v>
      </c>
      <c r="V5" s="31">
        <v>1170</v>
      </c>
      <c r="W5" s="31">
        <v>1190</v>
      </c>
      <c r="X5" s="31">
        <v>1080</v>
      </c>
      <c r="Y5" s="31">
        <v>1100</v>
      </c>
      <c r="Z5" s="31">
        <v>1010</v>
      </c>
      <c r="AA5" s="31">
        <v>1040</v>
      </c>
      <c r="AB5" s="31">
        <v>970</v>
      </c>
      <c r="AC5" s="31">
        <v>1100</v>
      </c>
      <c r="AD5" s="98">
        <v>1050</v>
      </c>
      <c r="AE5" s="31">
        <v>1100</v>
      </c>
      <c r="AF5" s="100"/>
      <c r="AG5" s="100"/>
    </row>
    <row r="6" spans="1:35">
      <c r="A6" s="92" t="s">
        <v>37</v>
      </c>
      <c r="B6" s="93">
        <v>20.9</v>
      </c>
      <c r="C6" s="93">
        <v>20.029999999999973</v>
      </c>
      <c r="D6" s="93">
        <v>20.05499999999995</v>
      </c>
      <c r="E6" s="93">
        <v>20.080000000000041</v>
      </c>
      <c r="F6" s="93">
        <v>20.05</v>
      </c>
      <c r="G6" s="93">
        <v>19.079999999999998</v>
      </c>
      <c r="H6" s="93">
        <v>18.764999999999986</v>
      </c>
      <c r="I6" s="93">
        <v>21.835000000000036</v>
      </c>
      <c r="J6" s="93">
        <v>18.752500000000055</v>
      </c>
      <c r="K6" s="93">
        <v>21.860000000000014</v>
      </c>
      <c r="L6" s="93">
        <v>20.94</v>
      </c>
      <c r="M6" s="93">
        <v>23.639999999999986</v>
      </c>
      <c r="N6" s="93">
        <v>19.55499999999995</v>
      </c>
      <c r="O6" s="93">
        <v>19.567499999999995</v>
      </c>
      <c r="P6" s="93">
        <v>21.86</v>
      </c>
      <c r="Q6" s="93">
        <v>21.81</v>
      </c>
      <c r="R6" s="93">
        <v>25.470000000000027</v>
      </c>
      <c r="S6" s="93">
        <v>25.47</v>
      </c>
      <c r="T6" s="93">
        <v>22.74</v>
      </c>
      <c r="U6" s="93">
        <v>30.11</v>
      </c>
      <c r="V6" s="93">
        <v>29.15</v>
      </c>
      <c r="W6" s="93">
        <v>30.107500000000073</v>
      </c>
      <c r="X6" s="93">
        <v>26.372499999999945</v>
      </c>
      <c r="Y6" s="93">
        <v>27.325000000000045</v>
      </c>
      <c r="Z6" s="93">
        <v>24.54</v>
      </c>
      <c r="AA6" s="93">
        <v>25.470000000000027</v>
      </c>
      <c r="AB6" s="93">
        <v>24.64</v>
      </c>
      <c r="AC6" s="93">
        <v>22.3125</v>
      </c>
      <c r="AD6" s="99">
        <v>25.440000000000055</v>
      </c>
      <c r="AE6" s="104">
        <v>0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88</v>
      </c>
      <c r="D7" s="68" t="s">
        <v>55</v>
      </c>
      <c r="E7" s="68" t="s">
        <v>68</v>
      </c>
      <c r="F7" s="68" t="s">
        <v>109</v>
      </c>
      <c r="G7" s="68" t="s">
        <v>114</v>
      </c>
      <c r="H7" s="68" t="s">
        <v>14</v>
      </c>
      <c r="I7" s="68" t="s">
        <v>54</v>
      </c>
      <c r="J7" s="68" t="s">
        <v>16</v>
      </c>
      <c r="K7" s="68" t="s">
        <v>79</v>
      </c>
      <c r="L7" s="68" t="s">
        <v>113</v>
      </c>
      <c r="M7" s="68" t="s">
        <v>58</v>
      </c>
      <c r="N7" s="68" t="s">
        <v>17</v>
      </c>
      <c r="O7" s="68" t="s">
        <v>18</v>
      </c>
      <c r="P7" s="68" t="s">
        <v>112</v>
      </c>
      <c r="Q7" s="68" t="s">
        <v>91</v>
      </c>
      <c r="R7" s="68" t="s">
        <v>90</v>
      </c>
      <c r="S7" s="68" t="s">
        <v>123</v>
      </c>
      <c r="T7" s="68" t="s">
        <v>111</v>
      </c>
      <c r="U7" s="68" t="s">
        <v>102</v>
      </c>
      <c r="V7" s="68" t="s">
        <v>103</v>
      </c>
      <c r="W7" s="68" t="s">
        <v>60</v>
      </c>
      <c r="X7" s="68" t="s">
        <v>50</v>
      </c>
      <c r="Y7" s="68" t="s">
        <v>69</v>
      </c>
      <c r="Z7" s="68" t="s">
        <v>66</v>
      </c>
      <c r="AA7" s="68" t="s">
        <v>85</v>
      </c>
      <c r="AB7" s="68" t="s">
        <v>124</v>
      </c>
      <c r="AC7" s="68" t="s">
        <v>22</v>
      </c>
      <c r="AD7" s="101" t="s">
        <v>100</v>
      </c>
      <c r="AE7" s="68" t="s">
        <v>76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'2'!B11</f>
        <v>0</v>
      </c>
      <c r="C8" s="69">
        <f>'2'!C11</f>
        <v>0</v>
      </c>
      <c r="D8" s="69">
        <f>'2'!D11</f>
        <v>0</v>
      </c>
      <c r="E8" s="69">
        <f>'2'!E11</f>
        <v>0</v>
      </c>
      <c r="F8" s="69">
        <f>'2'!F11</f>
        <v>0</v>
      </c>
      <c r="G8" s="69">
        <f>'2'!G11</f>
        <v>0</v>
      </c>
      <c r="H8" s="69">
        <f>'2'!H11</f>
        <v>0</v>
      </c>
      <c r="I8" s="69">
        <f>'2'!I11</f>
        <v>0</v>
      </c>
      <c r="J8" s="69">
        <f>'2'!J11</f>
        <v>0</v>
      </c>
      <c r="K8" s="69">
        <f>'2'!K11</f>
        <v>0</v>
      </c>
      <c r="L8" s="69">
        <f>'2'!L11</f>
        <v>0</v>
      </c>
      <c r="M8" s="69">
        <f>'2'!M11</f>
        <v>0</v>
      </c>
      <c r="N8" s="69">
        <f>'2'!N11</f>
        <v>0</v>
      </c>
      <c r="O8" s="69">
        <f>'2'!O11</f>
        <v>0</v>
      </c>
      <c r="P8" s="69">
        <f>'2'!P11</f>
        <v>0</v>
      </c>
      <c r="Q8" s="69">
        <f>'2'!Q11</f>
        <v>0</v>
      </c>
      <c r="R8" s="69">
        <f>'2'!R11</f>
        <v>0</v>
      </c>
      <c r="S8" s="69">
        <f>'2'!S11</f>
        <v>0</v>
      </c>
      <c r="T8" s="69">
        <f>'2'!T11</f>
        <v>0</v>
      </c>
      <c r="U8" s="69">
        <f>'2'!U11</f>
        <v>0</v>
      </c>
      <c r="V8" s="69">
        <f>'2'!V11</f>
        <v>0</v>
      </c>
      <c r="W8" s="69">
        <f>'2'!W11</f>
        <v>0</v>
      </c>
      <c r="X8" s="69">
        <f>'2'!X11</f>
        <v>0</v>
      </c>
      <c r="Y8" s="69">
        <f>'2'!Y11</f>
        <v>0</v>
      </c>
      <c r="Z8" s="69">
        <f>'2'!Z11</f>
        <v>0</v>
      </c>
      <c r="AA8" s="69">
        <f>'2'!AA11</f>
        <v>0</v>
      </c>
      <c r="AB8" s="69">
        <f>'2'!AB11</f>
        <v>0</v>
      </c>
      <c r="AC8" s="69">
        <f>'2'!AC11</f>
        <v>0</v>
      </c>
      <c r="AD8" s="102">
        <f>'2'!AD11</f>
        <v>0</v>
      </c>
      <c r="AE8" s="69">
        <f>'2'!AE11</f>
        <v>0</v>
      </c>
      <c r="AF8" s="111">
        <f>SUM(B8:AE8)</f>
        <v>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0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1297.2349999999999</v>
      </c>
      <c r="C14" s="119">
        <v>1169.9175</v>
      </c>
      <c r="D14" s="119">
        <v>1189.9675</v>
      </c>
      <c r="E14" s="119">
        <v>1042.5999999999999</v>
      </c>
      <c r="F14" s="119">
        <v>1170.92</v>
      </c>
      <c r="G14" s="119">
        <v>1072.675</v>
      </c>
      <c r="H14" s="119">
        <v>1219.04</v>
      </c>
      <c r="I14" s="119">
        <v>1336.3325</v>
      </c>
      <c r="J14" s="119">
        <v>2710.76</v>
      </c>
      <c r="K14" s="119">
        <v>6397.96</v>
      </c>
      <c r="L14" s="119">
        <v>5158.87</v>
      </c>
      <c r="M14" s="119">
        <v>5334.3029999999999</v>
      </c>
      <c r="N14" s="119">
        <v>5607.99</v>
      </c>
      <c r="O14" s="119">
        <v>5793.45</v>
      </c>
      <c r="P14" s="119">
        <v>6369.89</v>
      </c>
      <c r="Q14" s="119">
        <v>6715.95</v>
      </c>
      <c r="R14" s="119">
        <v>8134.29</v>
      </c>
      <c r="S14" s="119">
        <v>8967.36</v>
      </c>
      <c r="T14" s="119">
        <v>12215.4625</v>
      </c>
      <c r="U14" s="119">
        <v>5607.98</v>
      </c>
      <c r="V14" s="119">
        <v>3471.6574999999998</v>
      </c>
      <c r="W14" s="119">
        <v>3257.12</v>
      </c>
      <c r="X14" s="119">
        <v>4389.95</v>
      </c>
      <c r="Y14" s="119">
        <v>3618.0225</v>
      </c>
      <c r="Z14" s="119">
        <v>3530.8049999999998</v>
      </c>
      <c r="AA14" s="119">
        <v>3979.9250000000002</v>
      </c>
      <c r="AB14" s="119">
        <v>4115.26</v>
      </c>
      <c r="AC14" s="119">
        <v>3618.02</v>
      </c>
      <c r="AD14" s="119">
        <v>4174.41</v>
      </c>
      <c r="AE14" s="119">
        <v>4896.21</v>
      </c>
      <c r="AF14" s="13"/>
      <c r="AG14" s="13"/>
      <c r="AH14" s="13"/>
      <c r="AI14" s="12"/>
    </row>
    <row r="15" spans="1:35" thickBot="1">
      <c r="A15" s="71" t="s">
        <v>36</v>
      </c>
      <c r="B15" s="120">
        <v>1330</v>
      </c>
      <c r="C15" s="120">
        <v>1200</v>
      </c>
      <c r="D15" s="120">
        <v>1220</v>
      </c>
      <c r="E15" s="120">
        <v>1070</v>
      </c>
      <c r="F15" s="120">
        <v>1200</v>
      </c>
      <c r="G15" s="120">
        <v>1100</v>
      </c>
      <c r="H15" s="120">
        <v>1250</v>
      </c>
      <c r="I15" s="120">
        <v>1370</v>
      </c>
      <c r="J15" s="120">
        <v>2780</v>
      </c>
      <c r="K15" s="120">
        <v>6540</v>
      </c>
      <c r="L15" s="120">
        <v>5290</v>
      </c>
      <c r="M15" s="120">
        <v>5470</v>
      </c>
      <c r="N15" s="120">
        <v>5750</v>
      </c>
      <c r="O15" s="120">
        <v>5940</v>
      </c>
      <c r="P15" s="120">
        <v>6530</v>
      </c>
      <c r="Q15" s="120">
        <v>6890</v>
      </c>
      <c r="R15" s="120">
        <v>8340</v>
      </c>
      <c r="S15" s="120">
        <v>9190</v>
      </c>
      <c r="T15" s="120">
        <v>12490</v>
      </c>
      <c r="U15" s="120">
        <v>5750</v>
      </c>
      <c r="V15" s="120">
        <v>3560</v>
      </c>
      <c r="W15" s="120">
        <v>3340</v>
      </c>
      <c r="X15" s="120">
        <v>4500</v>
      </c>
      <c r="Y15" s="120">
        <v>3710</v>
      </c>
      <c r="Z15" s="120">
        <v>3620</v>
      </c>
      <c r="AA15" s="120">
        <v>4080</v>
      </c>
      <c r="AB15" s="120">
        <v>4220</v>
      </c>
      <c r="AC15" s="120">
        <v>3710</v>
      </c>
      <c r="AD15" s="120">
        <v>4280</v>
      </c>
      <c r="AE15" s="120">
        <v>5020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32.759999999999991</v>
      </c>
      <c r="C16" s="70">
        <v>30.082499999999982</v>
      </c>
      <c r="D16" s="70">
        <v>30.032500000000027</v>
      </c>
      <c r="E16" s="70">
        <v>27.4</v>
      </c>
      <c r="F16" s="70">
        <v>29.079999999999927</v>
      </c>
      <c r="G16" s="70">
        <v>27.324999999999999</v>
      </c>
      <c r="H16" s="70">
        <v>30.960000000000036</v>
      </c>
      <c r="I16" s="70">
        <v>33.670000000000073</v>
      </c>
      <c r="J16" s="70">
        <v>71.039999999999964</v>
      </c>
      <c r="K16" s="70">
        <v>142.03999999999996</v>
      </c>
      <c r="L16" s="70">
        <v>131.13</v>
      </c>
      <c r="M16" s="70">
        <v>135.697</v>
      </c>
      <c r="N16" s="70">
        <v>142.01000000000022</v>
      </c>
      <c r="O16" s="70">
        <v>146.55000000000001</v>
      </c>
      <c r="P16" s="70">
        <v>160.11000000000001</v>
      </c>
      <c r="Q16" s="70">
        <v>174.05</v>
      </c>
      <c r="R16" s="70">
        <v>205.71000000000004</v>
      </c>
      <c r="S16" s="70">
        <v>222.63999999999942</v>
      </c>
      <c r="T16" s="70">
        <v>274.53750000000036</v>
      </c>
      <c r="U16" s="70">
        <v>143</v>
      </c>
      <c r="V16" s="70">
        <v>88.3425000000002</v>
      </c>
      <c r="W16" s="70">
        <v>82.880000000000109</v>
      </c>
      <c r="X16" s="70">
        <v>110.05</v>
      </c>
      <c r="Y16" s="70">
        <v>102.95749999999998</v>
      </c>
      <c r="Z16" s="70">
        <v>97.289999999999964</v>
      </c>
      <c r="AA16" s="70">
        <v>104.60999999999967</v>
      </c>
      <c r="AB16" s="70">
        <v>104.74</v>
      </c>
      <c r="AC16" s="70">
        <v>91.98</v>
      </c>
      <c r="AD16" s="70">
        <v>105.59</v>
      </c>
      <c r="AE16" s="70">
        <v>123.78999999999996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81</v>
      </c>
      <c r="C17" s="28" t="s">
        <v>65</v>
      </c>
      <c r="D17" s="28" t="s">
        <v>70</v>
      </c>
      <c r="E17" s="28" t="s">
        <v>118</v>
      </c>
      <c r="F17" s="28" t="s">
        <v>99</v>
      </c>
      <c r="G17" s="28" t="s">
        <v>117</v>
      </c>
      <c r="H17" s="28" t="s">
        <v>82</v>
      </c>
      <c r="I17" s="28" t="s">
        <v>87</v>
      </c>
      <c r="J17" s="28" t="s">
        <v>83</v>
      </c>
      <c r="K17" s="28" t="s">
        <v>20</v>
      </c>
      <c r="L17" s="28" t="s">
        <v>72</v>
      </c>
      <c r="M17" s="28" t="s">
        <v>107</v>
      </c>
      <c r="N17" s="28" t="s">
        <v>101</v>
      </c>
      <c r="O17" s="28" t="s">
        <v>105</v>
      </c>
      <c r="P17" s="28" t="s">
        <v>93</v>
      </c>
      <c r="Q17" s="28" t="s">
        <v>115</v>
      </c>
      <c r="R17" s="28" t="s">
        <v>48</v>
      </c>
      <c r="S17" s="28" t="s">
        <v>73</v>
      </c>
      <c r="T17" s="28" t="s">
        <v>47</v>
      </c>
      <c r="U17" s="28" t="s">
        <v>106</v>
      </c>
      <c r="V17" s="28" t="s">
        <v>67</v>
      </c>
      <c r="W17" s="28" t="s">
        <v>89</v>
      </c>
      <c r="X17" s="28" t="s">
        <v>26</v>
      </c>
      <c r="Y17" s="28" t="s">
        <v>63</v>
      </c>
      <c r="Z17" s="28" t="s">
        <v>84</v>
      </c>
      <c r="AA17" s="28" t="s">
        <v>92</v>
      </c>
      <c r="AB17" s="28" t="s">
        <v>78</v>
      </c>
      <c r="AC17" s="28" t="s">
        <v>120</v>
      </c>
      <c r="AD17" s="28" t="s">
        <v>98</v>
      </c>
      <c r="AE17" s="28" t="s">
        <v>71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'2'!B21</f>
        <v>0</v>
      </c>
      <c r="C18" s="50">
        <f>'2'!C21</f>
        <v>0</v>
      </c>
      <c r="D18" s="50">
        <f>'2'!D21</f>
        <v>0</v>
      </c>
      <c r="E18" s="50">
        <f>'2'!E21</f>
        <v>0</v>
      </c>
      <c r="F18" s="50">
        <f>'2'!F21</f>
        <v>0</v>
      </c>
      <c r="G18" s="50">
        <f>'2'!G21</f>
        <v>0</v>
      </c>
      <c r="H18" s="50">
        <f>'2'!H21</f>
        <v>0</v>
      </c>
      <c r="I18" s="50">
        <f>'2'!I21</f>
        <v>0</v>
      </c>
      <c r="J18" s="50">
        <f>'2'!J21</f>
        <v>0</v>
      </c>
      <c r="K18" s="50">
        <f>'2'!K21</f>
        <v>0</v>
      </c>
      <c r="L18" s="50">
        <f>'2'!L21</f>
        <v>0</v>
      </c>
      <c r="M18" s="50">
        <f>'2'!M21</f>
        <v>0</v>
      </c>
      <c r="N18" s="50">
        <f>'2'!N21</f>
        <v>0</v>
      </c>
      <c r="O18" s="50">
        <f>'2'!O21</f>
        <v>0</v>
      </c>
      <c r="P18" s="50">
        <f>'2'!P21</f>
        <v>0</v>
      </c>
      <c r="Q18" s="50">
        <f>'2'!Q21</f>
        <v>0</v>
      </c>
      <c r="R18" s="50">
        <f>'2'!R21</f>
        <v>0</v>
      </c>
      <c r="S18" s="50">
        <f>'2'!S21</f>
        <v>0</v>
      </c>
      <c r="T18" s="50">
        <f>'2'!T21</f>
        <v>0</v>
      </c>
      <c r="U18" s="50">
        <f>'2'!U21</f>
        <v>0</v>
      </c>
      <c r="V18" s="50">
        <f>'2'!V21</f>
        <v>0</v>
      </c>
      <c r="W18" s="50">
        <f>'2'!W21</f>
        <v>0</v>
      </c>
      <c r="X18" s="50">
        <f>'2'!X21</f>
        <v>0</v>
      </c>
      <c r="Y18" s="50">
        <f>'2'!Y21</f>
        <v>0</v>
      </c>
      <c r="Z18" s="50">
        <f>'2'!Z21</f>
        <v>0</v>
      </c>
      <c r="AA18" s="50">
        <f>'2'!AA21</f>
        <v>0</v>
      </c>
      <c r="AB18" s="50">
        <f>'2'!AB21</f>
        <v>0</v>
      </c>
      <c r="AC18" s="50">
        <f>'2'!AC21</f>
        <v>0</v>
      </c>
      <c r="AD18" s="50">
        <f>'2'!AD21</f>
        <v>0</v>
      </c>
      <c r="AE18" s="50">
        <f>'2'!AE21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5150.8450000000003</v>
      </c>
      <c r="C24" s="120">
        <v>4438.07</v>
      </c>
      <c r="D24" s="120">
        <v>4973.3999999999996</v>
      </c>
      <c r="E24" s="120">
        <v>5257.11</v>
      </c>
      <c r="F24" s="120">
        <v>12826.987499999999</v>
      </c>
      <c r="G24" s="120">
        <v>8599.4500000000007</v>
      </c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5280</v>
      </c>
      <c r="C25" s="120">
        <v>4550</v>
      </c>
      <c r="D25" s="120">
        <v>5100</v>
      </c>
      <c r="E25" s="120">
        <v>5390</v>
      </c>
      <c r="F25" s="120">
        <v>13090</v>
      </c>
      <c r="G25" s="120">
        <v>8820</v>
      </c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129.15499999999975</v>
      </c>
      <c r="C26" s="93">
        <v>111.93</v>
      </c>
      <c r="D26" s="93">
        <v>126.6</v>
      </c>
      <c r="E26" s="93">
        <v>10</v>
      </c>
      <c r="F26" s="93">
        <v>263.01250000000073</v>
      </c>
      <c r="G26" s="93">
        <v>220.55</v>
      </c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62</v>
      </c>
      <c r="C27" s="58" t="s">
        <v>121</v>
      </c>
      <c r="D27" s="58" t="s">
        <v>97</v>
      </c>
      <c r="E27" s="58" t="s">
        <v>80</v>
      </c>
      <c r="F27" s="58" t="s">
        <v>28</v>
      </c>
      <c r="G27" s="59" t="s">
        <v>122</v>
      </c>
      <c r="H27" s="121"/>
      <c r="I27" s="121"/>
      <c r="J27" s="60"/>
      <c r="K27" s="58"/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'2'!B31</f>
        <v>0</v>
      </c>
      <c r="C28" s="24">
        <f>'2'!C31</f>
        <v>0</v>
      </c>
      <c r="D28" s="24">
        <f>'2'!D31</f>
        <v>0</v>
      </c>
      <c r="E28" s="24">
        <f>'2'!E31</f>
        <v>0</v>
      </c>
      <c r="F28" s="24">
        <f>'2'!F31</f>
        <v>0</v>
      </c>
      <c r="G28" s="24">
        <f>'2'!G31</f>
        <v>0</v>
      </c>
      <c r="H28" s="24">
        <f>'2'!H31</f>
        <v>0</v>
      </c>
      <c r="I28" s="24">
        <f>'2'!I31</f>
        <v>0</v>
      </c>
      <c r="J28" s="24">
        <f>'2'!J31</f>
        <v>0</v>
      </c>
      <c r="K28" s="24">
        <f>'2'!K31</f>
        <v>1</v>
      </c>
      <c r="L28" s="24">
        <f>'2'!L31</f>
        <v>0</v>
      </c>
      <c r="M28" s="24">
        <f>'2'!M31</f>
        <v>0</v>
      </c>
      <c r="N28" s="24">
        <f>'2'!N31</f>
        <v>0</v>
      </c>
      <c r="O28" s="24">
        <f>'2'!O31</f>
        <v>0</v>
      </c>
      <c r="P28" s="24">
        <f>'2'!P31</f>
        <v>0</v>
      </c>
      <c r="Q28" s="24">
        <f>'2'!Q31</f>
        <v>0</v>
      </c>
      <c r="R28" s="24">
        <f>'2'!R31</f>
        <v>0</v>
      </c>
      <c r="S28" s="24">
        <f>'2'!S31</f>
        <v>0</v>
      </c>
      <c r="T28" s="24">
        <f>'2'!T31</f>
        <v>0</v>
      </c>
      <c r="U28" s="24">
        <f>'2'!U31</f>
        <v>0</v>
      </c>
      <c r="V28" s="24">
        <f>'2'!V31</f>
        <v>0</v>
      </c>
      <c r="W28" s="24">
        <f>'2'!W31</f>
        <v>0</v>
      </c>
      <c r="X28" s="24">
        <f>'2'!X31</f>
        <v>0</v>
      </c>
      <c r="Y28" s="24">
        <f>'2'!Y31</f>
        <v>0</v>
      </c>
      <c r="Z28" s="24">
        <f>'2'!Z31</f>
        <v>0</v>
      </c>
      <c r="AA28" s="24">
        <f>'2'!AA31</f>
        <v>0</v>
      </c>
      <c r="AB28" s="24">
        <f>'2'!AB31</f>
        <v>0</v>
      </c>
      <c r="AC28" s="24">
        <f>'2'!AC31</f>
        <v>0</v>
      </c>
      <c r="AD28" s="24">
        <f>'2'!AD31</f>
        <v>0</v>
      </c>
      <c r="AE28" s="24">
        <f>'2'!AE31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0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0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'2'!B41</f>
        <v>0</v>
      </c>
      <c r="C38" s="24">
        <f>'2'!C41</f>
        <v>0</v>
      </c>
      <c r="D38" s="24">
        <f>'2'!D41</f>
        <v>0</v>
      </c>
      <c r="E38" s="24">
        <f>'2'!E41</f>
        <v>0</v>
      </c>
      <c r="F38" s="24">
        <f>'2'!F41</f>
        <v>0</v>
      </c>
      <c r="G38" s="24">
        <f>'2'!G41</f>
        <v>0</v>
      </c>
      <c r="H38" s="24">
        <f>'2'!H41</f>
        <v>0</v>
      </c>
      <c r="I38" s="24">
        <f>'2'!I41</f>
        <v>0</v>
      </c>
      <c r="J38" s="24">
        <f>'2'!J41</f>
        <v>0</v>
      </c>
      <c r="K38" s="24">
        <f>'2'!K41</f>
        <v>0</v>
      </c>
      <c r="L38" s="24">
        <f>'2'!L41</f>
        <v>0</v>
      </c>
      <c r="M38" s="24">
        <f>'2'!M41</f>
        <v>0</v>
      </c>
      <c r="N38" s="24">
        <f>'2'!N41</f>
        <v>0</v>
      </c>
      <c r="O38" s="24">
        <f>'2'!O41</f>
        <v>0</v>
      </c>
      <c r="P38" s="24">
        <f>'2'!P41</f>
        <v>0</v>
      </c>
      <c r="Q38" s="24">
        <f>'2'!Q41</f>
        <v>0</v>
      </c>
      <c r="R38" s="24">
        <f>'2'!R41</f>
        <v>0</v>
      </c>
      <c r="S38" s="24">
        <f>'2'!S41</f>
        <v>0</v>
      </c>
      <c r="T38" s="24">
        <f>'2'!T41</f>
        <v>0</v>
      </c>
      <c r="U38" s="24">
        <f>'2'!U41</f>
        <v>0</v>
      </c>
      <c r="V38" s="24">
        <f>'2'!V41</f>
        <v>0</v>
      </c>
      <c r="W38" s="24">
        <f>'2'!W41</f>
        <v>0</v>
      </c>
      <c r="X38" s="24">
        <f>'2'!X41</f>
        <v>0</v>
      </c>
      <c r="Y38" s="24">
        <f>'2'!Y41</f>
        <v>0</v>
      </c>
      <c r="Z38" s="24">
        <f>'2'!Z41</f>
        <v>0</v>
      </c>
      <c r="AA38" s="24">
        <f>'2'!AA41</f>
        <v>0</v>
      </c>
      <c r="AB38" s="24">
        <f>'2'!AB41</f>
        <v>0</v>
      </c>
      <c r="AC38" s="24">
        <f>'2'!AC41</f>
        <v>0</v>
      </c>
      <c r="AD38" s="24">
        <f>'2'!AD41</f>
        <v>0</v>
      </c>
      <c r="AE38" s="24">
        <f>'2'!AE41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0</v>
      </c>
      <c r="AG44" s="253"/>
      <c r="AI44" s="51">
        <f>AF8+AF18+AF28+AF38</f>
        <v>1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0</v>
      </c>
      <c r="AG45" s="265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0</v>
      </c>
      <c r="AG46" s="272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0</v>
      </c>
      <c r="AG47" s="267"/>
      <c r="AI47" s="54">
        <f>AF31+AF21+AF11+AF41</f>
        <v>1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0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425" priority="8" stopIfTrue="1" operator="greaterThan">
      <formula>0</formula>
    </cfRule>
  </conditionalFormatting>
  <conditionalFormatting sqref="B19:AE19">
    <cfRule type="cellIs" dxfId="424" priority="7" stopIfTrue="1" operator="greaterThan">
      <formula>0</formula>
    </cfRule>
  </conditionalFormatting>
  <conditionalFormatting sqref="B29:AE29">
    <cfRule type="cellIs" dxfId="423" priority="6" stopIfTrue="1" operator="greaterThan">
      <formula>0</formula>
    </cfRule>
  </conditionalFormatting>
  <conditionalFormatting sqref="B39:AE39">
    <cfRule type="cellIs" dxfId="422" priority="5" stopIfTrue="1" operator="greaterThan">
      <formula>0</formula>
    </cfRule>
  </conditionalFormatting>
  <conditionalFormatting sqref="B10:AE10">
    <cfRule type="cellIs" dxfId="421" priority="4" stopIfTrue="1" operator="greaterThan">
      <formula>0</formula>
    </cfRule>
  </conditionalFormatting>
  <conditionalFormatting sqref="B20:AE20">
    <cfRule type="cellIs" dxfId="420" priority="3" stopIfTrue="1" operator="greaterThan">
      <formula>0</formula>
    </cfRule>
  </conditionalFormatting>
  <conditionalFormatting sqref="B30:AE30">
    <cfRule type="cellIs" dxfId="419" priority="2" stopIfTrue="1" operator="greaterThan">
      <formula>0</formula>
    </cfRule>
  </conditionalFormatting>
  <conditionalFormatting sqref="B40:AE40">
    <cfRule type="cellIs" dxfId="418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'29 '!B11</f>
        <v>0</v>
      </c>
      <c r="C8" s="69">
        <f>'29 '!C11</f>
        <v>0</v>
      </c>
      <c r="D8" s="69">
        <f>'29 '!D11</f>
        <v>0</v>
      </c>
      <c r="E8" s="69">
        <f>'29 '!E11</f>
        <v>0</v>
      </c>
      <c r="F8" s="69">
        <f>'29 '!F11</f>
        <v>0</v>
      </c>
      <c r="G8" s="69">
        <f>'29 '!G11</f>
        <v>0</v>
      </c>
      <c r="H8" s="69">
        <f>'29 '!H11</f>
        <v>0</v>
      </c>
      <c r="I8" s="69">
        <f>'29 '!I11</f>
        <v>0</v>
      </c>
      <c r="J8" s="69">
        <f>'29 '!J11</f>
        <v>0</v>
      </c>
      <c r="K8" s="69">
        <f>'29 '!K11</f>
        <v>0</v>
      </c>
      <c r="L8" s="69">
        <f>'29 '!L11</f>
        <v>0</v>
      </c>
      <c r="M8" s="69">
        <f>'29 '!M11</f>
        <v>0</v>
      </c>
      <c r="N8" s="69">
        <f>'29 '!N11</f>
        <v>0</v>
      </c>
      <c r="O8" s="69">
        <f>'29 '!O11</f>
        <v>0</v>
      </c>
      <c r="P8" s="69">
        <f>'29 '!P11</f>
        <v>0</v>
      </c>
      <c r="Q8" s="69">
        <f>'29 '!Q11</f>
        <v>0</v>
      </c>
      <c r="R8" s="69">
        <f>'29 '!R11</f>
        <v>0</v>
      </c>
      <c r="S8" s="69">
        <f>'29 '!S11</f>
        <v>0</v>
      </c>
      <c r="T8" s="69">
        <f>'29 '!T11</f>
        <v>0</v>
      </c>
      <c r="U8" s="69">
        <f>'29 '!U11</f>
        <v>0</v>
      </c>
      <c r="V8" s="69">
        <f>'29 '!V11</f>
        <v>12</v>
      </c>
      <c r="W8" s="69">
        <f>'29 '!W11</f>
        <v>0</v>
      </c>
      <c r="X8" s="69">
        <f>'29 '!X11</f>
        <v>3</v>
      </c>
      <c r="Y8" s="69">
        <f>'29 '!Y11</f>
        <v>0</v>
      </c>
      <c r="Z8" s="69">
        <f>'29 '!Z11</f>
        <v>0</v>
      </c>
      <c r="AA8" s="69">
        <f>'29 '!AA11</f>
        <v>0</v>
      </c>
      <c r="AB8" s="69">
        <f>'29 '!AB11</f>
        <v>0</v>
      </c>
      <c r="AC8" s="69">
        <f>'29 '!AC11</f>
        <v>0</v>
      </c>
      <c r="AD8" s="102">
        <f>'29 '!AD11</f>
        <v>0</v>
      </c>
      <c r="AE8" s="69">
        <f>'29 '!AE11</f>
        <v>0</v>
      </c>
      <c r="AF8" s="111">
        <f>SUM(B8:AE8)</f>
        <v>15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33112.589999999997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12</v>
      </c>
      <c r="W11" s="96">
        <f t="shared" si="0"/>
        <v>0</v>
      </c>
      <c r="X11" s="96">
        <f t="shared" si="0"/>
        <v>3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15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33900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33112.589999999997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'29 '!B21</f>
        <v>21</v>
      </c>
      <c r="C18" s="50">
        <f>'29 '!C21</f>
        <v>0</v>
      </c>
      <c r="D18" s="50">
        <f>'29 '!D21</f>
        <v>1</v>
      </c>
      <c r="E18" s="50">
        <f>'29 '!E21</f>
        <v>0</v>
      </c>
      <c r="F18" s="50">
        <f>'29 '!F21</f>
        <v>0</v>
      </c>
      <c r="G18" s="50">
        <f>'29 '!G21</f>
        <v>0</v>
      </c>
      <c r="H18" s="50">
        <f>'29 '!H21</f>
        <v>0</v>
      </c>
      <c r="I18" s="50">
        <f>'29 '!I21</f>
        <v>0</v>
      </c>
      <c r="J18" s="50">
        <f>'29 '!J21</f>
        <v>0</v>
      </c>
      <c r="K18" s="50">
        <f>'29 '!K21</f>
        <v>0</v>
      </c>
      <c r="L18" s="50">
        <f>'29 '!L21</f>
        <v>0</v>
      </c>
      <c r="M18" s="50">
        <f>'29 '!M21</f>
        <v>0</v>
      </c>
      <c r="N18" s="50">
        <f>'29 '!N21</f>
        <v>0</v>
      </c>
      <c r="O18" s="50">
        <f>'29 '!O21</f>
        <v>0</v>
      </c>
      <c r="P18" s="50">
        <f>'29 '!P21</f>
        <v>0</v>
      </c>
      <c r="Q18" s="50">
        <f>'29 '!Q21</f>
        <v>0</v>
      </c>
      <c r="R18" s="50">
        <f>'29 '!R21</f>
        <v>0</v>
      </c>
      <c r="S18" s="50">
        <f>'29 '!S21</f>
        <v>8</v>
      </c>
      <c r="T18" s="50">
        <f>'29 '!T21</f>
        <v>0</v>
      </c>
      <c r="U18" s="50">
        <f>'29 '!U21</f>
        <v>0</v>
      </c>
      <c r="V18" s="50">
        <f>'29 '!V21</f>
        <v>0</v>
      </c>
      <c r="W18" s="50">
        <f>'29 '!W21</f>
        <v>0</v>
      </c>
      <c r="X18" s="50">
        <f>'29 '!X21</f>
        <v>0</v>
      </c>
      <c r="Y18" s="50">
        <f>'29 '!Y21</f>
        <v>0</v>
      </c>
      <c r="Z18" s="50">
        <f>'29 '!Z21</f>
        <v>0</v>
      </c>
      <c r="AA18" s="50">
        <f>'29 '!AA21</f>
        <v>0</v>
      </c>
      <c r="AB18" s="50">
        <f>'29 '!AB21</f>
        <v>0</v>
      </c>
      <c r="AC18" s="50">
        <f>'29 '!AC21</f>
        <v>0</v>
      </c>
      <c r="AD18" s="50">
        <f>'29 '!AD21</f>
        <v>0</v>
      </c>
      <c r="AE18" s="50">
        <f>'29 '!AE21</f>
        <v>0</v>
      </c>
      <c r="AF18" s="49">
        <f>SUM(B18:AE18)</f>
        <v>30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45000.22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21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8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30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46090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45000.22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'29 '!B31</f>
        <v>0</v>
      </c>
      <c r="C28" s="24">
        <f>'29 '!C31</f>
        <v>2</v>
      </c>
      <c r="D28" s="24">
        <f>'29 '!D31</f>
        <v>0</v>
      </c>
      <c r="E28" s="24">
        <f>'29 '!E31</f>
        <v>0</v>
      </c>
      <c r="F28" s="24">
        <f>'29 '!F31</f>
        <v>4</v>
      </c>
      <c r="G28" s="24">
        <f>'29 '!G31</f>
        <v>0</v>
      </c>
      <c r="H28" s="24">
        <f>'29 '!H31</f>
        <v>0</v>
      </c>
      <c r="I28" s="24">
        <f>'29 '!I31</f>
        <v>0</v>
      </c>
      <c r="J28" s="24">
        <f>'29 '!J31</f>
        <v>0</v>
      </c>
      <c r="K28" s="24">
        <f>'29 '!K31</f>
        <v>1</v>
      </c>
      <c r="L28" s="24">
        <f>'29 '!L31</f>
        <v>0</v>
      </c>
      <c r="M28" s="24">
        <f>'29 '!M31</f>
        <v>0</v>
      </c>
      <c r="N28" s="24">
        <f>'29 '!N31</f>
        <v>0</v>
      </c>
      <c r="O28" s="24">
        <f>'29 '!O31</f>
        <v>0</v>
      </c>
      <c r="P28" s="24">
        <f>'29 '!P31</f>
        <v>0</v>
      </c>
      <c r="Q28" s="24">
        <f>'29 '!Q31</f>
        <v>0</v>
      </c>
      <c r="R28" s="24">
        <f>'29 '!R31</f>
        <v>0</v>
      </c>
      <c r="S28" s="24">
        <f>'29 '!S31</f>
        <v>0</v>
      </c>
      <c r="T28" s="24">
        <f>'29 '!T31</f>
        <v>0</v>
      </c>
      <c r="U28" s="24">
        <f>'29 '!U31</f>
        <v>0</v>
      </c>
      <c r="V28" s="24">
        <f>'29 '!V31</f>
        <v>0</v>
      </c>
      <c r="W28" s="24">
        <f>'29 '!W31</f>
        <v>0</v>
      </c>
      <c r="X28" s="24">
        <f>'29 '!X31</f>
        <v>0</v>
      </c>
      <c r="Y28" s="24">
        <f>'29 '!Y31</f>
        <v>0</v>
      </c>
      <c r="Z28" s="24">
        <f>'29 '!Z31</f>
        <v>0</v>
      </c>
      <c r="AA28" s="24">
        <f>'29 '!AA31</f>
        <v>0</v>
      </c>
      <c r="AB28" s="24">
        <f>'29 '!AB31</f>
        <v>0</v>
      </c>
      <c r="AC28" s="24">
        <f>'29 '!AC31</f>
        <v>0</v>
      </c>
      <c r="AD28" s="24">
        <f>'29 '!AD31</f>
        <v>0</v>
      </c>
      <c r="AE28" s="24">
        <f>'29 '!AE31</f>
        <v>0</v>
      </c>
      <c r="AF28" s="27">
        <f>SUM(B28:AE28)</f>
        <v>7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36648.392500000002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2</v>
      </c>
      <c r="D31" s="21">
        <f t="shared" si="2"/>
        <v>0</v>
      </c>
      <c r="E31" s="21">
        <f t="shared" si="2"/>
        <v>0</v>
      </c>
      <c r="F31" s="21">
        <f t="shared" si="2"/>
        <v>4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7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37510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36648.392500000002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>
        <v>1042.5999999999999</v>
      </c>
      <c r="F34" s="32">
        <v>3618.02</v>
      </c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>
        <v>1070</v>
      </c>
      <c r="F35" s="32">
        <v>3710</v>
      </c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>
        <v>27.400000000000091</v>
      </c>
      <c r="F36" s="67">
        <f>F35-F34</f>
        <v>91.980000000000018</v>
      </c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 t="s">
        <v>118</v>
      </c>
      <c r="F37" s="68" t="s">
        <v>119</v>
      </c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'29 '!B41</f>
        <v>0</v>
      </c>
      <c r="C38" s="24">
        <f>'29 '!C41</f>
        <v>0</v>
      </c>
      <c r="D38" s="24">
        <f>'29 '!D41</f>
        <v>0</v>
      </c>
      <c r="E38" s="24">
        <f>'29 '!E41</f>
        <v>0</v>
      </c>
      <c r="F38" s="24">
        <f>'29 '!F41</f>
        <v>0</v>
      </c>
      <c r="G38" s="24">
        <f>'29 '!G41</f>
        <v>0</v>
      </c>
      <c r="H38" s="24">
        <f>'29 '!H41</f>
        <v>0</v>
      </c>
      <c r="I38" s="24">
        <f>'29 '!I41</f>
        <v>0</v>
      </c>
      <c r="J38" s="24">
        <f>'29 '!J41</f>
        <v>0</v>
      </c>
      <c r="K38" s="24">
        <f>'29 '!K41</f>
        <v>0</v>
      </c>
      <c r="L38" s="24">
        <f>'29 '!L41</f>
        <v>0</v>
      </c>
      <c r="M38" s="24">
        <f>'29 '!M41</f>
        <v>0</v>
      </c>
      <c r="N38" s="24">
        <f>'29 '!N41</f>
        <v>0</v>
      </c>
      <c r="O38" s="24">
        <f>'29 '!O41</f>
        <v>0</v>
      </c>
      <c r="P38" s="24">
        <f>'29 '!P41</f>
        <v>0</v>
      </c>
      <c r="Q38" s="24">
        <f>'29 '!Q41</f>
        <v>0</v>
      </c>
      <c r="R38" s="24">
        <f>'29 '!R41</f>
        <v>0</v>
      </c>
      <c r="S38" s="24">
        <f>'29 '!S41</f>
        <v>0</v>
      </c>
      <c r="T38" s="24">
        <f>'29 '!T41</f>
        <v>0</v>
      </c>
      <c r="U38" s="24">
        <f>'29 '!U41</f>
        <v>0</v>
      </c>
      <c r="V38" s="24">
        <f>'29 '!V41</f>
        <v>0</v>
      </c>
      <c r="W38" s="24">
        <f>'29 '!W41</f>
        <v>0</v>
      </c>
      <c r="X38" s="24">
        <f>'29 '!X41</f>
        <v>0</v>
      </c>
      <c r="Y38" s="24">
        <f>'29 '!Y41</f>
        <v>0</v>
      </c>
      <c r="Z38" s="24">
        <f>'29 '!Z41</f>
        <v>0</v>
      </c>
      <c r="AA38" s="24">
        <f>'29 '!AA41</f>
        <v>0</v>
      </c>
      <c r="AB38" s="24">
        <f>'29 '!AB41</f>
        <v>0</v>
      </c>
      <c r="AC38" s="24">
        <f>'29 '!AC41</f>
        <v>0</v>
      </c>
      <c r="AD38" s="24">
        <f>'29 '!AD41</f>
        <v>0</v>
      </c>
      <c r="AE38" s="24">
        <f>'29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114761.2025</v>
      </c>
      <c r="AG44" s="253"/>
      <c r="AI44" s="51">
        <f>AF8+AF18+AF28+AF38</f>
        <v>52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0</v>
      </c>
      <c r="AG45" s="265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0</v>
      </c>
      <c r="AG46" s="272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114761.2025</v>
      </c>
      <c r="AG47" s="267"/>
      <c r="AI47" s="54">
        <f>AF31+AF21+AF11+AF41</f>
        <v>52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0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33" priority="16" stopIfTrue="1" operator="greaterThan">
      <formula>0</formula>
    </cfRule>
  </conditionalFormatting>
  <conditionalFormatting sqref="B19:AE19">
    <cfRule type="cellIs" dxfId="32" priority="15" stopIfTrue="1" operator="greaterThan">
      <formula>0</formula>
    </cfRule>
  </conditionalFormatting>
  <conditionalFormatting sqref="B29:AE29">
    <cfRule type="cellIs" dxfId="31" priority="14" stopIfTrue="1" operator="greaterThan">
      <formula>0</formula>
    </cfRule>
  </conditionalFormatting>
  <conditionalFormatting sqref="B39:AE39">
    <cfRule type="cellIs" dxfId="30" priority="13" stopIfTrue="1" operator="greaterThan">
      <formula>0</formula>
    </cfRule>
  </conditionalFormatting>
  <conditionalFormatting sqref="B10:AE10">
    <cfRule type="cellIs" dxfId="29" priority="12" stopIfTrue="1" operator="greaterThan">
      <formula>0</formula>
    </cfRule>
  </conditionalFormatting>
  <conditionalFormatting sqref="B20:AE20">
    <cfRule type="cellIs" dxfId="28" priority="11" stopIfTrue="1" operator="greaterThan">
      <formula>0</formula>
    </cfRule>
  </conditionalFormatting>
  <conditionalFormatting sqref="B30:AE30">
    <cfRule type="cellIs" dxfId="27" priority="10" stopIfTrue="1" operator="greaterThan">
      <formula>0</formula>
    </cfRule>
  </conditionalFormatting>
  <conditionalFormatting sqref="B40:AE40">
    <cfRule type="cellIs" dxfId="26" priority="9" stopIfTrue="1" operator="greaterThan">
      <formula>0</formula>
    </cfRule>
  </conditionalFormatting>
  <conditionalFormatting sqref="B9:AE9">
    <cfRule type="cellIs" dxfId="25" priority="8" stopIfTrue="1" operator="greaterThan">
      <formula>0</formula>
    </cfRule>
  </conditionalFormatting>
  <conditionalFormatting sqref="B19:AE19">
    <cfRule type="cellIs" dxfId="24" priority="7" stopIfTrue="1" operator="greaterThan">
      <formula>0</formula>
    </cfRule>
  </conditionalFormatting>
  <conditionalFormatting sqref="B29:AE29">
    <cfRule type="cellIs" dxfId="23" priority="6" stopIfTrue="1" operator="greaterThan">
      <formula>0</formula>
    </cfRule>
  </conditionalFormatting>
  <conditionalFormatting sqref="B39:AE39">
    <cfRule type="cellIs" dxfId="22" priority="5" stopIfTrue="1" operator="greaterThan">
      <formula>0</formula>
    </cfRule>
  </conditionalFormatting>
  <conditionalFormatting sqref="B10:AE10">
    <cfRule type="cellIs" dxfId="21" priority="4" stopIfTrue="1" operator="greaterThan">
      <formula>0</formula>
    </cfRule>
  </conditionalFormatting>
  <conditionalFormatting sqref="B20:AE20">
    <cfRule type="cellIs" dxfId="20" priority="3" stopIfTrue="1" operator="greaterThan">
      <formula>0</formula>
    </cfRule>
  </conditionalFormatting>
  <conditionalFormatting sqref="B30:AE30">
    <cfRule type="cellIs" dxfId="19" priority="2" stopIfTrue="1" operator="greaterThan">
      <formula>0</formula>
    </cfRule>
  </conditionalFormatting>
  <conditionalFormatting sqref="B40:AE40">
    <cfRule type="cellIs" dxfId="18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.85546875" style="1" bestFit="1" customWidth="1"/>
    <col min="3" max="3" width="7" style="1" bestFit="1" customWidth="1"/>
    <col min="4" max="4" width="6.7109375" style="1" bestFit="1" customWidth="1"/>
    <col min="5" max="7" width="6.5703125" style="1" bestFit="1" customWidth="1"/>
    <col min="8" max="8" width="6.7109375" style="2" bestFit="1" customWidth="1"/>
    <col min="9" max="9" width="8.28515625" style="2" bestFit="1" customWidth="1"/>
    <col min="10" max="11" width="7.42578125" style="2" bestFit="1" customWidth="1"/>
    <col min="12" max="13" width="7.140625" style="2" bestFit="1" customWidth="1"/>
    <col min="14" max="14" width="7.42578125" style="2" bestFit="1" customWidth="1"/>
    <col min="15" max="15" width="6.85546875" style="2" bestFit="1" customWidth="1"/>
    <col min="16" max="17" width="7.42578125" style="2" bestFit="1" customWidth="1"/>
    <col min="18" max="18" width="6.7109375" style="2" bestFit="1" customWidth="1"/>
    <col min="19" max="22" width="7.42578125" style="2" bestFit="1" customWidth="1"/>
    <col min="23" max="23" width="9.28515625" style="2" bestFit="1" customWidth="1"/>
    <col min="24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'30 '!B11</f>
        <v>0</v>
      </c>
      <c r="C8" s="69">
        <f>'30 '!C11</f>
        <v>0</v>
      </c>
      <c r="D8" s="69">
        <f>'30 '!D11</f>
        <v>0</v>
      </c>
      <c r="E8" s="69">
        <f>'30 '!E11</f>
        <v>0</v>
      </c>
      <c r="F8" s="69">
        <f>'30 '!F11</f>
        <v>0</v>
      </c>
      <c r="G8" s="69">
        <f>'30 '!G11</f>
        <v>0</v>
      </c>
      <c r="H8" s="69">
        <f>'30 '!H11</f>
        <v>0</v>
      </c>
      <c r="I8" s="69">
        <f>'30 '!I11</f>
        <v>0</v>
      </c>
      <c r="J8" s="69">
        <f>'30 '!J11</f>
        <v>0</v>
      </c>
      <c r="K8" s="69">
        <f>'30 '!K11</f>
        <v>0</v>
      </c>
      <c r="L8" s="69">
        <f>'30 '!L11</f>
        <v>0</v>
      </c>
      <c r="M8" s="69">
        <f>'30 '!M11</f>
        <v>0</v>
      </c>
      <c r="N8" s="69">
        <f>'30 '!N11</f>
        <v>0</v>
      </c>
      <c r="O8" s="69">
        <f>'30 '!O11</f>
        <v>0</v>
      </c>
      <c r="P8" s="69">
        <f>'30 '!P11</f>
        <v>0</v>
      </c>
      <c r="Q8" s="69">
        <f>'30 '!Q11</f>
        <v>0</v>
      </c>
      <c r="R8" s="69">
        <f>'30 '!R11</f>
        <v>0</v>
      </c>
      <c r="S8" s="69">
        <f>'30 '!S11</f>
        <v>0</v>
      </c>
      <c r="T8" s="69">
        <f>'30 '!T11</f>
        <v>0</v>
      </c>
      <c r="U8" s="69">
        <f>'30 '!U11</f>
        <v>0</v>
      </c>
      <c r="V8" s="69">
        <f>'30 '!V11</f>
        <v>12</v>
      </c>
      <c r="W8" s="69">
        <f>'30 '!W11</f>
        <v>0</v>
      </c>
      <c r="X8" s="69">
        <f>'30 '!X11</f>
        <v>3</v>
      </c>
      <c r="Y8" s="69">
        <f>'30 '!Y11</f>
        <v>0</v>
      </c>
      <c r="Z8" s="69">
        <f>'30 '!Z11</f>
        <v>0</v>
      </c>
      <c r="AA8" s="69">
        <f>'30 '!AA11</f>
        <v>0</v>
      </c>
      <c r="AB8" s="69">
        <f>'30 '!AB11</f>
        <v>0</v>
      </c>
      <c r="AC8" s="69">
        <f>'30 '!AC11</f>
        <v>0</v>
      </c>
      <c r="AD8" s="102">
        <f>'30 '!AD11</f>
        <v>0</v>
      </c>
      <c r="AE8" s="69">
        <f>'30 '!AE11</f>
        <v>0</v>
      </c>
      <c r="AF8" s="111">
        <f>SUM(B8:AE8)</f>
        <v>15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33112.589999999997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12</v>
      </c>
      <c r="W11" s="96">
        <f t="shared" si="0"/>
        <v>0</v>
      </c>
      <c r="X11" s="96">
        <f t="shared" si="0"/>
        <v>3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15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33900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33112.589999999997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'30 '!B21</f>
        <v>21</v>
      </c>
      <c r="C18" s="50">
        <f>'30 '!C21</f>
        <v>0</v>
      </c>
      <c r="D18" s="50">
        <f>'30 '!D21</f>
        <v>1</v>
      </c>
      <c r="E18" s="50">
        <f>'30 '!E21</f>
        <v>0</v>
      </c>
      <c r="F18" s="50">
        <f>'30 '!F21</f>
        <v>0</v>
      </c>
      <c r="G18" s="50">
        <f>'30 '!G21</f>
        <v>0</v>
      </c>
      <c r="H18" s="50">
        <f>'30 '!H21</f>
        <v>0</v>
      </c>
      <c r="I18" s="50">
        <f>'30 '!I21</f>
        <v>0</v>
      </c>
      <c r="J18" s="50">
        <f>'30 '!J21</f>
        <v>0</v>
      </c>
      <c r="K18" s="50">
        <f>'30 '!K21</f>
        <v>0</v>
      </c>
      <c r="L18" s="50">
        <f>'30 '!L21</f>
        <v>0</v>
      </c>
      <c r="M18" s="50">
        <f>'30 '!M21</f>
        <v>0</v>
      </c>
      <c r="N18" s="50">
        <f>'30 '!N21</f>
        <v>0</v>
      </c>
      <c r="O18" s="50">
        <f>'30 '!O21</f>
        <v>0</v>
      </c>
      <c r="P18" s="50">
        <f>'30 '!P21</f>
        <v>0</v>
      </c>
      <c r="Q18" s="50">
        <f>'30 '!Q21</f>
        <v>0</v>
      </c>
      <c r="R18" s="50">
        <f>'30 '!R21</f>
        <v>0</v>
      </c>
      <c r="S18" s="50">
        <f>'30 '!S21</f>
        <v>8</v>
      </c>
      <c r="T18" s="50">
        <f>'30 '!T21</f>
        <v>0</v>
      </c>
      <c r="U18" s="50">
        <f>'30 '!U21</f>
        <v>0</v>
      </c>
      <c r="V18" s="50">
        <f>'30 '!V21</f>
        <v>0</v>
      </c>
      <c r="W18" s="50">
        <f>'30 '!W21</f>
        <v>0</v>
      </c>
      <c r="X18" s="50">
        <f>'30 '!X21</f>
        <v>0</v>
      </c>
      <c r="Y18" s="50">
        <f>'30 '!Y21</f>
        <v>0</v>
      </c>
      <c r="Z18" s="50">
        <f>'30 '!Z21</f>
        <v>0</v>
      </c>
      <c r="AA18" s="50">
        <f>'30 '!AA21</f>
        <v>0</v>
      </c>
      <c r="AB18" s="50">
        <f>'30 '!AB21</f>
        <v>0</v>
      </c>
      <c r="AC18" s="50">
        <f>'30 '!AC21</f>
        <v>0</v>
      </c>
      <c r="AD18" s="50">
        <f>'30 '!AD21</f>
        <v>0</v>
      </c>
      <c r="AE18" s="50">
        <f>'30 '!AE21</f>
        <v>0</v>
      </c>
      <c r="AF18" s="49">
        <f>SUM(B18:AE18)</f>
        <v>30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45000.22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21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8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30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46090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45000.22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>
        <v>0</v>
      </c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'30 '!B31</f>
        <v>0</v>
      </c>
      <c r="C28" s="24">
        <f>'30 '!C31</f>
        <v>2</v>
      </c>
      <c r="D28" s="24">
        <f>'30 '!D31</f>
        <v>0</v>
      </c>
      <c r="E28" s="24">
        <f>'30 '!E31</f>
        <v>0</v>
      </c>
      <c r="F28" s="24">
        <f>'30 '!F31</f>
        <v>4</v>
      </c>
      <c r="G28" s="24">
        <f>'30 '!G31</f>
        <v>0</v>
      </c>
      <c r="H28" s="24">
        <f>'30 '!H31</f>
        <v>0</v>
      </c>
      <c r="I28" s="24">
        <f>'30 '!I31</f>
        <v>0</v>
      </c>
      <c r="J28" s="24">
        <f>'30 '!J31</f>
        <v>0</v>
      </c>
      <c r="K28" s="24">
        <f>'30 '!K31</f>
        <v>1</v>
      </c>
      <c r="L28" s="24">
        <f>'30 '!L31</f>
        <v>0</v>
      </c>
      <c r="M28" s="24">
        <f>'30 '!M31</f>
        <v>0</v>
      </c>
      <c r="N28" s="24">
        <f>'30 '!N31</f>
        <v>0</v>
      </c>
      <c r="O28" s="24">
        <f>'30 '!O31</f>
        <v>0</v>
      </c>
      <c r="P28" s="24">
        <f>'30 '!P31</f>
        <v>0</v>
      </c>
      <c r="Q28" s="24">
        <f>'30 '!Q31</f>
        <v>0</v>
      </c>
      <c r="R28" s="24">
        <f>'30 '!R31</f>
        <v>0</v>
      </c>
      <c r="S28" s="24">
        <f>'30 '!S31</f>
        <v>0</v>
      </c>
      <c r="T28" s="24">
        <f>'30 '!T31</f>
        <v>0</v>
      </c>
      <c r="U28" s="24">
        <f>'30 '!U31</f>
        <v>0</v>
      </c>
      <c r="V28" s="24">
        <f>'30 '!V31</f>
        <v>0</v>
      </c>
      <c r="W28" s="24">
        <f>'30 '!W31</f>
        <v>0</v>
      </c>
      <c r="X28" s="24">
        <f>'30 '!X31</f>
        <v>0</v>
      </c>
      <c r="Y28" s="24">
        <f>'30 '!Y31</f>
        <v>0</v>
      </c>
      <c r="Z28" s="24">
        <f>'30 '!Z31</f>
        <v>0</v>
      </c>
      <c r="AA28" s="24">
        <f>'30 '!AA31</f>
        <v>0</v>
      </c>
      <c r="AB28" s="24">
        <f>'30 '!AB31</f>
        <v>0</v>
      </c>
      <c r="AC28" s="24">
        <f>'30 '!AC31</f>
        <v>0</v>
      </c>
      <c r="AD28" s="24">
        <f>'30 '!AD31</f>
        <v>0</v>
      </c>
      <c r="AE28" s="24">
        <f>'30 '!AE31</f>
        <v>0</v>
      </c>
      <c r="AF28" s="27">
        <f>SUM(B28:AE28)</f>
        <v>7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36648.392500000002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2</v>
      </c>
      <c r="D31" s="21">
        <f t="shared" si="2"/>
        <v>0</v>
      </c>
      <c r="E31" s="21">
        <f t="shared" si="2"/>
        <v>0</v>
      </c>
      <c r="F31" s="21">
        <f t="shared" si="2"/>
        <v>4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7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37510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36648.392500000002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'30 '!B41</f>
        <v>0</v>
      </c>
      <c r="C38" s="24">
        <f>'30 '!C41</f>
        <v>0</v>
      </c>
      <c r="D38" s="24">
        <f>'30 '!D41</f>
        <v>0</v>
      </c>
      <c r="E38" s="24">
        <f>'30 '!E41</f>
        <v>0</v>
      </c>
      <c r="F38" s="24">
        <f>'30 '!F41</f>
        <v>0</v>
      </c>
      <c r="G38" s="24">
        <f>'30 '!G41</f>
        <v>0</v>
      </c>
      <c r="H38" s="24">
        <f>'30 '!H41</f>
        <v>0</v>
      </c>
      <c r="I38" s="24">
        <f>'30 '!I41</f>
        <v>0</v>
      </c>
      <c r="J38" s="24">
        <f>'30 '!J41</f>
        <v>0</v>
      </c>
      <c r="K38" s="24">
        <f>'30 '!K41</f>
        <v>0</v>
      </c>
      <c r="L38" s="24">
        <f>'30 '!L41</f>
        <v>0</v>
      </c>
      <c r="M38" s="24">
        <f>'30 '!M41</f>
        <v>0</v>
      </c>
      <c r="N38" s="24">
        <f>'30 '!N41</f>
        <v>0</v>
      </c>
      <c r="O38" s="24">
        <f>'30 '!O41</f>
        <v>0</v>
      </c>
      <c r="P38" s="24">
        <f>'30 '!P41</f>
        <v>0</v>
      </c>
      <c r="Q38" s="24">
        <f>'30 '!Q41</f>
        <v>0</v>
      </c>
      <c r="R38" s="24">
        <f>'30 '!R41</f>
        <v>0</v>
      </c>
      <c r="S38" s="24">
        <f>'30 '!S41</f>
        <v>0</v>
      </c>
      <c r="T38" s="24">
        <f>'30 '!T41</f>
        <v>0</v>
      </c>
      <c r="U38" s="24">
        <f>'30 '!U41</f>
        <v>0</v>
      </c>
      <c r="V38" s="24">
        <f>'30 '!V41</f>
        <v>0</v>
      </c>
      <c r="W38" s="24">
        <f>'30 '!W41</f>
        <v>0</v>
      </c>
      <c r="X38" s="24">
        <f>'30 '!X41</f>
        <v>0</v>
      </c>
      <c r="Y38" s="24">
        <f>'30 '!Y41</f>
        <v>0</v>
      </c>
      <c r="Z38" s="24">
        <f>'30 '!Z41</f>
        <v>0</v>
      </c>
      <c r="AA38" s="24">
        <f>'30 '!AA41</f>
        <v>0</v>
      </c>
      <c r="AB38" s="24">
        <f>'30 '!AB41</f>
        <v>0</v>
      </c>
      <c r="AC38" s="24">
        <f>'30 '!AC41</f>
        <v>0</v>
      </c>
      <c r="AD38" s="24">
        <f>'30 '!AD41</f>
        <v>0</v>
      </c>
      <c r="AE38" s="24">
        <f>'30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114761.2025</v>
      </c>
      <c r="AG44" s="253"/>
      <c r="AI44" s="51">
        <f>AF8+AF18+AF28+AF38</f>
        <v>52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0</v>
      </c>
      <c r="AG45" s="265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0</v>
      </c>
      <c r="AG46" s="272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114761.2025</v>
      </c>
      <c r="AG47" s="267"/>
      <c r="AI47" s="54">
        <f>AF31+AF21+AF11+AF41</f>
        <v>52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0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17" priority="16" stopIfTrue="1" operator="greaterThan">
      <formula>0</formula>
    </cfRule>
  </conditionalFormatting>
  <conditionalFormatting sqref="B19:AE19">
    <cfRule type="cellIs" dxfId="16" priority="15" stopIfTrue="1" operator="greaterThan">
      <formula>0</formula>
    </cfRule>
  </conditionalFormatting>
  <conditionalFormatting sqref="B29:AE29">
    <cfRule type="cellIs" dxfId="15" priority="14" stopIfTrue="1" operator="greaterThan">
      <formula>0</formula>
    </cfRule>
  </conditionalFormatting>
  <conditionalFormatting sqref="B39:AE39">
    <cfRule type="cellIs" dxfId="14" priority="13" stopIfTrue="1" operator="greaterThan">
      <formula>0</formula>
    </cfRule>
  </conditionalFormatting>
  <conditionalFormatting sqref="B10:AE10">
    <cfRule type="cellIs" dxfId="13" priority="12" stopIfTrue="1" operator="greaterThan">
      <formula>0</formula>
    </cfRule>
  </conditionalFormatting>
  <conditionalFormatting sqref="B20:AE20">
    <cfRule type="cellIs" dxfId="12" priority="11" stopIfTrue="1" operator="greaterThan">
      <formula>0</formula>
    </cfRule>
  </conditionalFormatting>
  <conditionalFormatting sqref="B30:AE30">
    <cfRule type="cellIs" dxfId="11" priority="10" stopIfTrue="1" operator="greaterThan">
      <formula>0</formula>
    </cfRule>
  </conditionalFormatting>
  <conditionalFormatting sqref="B40:AE40">
    <cfRule type="cellIs" dxfId="10" priority="9" stopIfTrue="1" operator="greaterThan">
      <formula>0</formula>
    </cfRule>
  </conditionalFormatting>
  <conditionalFormatting sqref="B9:AE9">
    <cfRule type="cellIs" dxfId="9" priority="8" stopIfTrue="1" operator="greaterThan">
      <formula>0</formula>
    </cfRule>
  </conditionalFormatting>
  <conditionalFormatting sqref="B19:AE19">
    <cfRule type="cellIs" dxfId="8" priority="7" stopIfTrue="1" operator="greaterThan">
      <formula>0</formula>
    </cfRule>
  </conditionalFormatting>
  <conditionalFormatting sqref="B29:AE29">
    <cfRule type="cellIs" dxfId="7" priority="6" stopIfTrue="1" operator="greaterThan">
      <formula>0</formula>
    </cfRule>
  </conditionalFormatting>
  <conditionalFormatting sqref="B39:AE39">
    <cfRule type="cellIs" dxfId="6" priority="5" stopIfTrue="1" operator="greaterThan">
      <formula>0</formula>
    </cfRule>
  </conditionalFormatting>
  <conditionalFormatting sqref="B10:AE10">
    <cfRule type="cellIs" dxfId="5" priority="4" stopIfTrue="1" operator="greaterThan">
      <formula>0</formula>
    </cfRule>
  </conditionalFormatting>
  <conditionalFormatting sqref="B20:AE20">
    <cfRule type="cellIs" dxfId="4" priority="3" stopIfTrue="1" operator="greaterThan">
      <formula>0</formula>
    </cfRule>
  </conditionalFormatting>
  <conditionalFormatting sqref="B30:AE30">
    <cfRule type="cellIs" dxfId="3" priority="2" stopIfTrue="1" operator="greaterThan">
      <formula>0</formula>
    </cfRule>
  </conditionalFormatting>
  <conditionalFormatting sqref="B40:AE40">
    <cfRule type="cellIs" dxfId="2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M51"/>
  <sheetViews>
    <sheetView tabSelected="1" topLeftCell="U31" workbookViewId="0">
      <selection activeCell="AJ52" sqref="AJ52"/>
    </sheetView>
  </sheetViews>
  <sheetFormatPr defaultColWidth="9.140625" defaultRowHeight="15.75"/>
  <cols>
    <col min="1" max="1" width="20.85546875" style="82" bestFit="1" customWidth="1"/>
    <col min="2" max="7" width="7.42578125" style="1" bestFit="1" customWidth="1"/>
    <col min="8" max="11" width="7.42578125" style="2" bestFit="1" customWidth="1"/>
    <col min="12" max="13" width="6.5703125" style="2" bestFit="1" customWidth="1"/>
    <col min="14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8.85546875" style="2" bestFit="1" customWidth="1"/>
    <col min="38" max="38" width="17.42578125" style="2" bestFit="1" customWidth="1"/>
    <col min="39" max="39" width="10.140625" style="2" bestFit="1" customWidth="1"/>
    <col min="40" max="16384" width="9.140625" style="2"/>
  </cols>
  <sheetData>
    <row r="1" spans="1:35" ht="39" thickBot="1">
      <c r="A1" s="302" t="s">
        <v>145</v>
      </c>
      <c r="B1" s="302"/>
      <c r="C1" s="302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02"/>
      <c r="P1" s="302"/>
      <c r="Q1" s="302"/>
      <c r="R1" s="302"/>
      <c r="S1" s="302"/>
      <c r="T1" s="302"/>
      <c r="U1" s="302"/>
      <c r="V1" s="302"/>
      <c r="W1" s="302"/>
      <c r="X1" s="302"/>
      <c r="Y1" s="302"/>
      <c r="Z1" s="302"/>
      <c r="AA1" s="302"/>
      <c r="AB1" s="302"/>
      <c r="AC1" s="302"/>
      <c r="AD1" s="302"/>
      <c r="AE1" s="302"/>
      <c r="AF1" s="302"/>
      <c r="AG1" s="302"/>
      <c r="AH1" s="23"/>
      <c r="AI1" s="23"/>
    </row>
    <row r="2" spans="1:35" ht="24" thickBot="1">
      <c r="A2" s="315" t="s">
        <v>146</v>
      </c>
      <c r="B2" s="316"/>
      <c r="C2" s="307" t="s">
        <v>147</v>
      </c>
      <c r="D2" s="308"/>
      <c r="E2" s="308"/>
      <c r="F2" s="308"/>
      <c r="G2" s="308"/>
      <c r="H2" s="308"/>
      <c r="I2" s="308"/>
      <c r="J2" s="308"/>
      <c r="K2" s="308"/>
      <c r="L2" s="308"/>
      <c r="M2" s="308"/>
      <c r="N2" s="308"/>
      <c r="O2" s="308"/>
      <c r="P2" s="308"/>
      <c r="Q2" s="308"/>
      <c r="R2" s="308"/>
      <c r="S2" s="308"/>
      <c r="T2" s="308"/>
      <c r="U2" s="308"/>
      <c r="V2" s="308"/>
      <c r="W2" s="308"/>
      <c r="X2" s="308"/>
      <c r="Y2" s="308"/>
      <c r="Z2" s="308"/>
      <c r="AA2" s="308"/>
      <c r="AB2" s="308"/>
      <c r="AC2" s="308"/>
      <c r="AD2" s="202"/>
      <c r="AE2" s="202"/>
      <c r="AF2" s="202"/>
      <c r="AG2" s="202"/>
      <c r="AH2" s="3"/>
      <c r="AI2" s="3"/>
    </row>
    <row r="3" spans="1:35" thickBot="1">
      <c r="A3" s="305" t="s">
        <v>9</v>
      </c>
      <c r="B3" s="306"/>
      <c r="C3" s="188"/>
      <c r="D3" s="188"/>
      <c r="E3" s="189"/>
      <c r="F3" s="189"/>
      <c r="G3" s="189"/>
      <c r="H3" s="189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314"/>
      <c r="AG3" s="314"/>
    </row>
    <row r="4" spans="1:35" ht="15">
      <c r="A4" s="187" t="s">
        <v>35</v>
      </c>
      <c r="B4" s="186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120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31">
        <v>907.26</v>
      </c>
      <c r="Q4" s="117">
        <v>916.29</v>
      </c>
      <c r="R4" s="117">
        <v>1140.8499999999999</v>
      </c>
      <c r="S4" s="117">
        <v>848.12</v>
      </c>
      <c r="T4" s="31">
        <v>994.48</v>
      </c>
      <c r="U4" s="31">
        <v>2710.76</v>
      </c>
      <c r="V4" s="120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120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120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31">
        <v>930</v>
      </c>
      <c r="Q5" s="118">
        <v>940</v>
      </c>
      <c r="R5" s="118">
        <v>1170</v>
      </c>
      <c r="S5" s="118">
        <v>870</v>
      </c>
      <c r="T5" s="31">
        <v>1020</v>
      </c>
      <c r="U5" s="31">
        <v>2780</v>
      </c>
      <c r="V5" s="120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120">
        <v>4990</v>
      </c>
      <c r="AE5" s="31">
        <v>5550</v>
      </c>
      <c r="AF5" s="100"/>
      <c r="AG5" s="100"/>
    </row>
    <row r="6" spans="1:35" ht="16.5" thickBot="1">
      <c r="A6" s="141" t="s">
        <v>37</v>
      </c>
      <c r="B6" s="104">
        <v>20.9</v>
      </c>
      <c r="C6" s="104">
        <v>18.2</v>
      </c>
      <c r="D6" s="104">
        <v>18.2</v>
      </c>
      <c r="E6" s="104">
        <v>19.079999999999998</v>
      </c>
      <c r="F6" s="104">
        <v>20.04</v>
      </c>
      <c r="G6" s="104">
        <v>19.149999999999999</v>
      </c>
      <c r="H6" s="104">
        <v>22.76</v>
      </c>
      <c r="I6" s="104">
        <v>18.764999999999986</v>
      </c>
      <c r="J6" s="104">
        <v>21.860000000000014</v>
      </c>
      <c r="K6" s="104">
        <v>20.94</v>
      </c>
      <c r="L6" s="104">
        <v>21.01</v>
      </c>
      <c r="M6" s="104">
        <v>21.86</v>
      </c>
      <c r="N6" s="104">
        <v>21.81</v>
      </c>
      <c r="O6" s="104">
        <v>25.47</v>
      </c>
      <c r="P6" s="104">
        <v>22.74</v>
      </c>
      <c r="Q6" s="104">
        <v>23.71</v>
      </c>
      <c r="R6" s="104">
        <v>29.15</v>
      </c>
      <c r="S6" s="104">
        <v>21.88</v>
      </c>
      <c r="T6" s="104">
        <v>25.52</v>
      </c>
      <c r="U6" s="104">
        <v>71.040000000000006</v>
      </c>
      <c r="V6" s="104">
        <v>102.62</v>
      </c>
      <c r="W6" s="104">
        <v>142.03999999999996</v>
      </c>
      <c r="X6" s="104">
        <v>105.39</v>
      </c>
      <c r="Y6" s="104">
        <v>222.63999999999942</v>
      </c>
      <c r="Z6" s="104">
        <v>131.13</v>
      </c>
      <c r="AA6" s="104">
        <v>124.4</v>
      </c>
      <c r="AB6" s="104">
        <v>123.01</v>
      </c>
      <c r="AC6" s="104">
        <v>142.01000000000022</v>
      </c>
      <c r="AD6" s="164">
        <v>123.44</v>
      </c>
      <c r="AE6" s="104">
        <v>137.5</v>
      </c>
      <c r="AF6" s="100"/>
      <c r="AG6" s="100"/>
    </row>
    <row r="7" spans="1:35" s="128" customFormat="1" ht="27" customHeight="1">
      <c r="A7" s="167" t="s">
        <v>1</v>
      </c>
      <c r="B7" s="168" t="s">
        <v>110</v>
      </c>
      <c r="C7" s="168" t="s">
        <v>139</v>
      </c>
      <c r="D7" s="168" t="s">
        <v>151</v>
      </c>
      <c r="E7" s="168" t="s">
        <v>114</v>
      </c>
      <c r="F7" s="168" t="s">
        <v>125</v>
      </c>
      <c r="G7" s="168" t="s">
        <v>165</v>
      </c>
      <c r="H7" s="168" t="s">
        <v>152</v>
      </c>
      <c r="I7" s="168" t="s">
        <v>14</v>
      </c>
      <c r="J7" s="168" t="s">
        <v>79</v>
      </c>
      <c r="K7" s="168" t="s">
        <v>113</v>
      </c>
      <c r="L7" s="168" t="s">
        <v>138</v>
      </c>
      <c r="M7" s="168" t="s">
        <v>112</v>
      </c>
      <c r="N7" s="168" t="s">
        <v>91</v>
      </c>
      <c r="O7" s="168" t="s">
        <v>123</v>
      </c>
      <c r="P7" s="168" t="s">
        <v>111</v>
      </c>
      <c r="Q7" s="168" t="s">
        <v>161</v>
      </c>
      <c r="R7" s="168" t="s">
        <v>103</v>
      </c>
      <c r="S7" s="168" t="s">
        <v>153</v>
      </c>
      <c r="T7" s="168" t="s">
        <v>148</v>
      </c>
      <c r="U7" s="168" t="s">
        <v>83</v>
      </c>
      <c r="V7" s="168" t="s">
        <v>163</v>
      </c>
      <c r="W7" s="168" t="s">
        <v>20</v>
      </c>
      <c r="X7" s="168" t="s">
        <v>174</v>
      </c>
      <c r="Y7" s="168" t="s">
        <v>73</v>
      </c>
      <c r="Z7" s="168" t="s">
        <v>72</v>
      </c>
      <c r="AA7" s="168" t="s">
        <v>107</v>
      </c>
      <c r="AB7" s="168" t="s">
        <v>140</v>
      </c>
      <c r="AC7" s="168" t="s">
        <v>101</v>
      </c>
      <c r="AD7" s="169" t="s">
        <v>166</v>
      </c>
      <c r="AE7" s="168" t="s">
        <v>126</v>
      </c>
      <c r="AF7" s="170" t="s">
        <v>2</v>
      </c>
      <c r="AG7" s="171" t="s">
        <v>3</v>
      </c>
      <c r="AH7" s="162"/>
      <c r="AI7" s="127" t="s">
        <v>4</v>
      </c>
    </row>
    <row r="8" spans="1:35" s="6" customFormat="1" ht="16.5" thickBot="1">
      <c r="A8" s="172" t="s">
        <v>5</v>
      </c>
      <c r="B8" s="173">
        <v>0</v>
      </c>
      <c r="C8" s="173">
        <v>0</v>
      </c>
      <c r="D8" s="173">
        <v>0</v>
      </c>
      <c r="E8" s="173">
        <v>0</v>
      </c>
      <c r="F8" s="173">
        <v>0</v>
      </c>
      <c r="G8" s="173">
        <v>0</v>
      </c>
      <c r="H8" s="173">
        <v>0</v>
      </c>
      <c r="I8" s="173">
        <v>0</v>
      </c>
      <c r="J8" s="173">
        <v>0</v>
      </c>
      <c r="K8" s="173">
        <v>0</v>
      </c>
      <c r="L8" s="173">
        <v>0</v>
      </c>
      <c r="M8" s="173">
        <v>0</v>
      </c>
      <c r="N8" s="173">
        <v>0</v>
      </c>
      <c r="O8" s="173">
        <v>0</v>
      </c>
      <c r="P8" s="173">
        <v>0</v>
      </c>
      <c r="Q8" s="173">
        <v>0</v>
      </c>
      <c r="R8" s="173">
        <v>0</v>
      </c>
      <c r="S8" s="173">
        <v>0</v>
      </c>
      <c r="T8" s="173">
        <v>0</v>
      </c>
      <c r="U8" s="173">
        <v>0</v>
      </c>
      <c r="V8" s="173">
        <v>0</v>
      </c>
      <c r="W8" s="173">
        <v>0</v>
      </c>
      <c r="X8" s="173">
        <v>0</v>
      </c>
      <c r="Y8" s="173">
        <v>0</v>
      </c>
      <c r="Z8" s="173">
        <v>0</v>
      </c>
      <c r="AA8" s="173">
        <v>0</v>
      </c>
      <c r="AB8" s="173">
        <v>0</v>
      </c>
      <c r="AC8" s="173">
        <v>0</v>
      </c>
      <c r="AD8" s="174">
        <v>0</v>
      </c>
      <c r="AE8" s="173">
        <v>0</v>
      </c>
      <c r="AF8" s="175">
        <f>SUM(B8:AE8)</f>
        <v>0</v>
      </c>
      <c r="AG8" s="176">
        <f>B9*B5+C9*C5+D9*D5+E9*E5+F9*F5+G9*G5+H9*H5+I9*I5+J9*J5+K9*K5+L9*L5+M9*M5+N9*N5+O9*O5+P9*P5+Q9*Q5+R9*R5+S9*S5+T9*T5+U9*U5+V9*V5+W9*W5+X9*X5+Y9*Y5+Z9*Z5+AA9*AA5+AB9*AB5+AC9*AC5+AD9*AD5+AE9*AE5</f>
        <v>4119330</v>
      </c>
      <c r="AH8" s="16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151" t="s">
        <v>6</v>
      </c>
      <c r="B9" s="56">
        <f>'1 '!B9+'2'!B9+'3 '!B9+'4 '!B9+'5 '!B9+'6 '!B9+'7 '!B9+'8 '!B9+'9 '!B9+'10 '!B9+'11 '!B9+'12 '!B9+'13'!B9+'14 '!B9+'15 '!B9+'16 '!B9+'17 '!B9+'18 '!B9+'19 '!B9+'20 '!B9+'21 '!B9+'22 '!B9+'23'!B9+'24'!B9+'25 '!B9+'26 '!B9+'27 '!B9+'28 '!B9+'29 '!B9+'30 '!B9+'31 '!B9</f>
        <v>340</v>
      </c>
      <c r="C9" s="56">
        <f>'1 '!C9+'2'!C9+'3 '!C9+'4 '!C9+'5 '!C9+'6 '!C9+'7 '!C9+'8 '!C9+'9 '!C9+'10 '!C9+'11 '!C9+'12 '!C9+'13'!C9+'14 '!C9+'15 '!C9+'16 '!C9+'17 '!C9+'18 '!C9+'19 '!C9+'20 '!C9+'21 '!C9+'22 '!C9+'23'!C9+'24'!C9+'25 '!C9+'26 '!C9+'27 '!C9+'28 '!C9+'29 '!C9+'30 '!C9+'31 '!C9</f>
        <v>560</v>
      </c>
      <c r="D9" s="56">
        <f>'1 '!D9+'2'!D9+'3 '!D9+'4 '!D9+'5 '!D9+'6 '!D9+'7 '!D9+'8 '!D9+'9 '!D9+'10 '!D9+'11 '!D9+'12 '!D9+'13'!D9+'14 '!D9+'15 '!D9+'16 '!D9+'17 '!D9+'18 '!D9+'19 '!D9+'20 '!D9+'21 '!D9+'22 '!D9+'23'!D9+'24'!D9+'25 '!D9+'26 '!D9+'27 '!D9+'28 '!D9+'29 '!D9+'30 '!D9+'31 '!D9</f>
        <v>0</v>
      </c>
      <c r="E9" s="56">
        <f>'1 '!E9+'2'!E9+'3 '!E9+'4 '!E9+'5 '!E9+'6 '!E9+'7 '!E9+'8 '!E9+'9 '!E9+'10 '!E9+'11 '!E9+'12 '!E9+'13'!E9+'14 '!E9+'15 '!E9+'16 '!E9+'17 '!E9+'18 '!E9+'19 '!E9+'20 '!E9+'21 '!E9+'22 '!E9+'23'!E9+'24'!E9+'25 '!E9+'26 '!E9+'27 '!E9+'28 '!E9+'29 '!E9+'30 '!E9+'31 '!E9</f>
        <v>0</v>
      </c>
      <c r="F9" s="56">
        <f>'1 '!F9+'2'!F9+'3 '!F9+'4 '!F9+'5 '!F9+'6 '!F9+'7 '!F9+'8 '!F9+'9 '!F9+'10 '!F9+'11 '!F9+'12 '!F9+'13'!F9+'14 '!F9+'15 '!F9+'16 '!F9+'17 '!F9+'18 '!F9+'19 '!F9+'20 '!F9+'21 '!F9+'22 '!F9+'23'!F9+'24'!F9+'25 '!F9+'26 '!F9+'27 '!F9+'28 '!F9+'29 '!F9+'30 '!F9+'31 '!F9</f>
        <v>0</v>
      </c>
      <c r="G9" s="56">
        <f>'1 '!G9+'2'!G9+'3 '!G9+'4 '!G9+'5 '!G9+'6 '!G9+'7 '!G9+'8 '!G9+'9 '!G9+'10 '!G9+'11 '!G9+'12 '!G9+'13'!G9+'14 '!G9+'15 '!G9+'16 '!G9+'17 '!G9+'18 '!G9+'19 '!G9+'20 '!G9+'21 '!G9+'22 '!G9+'23'!G9+'24'!G9+'25 '!G9+'26 '!G9+'27 '!G9+'28 '!G9+'29 '!G9+'30 '!G9+'31 '!G9</f>
        <v>350</v>
      </c>
      <c r="H9" s="56">
        <f>'1 '!H9+'2'!H9+'3 '!H9+'4 '!H9+'5 '!H9+'6 '!H9+'7 '!H9+'8 '!H9+'9 '!H9+'10 '!H9+'11 '!H9+'12 '!H9+'13'!H9+'14 '!H9+'15 '!H9+'16 '!H9+'17 '!H9+'18 '!H9+'19 '!H9+'20 '!H9+'21 '!H9+'22 '!H9+'23'!H9+'24'!H9+'25 '!H9+'26 '!H9+'27 '!H9+'28 '!H9+'29 '!H9+'30 '!H9+'31 '!H9</f>
        <v>309</v>
      </c>
      <c r="I9" s="56">
        <f>'1 '!I9+'2'!I9+'3 '!I9+'4 '!I9+'5 '!I9+'6 '!I9+'7 '!I9+'8 '!I9+'9 '!I9+'10 '!I9+'11 '!I9+'12 '!I9+'13'!I9+'14 '!I9+'15 '!I9+'16 '!I9+'17 '!I9+'18 '!I9+'19 '!I9+'20 '!I9+'21 '!I9+'22 '!I9+'23'!I9+'24'!I9+'25 '!I9+'26 '!I9+'27 '!I9+'28 '!I9+'29 '!I9+'30 '!I9+'31 '!I9</f>
        <v>180</v>
      </c>
      <c r="J9" s="56">
        <f>'1 '!J9+'2'!J9+'3 '!J9+'4 '!J9+'5 '!J9+'6 '!J9+'7 '!J9+'8 '!J9+'9 '!J9+'10 '!J9+'11 '!J9+'12 '!J9+'13'!J9+'14 '!J9+'15 '!J9+'16 '!J9+'17 '!J9+'18 '!J9+'19 '!J9+'20 '!J9+'21 '!J9+'22 '!J9+'23'!J9+'24'!J9+'25 '!J9+'26 '!J9+'27 '!J9+'28 '!J9+'29 '!J9+'30 '!J9+'31 '!J9</f>
        <v>0</v>
      </c>
      <c r="K9" s="56">
        <f>'1 '!K9+'2'!K9+'3 '!K9+'4 '!K9+'5 '!K9+'6 '!K9+'7 '!K9+'8 '!K9+'9 '!K9+'10 '!K9+'11 '!K9+'12 '!K9+'13'!K9+'14 '!K9+'15 '!K9+'16 '!K9+'17 '!K9+'18 '!K9+'19 '!K9+'20 '!K9+'21 '!K9+'22 '!K9+'23'!K9+'24'!K9+'25 '!K9+'26 '!K9+'27 '!K9+'28 '!K9+'29 '!K9+'30 '!K9+'31 '!K9</f>
        <v>0</v>
      </c>
      <c r="L9" s="56">
        <f>'1 '!L9+'2'!L9+'3 '!L9+'4 '!L9+'5 '!L9+'6 '!L9+'7 '!L9+'8 '!L9+'9 '!L9+'10 '!L9+'11 '!L9+'12 '!L9+'13'!L9+'14 '!L9+'15 '!L9+'16 '!L9+'17 '!L9+'18 '!L9+'19 '!L9+'20 '!L9+'21 '!L9+'22 '!L9+'23'!L9+'24'!L9+'25 '!L9+'26 '!L9+'27 '!L9+'28 '!L9+'29 '!L9+'30 '!L9+'31 '!L9</f>
        <v>180</v>
      </c>
      <c r="M9" s="56">
        <f>'1 '!M9+'2'!M9+'3 '!M9+'4 '!M9+'5 '!M9+'6 '!M9+'7 '!M9+'8 '!M9+'9 '!M9+'10 '!M9+'11 '!M9+'12 '!M9+'13'!M9+'14 '!M9+'15 '!M9+'16 '!M9+'17 '!M9+'18 '!M9+'19 '!M9+'20 '!M9+'21 '!M9+'22 '!M9+'23'!M9+'24'!M9+'25 '!M9+'26 '!M9+'27 '!M9+'28 '!M9+'29 '!M9+'30 '!M9+'31 '!M9</f>
        <v>0</v>
      </c>
      <c r="N9" s="56">
        <f>'1 '!N9+'2'!N9+'3 '!N9+'4 '!N9+'5 '!N9+'6 '!N9+'7 '!N9+'8 '!N9+'9 '!N9+'10 '!N9+'11 '!N9+'12 '!N9+'13'!N9+'14 '!N9+'15 '!N9+'16 '!N9+'17 '!N9+'18 '!N9+'19 '!N9+'20 '!N9+'21 '!N9+'22 '!N9+'23'!N9+'24'!N9+'25 '!N9+'26 '!N9+'27 '!N9+'28 '!N9+'29 '!N9+'30 '!N9+'31 '!N9</f>
        <v>0</v>
      </c>
      <c r="O9" s="56">
        <f>'1 '!O9+'2'!O9+'3 '!O9+'4 '!O9+'5 '!O9+'6 '!O9+'7 '!O9+'8 '!O9+'9 '!O9+'10 '!O9+'11 '!O9+'12 '!O9+'13'!O9+'14 '!O9+'15 '!O9+'16 '!O9+'17 '!O9+'18 '!O9+'19 '!O9+'20 '!O9+'21 '!O9+'22 '!O9+'23'!O9+'24'!O9+'25 '!O9+'26 '!O9+'27 '!O9+'28 '!O9+'29 '!O9+'30 '!O9+'31 '!O9</f>
        <v>0</v>
      </c>
      <c r="P9" s="56">
        <f>'1 '!P9+'2'!P9+'3 '!P9+'4 '!P9+'5 '!P9+'6 '!P9+'7 '!P9+'8 '!P9+'9 '!P9+'10 '!P9+'11 '!P9+'12 '!P9+'13'!P9+'14 '!P9+'15 '!P9+'16 '!P9+'17 '!P9+'18 '!P9+'19 '!P9+'20 '!P9+'21 '!P9+'22 '!P9+'23'!P9+'24'!P9+'25 '!P9+'26 '!P9+'27 '!P9+'28 '!P9+'29 '!P9+'30 '!P9+'31 '!P9</f>
        <v>485</v>
      </c>
      <c r="Q9" s="56">
        <f>'1 '!Q9+'2'!Q9+'3 '!Q9+'4 '!Q9+'5 '!Q9+'6 '!Q9+'7 '!Q9+'8 '!Q9+'9 '!Q9+'10 '!Q9+'11 '!Q9+'12 '!Q9+'13'!Q9+'14 '!Q9+'15 '!Q9+'16 '!Q9+'17 '!Q9+'18 '!Q9+'19 '!Q9+'20 '!Q9+'21 '!Q9+'22 '!Q9+'23'!Q9+'24'!Q9+'25 '!Q9+'26 '!Q9+'27 '!Q9+'28 '!Q9+'29 '!Q9+'30 '!Q9+'31 '!Q9</f>
        <v>680</v>
      </c>
      <c r="R9" s="56">
        <f>'1 '!R9+'2'!R9+'3 '!R9+'4 '!R9+'5 '!R9+'6 '!R9+'7 '!R9+'8 '!R9+'9 '!R9+'10 '!R9+'11 '!R9+'12 '!R9+'13'!R9+'14 '!R9+'15 '!R9+'16 '!R9+'17 '!R9+'18 '!R9+'19 '!R9+'20 '!R9+'21 '!R9+'22 '!R9+'23'!R9+'24'!R9+'25 '!R9+'26 '!R9+'27 '!R9+'28 '!R9+'29 '!R9+'30 '!R9+'31 '!R9</f>
        <v>0</v>
      </c>
      <c r="S9" s="56">
        <f>'1 '!S9+'2'!S9+'3 '!S9+'4 '!S9+'5 '!S9+'6 '!S9+'7 '!S9+'8 '!S9+'9 '!S9+'10 '!S9+'11 '!S9+'12 '!S9+'13'!S9+'14 '!S9+'15 '!S9+'16 '!S9+'17 '!S9+'18 '!S9+'19 '!S9+'20 '!S9+'21 '!S9+'22 '!S9+'23'!S9+'24'!S9+'25 '!S9+'26 '!S9+'27 '!S9+'28 '!S9+'29 '!S9+'30 '!S9+'31 '!S9</f>
        <v>0</v>
      </c>
      <c r="T9" s="56">
        <f>'1 '!T9+'2'!T9+'3 '!T9+'4 '!T9+'5 '!T9+'6 '!T9+'7 '!T9+'8 '!T9+'9 '!T9+'10 '!T9+'11 '!T9+'12 '!T9+'13'!T9+'14 '!T9+'15 '!T9+'16 '!T9+'17 '!T9+'18 '!T9+'19 '!T9+'20 '!T9+'21 '!T9+'22 '!T9+'23'!T9+'24'!T9+'25 '!T9+'26 '!T9+'27 '!T9+'28 '!T9+'29 '!T9+'30 '!T9+'31 '!T9</f>
        <v>540</v>
      </c>
      <c r="U9" s="56">
        <f>'1 '!U9+'2'!U9+'3 '!U9+'4 '!U9+'5 '!U9+'6 '!U9+'7 '!U9+'8 '!U9+'9 '!U9+'10 '!U9+'11 '!U9+'12 '!U9+'13'!U9+'14 '!U9+'15 '!U9+'16 '!U9+'17 '!U9+'18 '!U9+'19 '!U9+'20 '!U9+'21 '!U9+'22 '!U9+'23'!U9+'24'!U9+'25 '!U9+'26 '!U9+'27 '!U9+'28 '!U9+'29 '!U9+'30 '!U9+'31 '!U9</f>
        <v>0</v>
      </c>
      <c r="V9" s="56">
        <f>'1 '!V9+'2'!V9+'3 '!V9+'4 '!V9+'5 '!V9+'6 '!V9+'7 '!V9+'8 '!V9+'9 '!V9+'10 '!V9+'11 '!V9+'12 '!V9+'13'!V9+'14 '!V9+'15 '!V9+'16 '!V9+'17 '!V9+'18 '!V9+'19 '!V9+'20 '!V9+'21 '!V9+'22 '!V9+'23'!V9+'24'!V9+'25 '!V9+'26 '!V9+'27 '!V9+'28 '!V9+'29 '!V9+'30 '!V9+'31 '!V9</f>
        <v>80</v>
      </c>
      <c r="W9" s="56">
        <f>'1 '!W9+'2'!W9+'3 '!W9+'4 '!W9+'5 '!W9+'6 '!W9+'7 '!W9+'8 '!W9+'9 '!W9+'10 '!W9+'11 '!W9+'12 '!W9+'13'!W9+'14 '!W9+'15 '!W9+'16 '!W9+'17 '!W9+'18 '!W9+'19 '!W9+'20 '!W9+'21 '!W9+'22 '!W9+'23'!W9+'24'!W9+'25 '!W9+'26 '!W9+'27 '!W9+'28 '!W9+'29 '!W9+'30 '!W9+'31 '!W9</f>
        <v>0</v>
      </c>
      <c r="X9" s="56">
        <f>'1 '!X9+'2'!X9+'3 '!X9+'4 '!X9+'5 '!X9+'6 '!X9+'7 '!X9+'8 '!X9+'9 '!X9+'10 '!X9+'11 '!X9+'12 '!X9+'13'!X9+'14 '!X9+'15 '!X9+'16 '!X9+'17 '!X9+'18 '!X9+'19 '!X9+'20 '!X9+'21 '!X9+'22 '!X9+'23'!X9+'24'!X9+'25 '!X9+'26 '!X9+'27 '!X9+'28 '!X9+'29 '!X9+'30 '!X9+'31 '!X9</f>
        <v>45</v>
      </c>
      <c r="Y9" s="56">
        <f>'1 '!Y9+'2'!Y9+'3 '!Y9+'4 '!Y9+'5 '!Y9+'6 '!Y9+'7 '!Y9+'8 '!Y9+'9 '!Y9+'10 '!Y9+'11 '!Y9+'12 '!Y9+'13'!Y9+'14 '!Y9+'15 '!Y9+'16 '!Y9+'17 '!Y9+'18 '!Y9+'19 '!Y9+'20 '!Y9+'21 '!Y9+'22 '!Y9+'23'!Y9+'24'!Y9+'25 '!Y9+'26 '!Y9+'27 '!Y9+'28 '!Y9+'29 '!Y9+'30 '!Y9+'31 '!Y9</f>
        <v>0</v>
      </c>
      <c r="Z9" s="56">
        <f>'1 '!Z9+'2'!Z9+'3 '!Z9+'4 '!Z9+'5 '!Z9+'6 '!Z9+'7 '!Z9+'8 '!Z9+'9 '!Z9+'10 '!Z9+'11 '!Z9+'12 '!Z9+'13'!Z9+'14 '!Z9+'15 '!Z9+'16 '!Z9+'17 '!Z9+'18 '!Z9+'19 '!Z9+'20 '!Z9+'21 '!Z9+'22 '!Z9+'23'!Z9+'24'!Z9+'25 '!Z9+'26 '!Z9+'27 '!Z9+'28 '!Z9+'29 '!Z9+'30 '!Z9+'31 '!Z9</f>
        <v>0</v>
      </c>
      <c r="AA9" s="56">
        <f>'1 '!AA9+'2'!AA9+'3 '!AA9+'4 '!AA9+'5 '!AA9+'6 '!AA9+'7 '!AA9+'8 '!AA9+'9 '!AA9+'10 '!AA9+'11 '!AA9+'12 '!AA9+'13'!AA9+'14 '!AA9+'15 '!AA9+'16 '!AA9+'17 '!AA9+'18 '!AA9+'19 '!AA9+'20 '!AA9+'21 '!AA9+'22 '!AA9+'23'!AA9+'24'!AA9+'25 '!AA9+'26 '!AA9+'27 '!AA9+'28 '!AA9+'29 '!AA9+'30 '!AA9+'31 '!AA9</f>
        <v>60</v>
      </c>
      <c r="AB9" s="56">
        <f>'1 '!AB9+'2'!AB9+'3 '!AB9+'4 '!AB9+'5 '!AB9+'6 '!AB9+'7 '!AB9+'8 '!AB9+'9 '!AB9+'10 '!AB9+'11 '!AB9+'12 '!AB9+'13'!AB9+'14 '!AB9+'15 '!AB9+'16 '!AB9+'17 '!AB9+'18 '!AB9+'19 '!AB9+'20 '!AB9+'21 '!AB9+'22 '!AB9+'23'!AB9+'24'!AB9+'25 '!AB9+'26 '!AB9+'27 '!AB9+'28 '!AB9+'29 '!AB9+'30 '!AB9+'31 '!AB9</f>
        <v>0</v>
      </c>
      <c r="AC9" s="56">
        <f>'1 '!AC9+'2'!AC9+'3 '!AC9+'4 '!AC9+'5 '!AC9+'6 '!AC9+'7 '!AC9+'8 '!AC9+'9 '!AC9+'10 '!AC9+'11 '!AC9+'12 '!AC9+'13'!AC9+'14 '!AC9+'15 '!AC9+'16 '!AC9+'17 '!AC9+'18 '!AC9+'19 '!AC9+'20 '!AC9+'21 '!AC9+'22 '!AC9+'23'!AC9+'24'!AC9+'25 '!AC9+'26 '!AC9+'27 '!AC9+'28 '!AC9+'29 '!AC9+'30 '!AC9+'31 '!AC9</f>
        <v>0</v>
      </c>
      <c r="AD9" s="57">
        <f>'1 '!AD9+'2'!AD9+'3 '!AD9+'4 '!AD9+'5 '!AD9+'6 '!AD9+'7 '!AD9+'8 '!AD9+'9 '!AD9+'10 '!AD9+'11 '!AD9+'12 '!AD9+'13'!AD9+'14 '!AD9+'15 '!AD9+'16 '!AD9+'17 '!AD9+'18 '!AD9+'19 '!AD9+'20 '!AD9+'21 '!AD9+'22 '!AD9+'23'!AD9+'24'!AD9+'25 '!AD9+'26 '!AD9+'27 '!AD9+'28 '!AD9+'29 '!AD9+'30 '!AD9+'31 '!AD9</f>
        <v>25</v>
      </c>
      <c r="AE9" s="56">
        <f>'1 '!AE9+'2'!AE9+'3 '!AE9+'4 '!AE9+'5 '!AE9+'6 '!AE9+'7 '!AE9+'8 '!AE9+'9 '!AE9+'10 '!AE9+'11 '!AE9+'12 '!AE9+'13'!AE9+'14 '!AE9+'15 '!AE9+'16 '!AE9+'17 '!AE9+'18 '!AE9+'19 '!AE9+'20 '!AE9+'21 '!AE9+'22 '!AE9+'23'!AE9+'24'!AE9+'25 '!AE9+'26 '!AE9+'27 '!AE9+'28 '!AE9+'29 '!AE9+'30 '!AE9+'31 '!AE9</f>
        <v>0</v>
      </c>
      <c r="AF9" s="165">
        <f>SUM(B9:AE9)</f>
        <v>3834</v>
      </c>
      <c r="AG9" s="166">
        <f>B9*B5+C9*C5+D9*D5+E9*E5+F9*F5+G9*G5+H9*H5+I9*I5+J9*J5+K9*K5+L9*L5+M9*M5+N9*N5+O9*O5+P9*P5+Q9*Q5+R9*R5+S9*S5+T9*T5+U9*U5+V9*V5+W9*W5+X9*X5+Y9*Y5+Z9*Z5+AA9*AA5+AB9*AB5+AC9*AC5+AD9*AD5+AE9*AE5</f>
        <v>4119330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4017314.5100000002</v>
      </c>
    </row>
    <row r="10" spans="1:35" s="6" customFormat="1" ht="16.5" thickBot="1">
      <c r="A10" s="155" t="s">
        <v>7</v>
      </c>
      <c r="B10" s="156">
        <f>'1 '!B10+'2'!B10+'3 '!B10+'4 '!B10+'5 '!B10+'6 '!B10+'7 '!B10+'8 '!B10+'9 '!B10+'10 '!B10+'11 '!B10+'12 '!B10+'13'!B10+'14 '!B10+'15 '!B10+'16 '!B10+'17 '!B10+'18 '!B10+'19 '!B10+'20 '!B10+'21 '!B10+'22 '!B10+'23'!B10+'24'!B10+'25 '!B10+'26 '!B10+'27 '!B10+'28 '!B10+'29 '!B10+'30 '!B10+'31 '!B10</f>
        <v>340</v>
      </c>
      <c r="C10" s="156">
        <f>'1 '!C10+'2'!C10+'3 '!C10+'4 '!C10+'5 '!C10+'6 '!C10+'7 '!C10+'8 '!C10+'9 '!C10+'10 '!C10+'11 '!C10+'12 '!C10+'13'!C10+'14 '!C10+'15 '!C10+'16 '!C10+'17 '!C10+'18 '!C10+'19 '!C10+'20 '!C10+'21 '!C10+'22 '!C10+'23'!C10+'24'!C10+'25 '!C10+'26 '!C10+'27 '!C10+'28 '!C10+'29 '!C10+'30 '!C10+'31 '!C10</f>
        <v>560</v>
      </c>
      <c r="D10" s="156">
        <f>'1 '!D10+'2'!D10+'3 '!D10+'4 '!D10+'5 '!D10+'6 '!D10+'7 '!D10+'8 '!D10+'9 '!D10+'10 '!D10+'11 '!D10+'12 '!D10+'13'!D10+'14 '!D10+'15 '!D10+'16 '!D10+'17 '!D10+'18 '!D10+'19 '!D10+'20 '!D10+'21 '!D10+'22 '!D10+'23'!D10+'24'!D10+'25 '!D10+'26 '!D10+'27 '!D10+'28 '!D10+'29 '!D10+'30 '!D10+'31 '!D10</f>
        <v>0</v>
      </c>
      <c r="E10" s="156">
        <f>'1 '!E10+'2'!E10+'3 '!E10+'4 '!E10+'5 '!E10+'6 '!E10+'7 '!E10+'8 '!E10+'9 '!E10+'10 '!E10+'11 '!E10+'12 '!E10+'13'!E10+'14 '!E10+'15 '!E10+'16 '!E10+'17 '!E10+'18 '!E10+'19 '!E10+'20 '!E10+'21 '!E10+'22 '!E10+'23'!E10+'24'!E10+'25 '!E10+'26 '!E10+'27 '!E10+'28 '!E10+'29 '!E10+'30 '!E10+'31 '!E10</f>
        <v>0</v>
      </c>
      <c r="F10" s="156">
        <f>'1 '!F10+'2'!F10+'3 '!F10+'4 '!F10+'5 '!F10+'6 '!F10+'7 '!F10+'8 '!F10+'9 '!F10+'10 '!F10+'11 '!F10+'12 '!F10+'13'!F10+'14 '!F10+'15 '!F10+'16 '!F10+'17 '!F10+'18 '!F10+'19 '!F10+'20 '!F10+'21 '!F10+'22 '!F10+'23'!F10+'24'!F10+'25 '!F10+'26 '!F10+'27 '!F10+'28 '!F10+'29 '!F10+'30 '!F10+'31 '!F10</f>
        <v>0</v>
      </c>
      <c r="G10" s="156">
        <f>'1 '!G10+'2'!G10+'3 '!G10+'4 '!G10+'5 '!G10+'6 '!G10+'7 '!G10+'8 '!G10+'9 '!G10+'10 '!G10+'11 '!G10+'12 '!G10+'13'!G10+'14 '!G10+'15 '!G10+'16 '!G10+'17 '!G10+'18 '!G10+'19 '!G10+'20 '!G10+'21 '!G10+'22 '!G10+'23'!G10+'24'!G10+'25 '!G10+'26 '!G10+'27 '!G10+'28 '!G10+'29 '!G10+'30 '!G10+'31 '!G10</f>
        <v>350</v>
      </c>
      <c r="H10" s="156">
        <f>'1 '!H10+'2'!H10+'3 '!H10+'4 '!H10+'5 '!H10+'6 '!H10+'7 '!H10+'8 '!H10+'9 '!H10+'10 '!H10+'11 '!H10+'12 '!H10+'13'!H10+'14 '!H10+'15 '!H10+'16 '!H10+'17 '!H10+'18 '!H10+'19 '!H10+'20 '!H10+'21 '!H10+'22 '!H10+'23'!H10+'24'!H10+'25 '!H10+'26 '!H10+'27 '!H10+'28 '!H10+'29 '!H10+'30 '!H10+'31 '!H10</f>
        <v>309</v>
      </c>
      <c r="I10" s="156">
        <f>'1 '!I10+'2'!I10+'3 '!I10+'4 '!I10+'5 '!I10+'6 '!I10+'7 '!I10+'8 '!I10+'9 '!I10+'10 '!I10+'11 '!I10+'12 '!I10+'13'!I10+'14 '!I10+'15 '!I10+'16 '!I10+'17 '!I10+'18 '!I10+'19 '!I10+'20 '!I10+'21 '!I10+'22 '!I10+'23'!I10+'24'!I10+'25 '!I10+'26 '!I10+'27 '!I10+'28 '!I10+'29 '!I10+'30 '!I10+'31 '!I10</f>
        <v>180</v>
      </c>
      <c r="J10" s="156">
        <f>'1 '!J10+'2'!J10+'3 '!J10+'4 '!J10+'5 '!J10+'6 '!J10+'7 '!J10+'8 '!J10+'9 '!J10+'10 '!J10+'11 '!J10+'12 '!J10+'13'!J10+'14 '!J10+'15 '!J10+'16 '!J10+'17 '!J10+'18 '!J10+'19 '!J10+'20 '!J10+'21 '!J10+'22 '!J10+'23'!J10+'24'!J10+'25 '!J10+'26 '!J10+'27 '!J10+'28 '!J10+'29 '!J10+'30 '!J10+'31 '!J10</f>
        <v>0</v>
      </c>
      <c r="K10" s="156">
        <f>'1 '!K10+'2'!K10+'3 '!K10+'4 '!K10+'5 '!K10+'6 '!K10+'7 '!K10+'8 '!K10+'9 '!K10+'10 '!K10+'11 '!K10+'12 '!K10+'13'!K10+'14 '!K10+'15 '!K10+'16 '!K10+'17 '!K10+'18 '!K10+'19 '!K10+'20 '!K10+'21 '!K10+'22 '!K10+'23'!K10+'24'!K10+'25 '!K10+'26 '!K10+'27 '!K10+'28 '!K10+'29 '!K10+'30 '!K10+'31 '!K10</f>
        <v>0</v>
      </c>
      <c r="L10" s="156">
        <f>'1 '!L10+'2'!L10+'3 '!L10+'4 '!L10+'5 '!L10+'6 '!L10+'7 '!L10+'8 '!L10+'9 '!L10+'10 '!L10+'11 '!L10+'12 '!L10+'13'!L10+'14 '!L10+'15 '!L10+'16 '!L10+'17 '!L10+'18 '!L10+'19 '!L10+'20 '!L10+'21 '!L10+'22 '!L10+'23'!L10+'24'!L10+'25 '!L10+'26 '!L10+'27 '!L10+'28 '!L10+'29 '!L10+'30 '!L10+'31 '!L10</f>
        <v>180</v>
      </c>
      <c r="M10" s="156">
        <f>'1 '!M10+'2'!M10+'3 '!M10+'4 '!M10+'5 '!M10+'6 '!M10+'7 '!M10+'8 '!M10+'9 '!M10+'10 '!M10+'11 '!M10+'12 '!M10+'13'!M10+'14 '!M10+'15 '!M10+'16 '!M10+'17 '!M10+'18 '!M10+'19 '!M10+'20 '!M10+'21 '!M10+'22 '!M10+'23'!M10+'24'!M10+'25 '!M10+'26 '!M10+'27 '!M10+'28 '!M10+'29 '!M10+'30 '!M10+'31 '!M10</f>
        <v>0</v>
      </c>
      <c r="N10" s="156">
        <f>'1 '!N10+'2'!N10+'3 '!N10+'4 '!N10+'5 '!N10+'6 '!N10+'7 '!N10+'8 '!N10+'9 '!N10+'10 '!N10+'11 '!N10+'12 '!N10+'13'!N10+'14 '!N10+'15 '!N10+'16 '!N10+'17 '!N10+'18 '!N10+'19 '!N10+'20 '!N10+'21 '!N10+'22 '!N10+'23'!N10+'24'!N10+'25 '!N10+'26 '!N10+'27 '!N10+'28 '!N10+'29 '!N10+'30 '!N10+'31 '!N10</f>
        <v>0</v>
      </c>
      <c r="O10" s="156">
        <f>'1 '!O10+'2'!O10+'3 '!O10+'4 '!O10+'5 '!O10+'6 '!O10+'7 '!O10+'8 '!O10+'9 '!O10+'10 '!O10+'11 '!O10+'12 '!O10+'13'!O10+'14 '!O10+'15 '!O10+'16 '!O10+'17 '!O10+'18 '!O10+'19 '!O10+'20 '!O10+'21 '!O10+'22 '!O10+'23'!O10+'24'!O10+'25 '!O10+'26 '!O10+'27 '!O10+'28 '!O10+'29 '!O10+'30 '!O10+'31 '!O10</f>
        <v>0</v>
      </c>
      <c r="P10" s="156">
        <f>'1 '!P10+'2'!P10+'3 '!P10+'4 '!P10+'5 '!P10+'6 '!P10+'7 '!P10+'8 '!P10+'9 '!P10+'10 '!P10+'11 '!P10+'12 '!P10+'13'!P10+'14 '!P10+'15 '!P10+'16 '!P10+'17 '!P10+'18 '!P10+'19 '!P10+'20 '!P10+'21 '!P10+'22 '!P10+'23'!P10+'24'!P10+'25 '!P10+'26 '!P10+'27 '!P10+'28 '!P10+'29 '!P10+'30 '!P10+'31 '!P10</f>
        <v>485</v>
      </c>
      <c r="Q10" s="156">
        <f>'1 '!Q10+'2'!Q10+'3 '!Q10+'4 '!Q10+'5 '!Q10+'6 '!Q10+'7 '!Q10+'8 '!Q10+'9 '!Q10+'10 '!Q10+'11 '!Q10+'12 '!Q10+'13'!Q10+'14 '!Q10+'15 '!Q10+'16 '!Q10+'17 '!Q10+'18 '!Q10+'19 '!Q10+'20 '!Q10+'21 '!Q10+'22 '!Q10+'23'!Q10+'24'!Q10+'25 '!Q10+'26 '!Q10+'27 '!Q10+'28 '!Q10+'29 '!Q10+'30 '!Q10+'31 '!Q10</f>
        <v>680</v>
      </c>
      <c r="R10" s="156">
        <f>'1 '!R10+'2'!R10+'3 '!R10+'4 '!R10+'5 '!R10+'6 '!R10+'7 '!R10+'8 '!R10+'9 '!R10+'10 '!R10+'11 '!R10+'12 '!R10+'13'!R10+'14 '!R10+'15 '!R10+'16 '!R10+'17 '!R10+'18 '!R10+'19 '!R10+'20 '!R10+'21 '!R10+'22 '!R10+'23'!R10+'24'!R10+'25 '!R10+'26 '!R10+'27 '!R10+'28 '!R10+'29 '!R10+'30 '!R10+'31 '!R10</f>
        <v>0</v>
      </c>
      <c r="S10" s="156">
        <f>'1 '!S10+'2'!S10+'3 '!S10+'4 '!S10+'5 '!S10+'6 '!S10+'7 '!S10+'8 '!S10+'9 '!S10+'10 '!S10+'11 '!S10+'12 '!S10+'13'!S10+'14 '!S10+'15 '!S10+'16 '!S10+'17 '!S10+'18 '!S10+'19 '!S10+'20 '!S10+'21 '!S10+'22 '!S10+'23'!S10+'24'!S10+'25 '!S10+'26 '!S10+'27 '!S10+'28 '!S10+'29 '!S10+'30 '!S10+'31 '!S10</f>
        <v>0</v>
      </c>
      <c r="T10" s="156">
        <f>'1 '!T10+'2'!T10+'3 '!T10+'4 '!T10+'5 '!T10+'6 '!T10+'7 '!T10+'8 '!T10+'9 '!T10+'10 '!T10+'11 '!T10+'12 '!T10+'13'!T10+'14 '!T10+'15 '!T10+'16 '!T10+'17 '!T10+'18 '!T10+'19 '!T10+'20 '!T10+'21 '!T10+'22 '!T10+'23'!T10+'24'!T10+'25 '!T10+'26 '!T10+'27 '!T10+'28 '!T10+'29 '!T10+'30 '!T10+'31 '!T10</f>
        <v>540</v>
      </c>
      <c r="U10" s="156">
        <f>'1 '!U10+'2'!U10+'3 '!U10+'4 '!U10+'5 '!U10+'6 '!U10+'7 '!U10+'8 '!U10+'9 '!U10+'10 '!U10+'11 '!U10+'12 '!U10+'13'!U10+'14 '!U10+'15 '!U10+'16 '!U10+'17 '!U10+'18 '!U10+'19 '!U10+'20 '!U10+'21 '!U10+'22 '!U10+'23'!U10+'24'!U10+'25 '!U10+'26 '!U10+'27 '!U10+'28 '!U10+'29 '!U10+'30 '!U10+'31 '!U10</f>
        <v>0</v>
      </c>
      <c r="V10" s="156">
        <f>'1 '!V10+'2'!V10+'3 '!V10+'4 '!V10+'5 '!V10+'6 '!V10+'7 '!V10+'8 '!V10+'9 '!V10+'10 '!V10+'11 '!V10+'12 '!V10+'13'!V10+'14 '!V10+'15 '!V10+'16 '!V10+'17 '!V10+'18 '!V10+'19 '!V10+'20 '!V10+'21 '!V10+'22 '!V10+'23'!V10+'24'!V10+'25 '!V10+'26 '!V10+'27 '!V10+'28 '!V10+'29 '!V10+'30 '!V10+'31 '!V10</f>
        <v>68</v>
      </c>
      <c r="W10" s="156">
        <f>'1 '!W10+'2'!W10+'3 '!W10+'4 '!W10+'5 '!W10+'6 '!W10+'7 '!W10+'8 '!W10+'9 '!W10+'10 '!W10+'11 '!W10+'12 '!W10+'13'!W10+'14 '!W10+'15 '!W10+'16 '!W10+'17 '!W10+'18 '!W10+'19 '!W10+'20 '!W10+'21 '!W10+'22 '!W10+'23'!W10+'24'!W10+'25 '!W10+'26 '!W10+'27 '!W10+'28 '!W10+'29 '!W10+'30 '!W10+'31 '!W10</f>
        <v>0</v>
      </c>
      <c r="X10" s="156">
        <f>'1 '!X10+'2'!X10+'3 '!X10+'4 '!X10+'5 '!X10+'6 '!X10+'7 '!X10+'8 '!X10+'9 '!X10+'10 '!X10+'11 '!X10+'12 '!X10+'13'!X10+'14 '!X10+'15 '!X10+'16 '!X10+'17 '!X10+'18 '!X10+'19 '!X10+'20 '!X10+'21 '!X10+'22 '!X10+'23'!X10+'24'!X10+'25 '!X10+'26 '!X10+'27 '!X10+'28 '!X10+'29 '!X10+'30 '!X10+'31 '!X10</f>
        <v>42</v>
      </c>
      <c r="Y10" s="156">
        <f>'1 '!Y10+'2'!Y10+'3 '!Y10+'4 '!Y10+'5 '!Y10+'6 '!Y10+'7 '!Y10+'8 '!Y10+'9 '!Y10+'10 '!Y10+'11 '!Y10+'12 '!Y10+'13'!Y10+'14 '!Y10+'15 '!Y10+'16 '!Y10+'17 '!Y10+'18 '!Y10+'19 '!Y10+'20 '!Y10+'21 '!Y10+'22 '!Y10+'23'!Y10+'24'!Y10+'25 '!Y10+'26 '!Y10+'27 '!Y10+'28 '!Y10+'29 '!Y10+'30 '!Y10+'31 '!Y10</f>
        <v>0</v>
      </c>
      <c r="Z10" s="156">
        <f>'1 '!Z10+'2'!Z10+'3 '!Z10+'4 '!Z10+'5 '!Z10+'6 '!Z10+'7 '!Z10+'8 '!Z10+'9 '!Z10+'10 '!Z10+'11 '!Z10+'12 '!Z10+'13'!Z10+'14 '!Z10+'15 '!Z10+'16 '!Z10+'17 '!Z10+'18 '!Z10+'19 '!Z10+'20 '!Z10+'21 '!Z10+'22 '!Z10+'23'!Z10+'24'!Z10+'25 '!Z10+'26 '!Z10+'27 '!Z10+'28 '!Z10+'29 '!Z10+'30 '!Z10+'31 '!Z10</f>
        <v>0</v>
      </c>
      <c r="AA10" s="156">
        <f>'1 '!AA10+'2'!AA10+'3 '!AA10+'4 '!AA10+'5 '!AA10+'6 '!AA10+'7 '!AA10+'8 '!AA10+'9 '!AA10+'10 '!AA10+'11 '!AA10+'12 '!AA10+'13'!AA10+'14 '!AA10+'15 '!AA10+'16 '!AA10+'17 '!AA10+'18 '!AA10+'19 '!AA10+'20 '!AA10+'21 '!AA10+'22 '!AA10+'23'!AA10+'24'!AA10+'25 '!AA10+'26 '!AA10+'27 '!AA10+'28 '!AA10+'29 '!AA10+'30 '!AA10+'31 '!AA10</f>
        <v>60</v>
      </c>
      <c r="AB10" s="156">
        <f>'1 '!AB10+'2'!AB10+'3 '!AB10+'4 '!AB10+'5 '!AB10+'6 '!AB10+'7 '!AB10+'8 '!AB10+'9 '!AB10+'10 '!AB10+'11 '!AB10+'12 '!AB10+'13'!AB10+'14 '!AB10+'15 '!AB10+'16 '!AB10+'17 '!AB10+'18 '!AB10+'19 '!AB10+'20 '!AB10+'21 '!AB10+'22 '!AB10+'23'!AB10+'24'!AB10+'25 '!AB10+'26 '!AB10+'27 '!AB10+'28 '!AB10+'29 '!AB10+'30 '!AB10+'31 '!AB10</f>
        <v>0</v>
      </c>
      <c r="AC10" s="156">
        <f>'1 '!AC10+'2'!AC10+'3 '!AC10+'4 '!AC10+'5 '!AC10+'6 '!AC10+'7 '!AC10+'8 '!AC10+'9 '!AC10+'10 '!AC10+'11 '!AC10+'12 '!AC10+'13'!AC10+'14 '!AC10+'15 '!AC10+'16 '!AC10+'17 '!AC10+'18 '!AC10+'19 '!AC10+'20 '!AC10+'21 '!AC10+'22 '!AC10+'23'!AC10+'24'!AC10+'25 '!AC10+'26 '!AC10+'27 '!AC10+'28 '!AC10+'29 '!AC10+'30 '!AC10+'31 '!AC10</f>
        <v>0</v>
      </c>
      <c r="AD10" s="177">
        <f>'1 '!AD10+'2'!AD10+'3 '!AD10+'4 '!AD10+'5 '!AD10+'6 '!AD10+'7 '!AD10+'8 '!AD10+'9 '!AD10+'10 '!AD10+'11 '!AD10+'12 '!AD10+'13'!AD10+'14 '!AD10+'15 '!AD10+'16 '!AD10+'17 '!AD10+'18 '!AD10+'19 '!AD10+'20 '!AD10+'21 '!AD10+'22 '!AD10+'23'!AD10+'24'!AD10+'25 '!AD10+'26 '!AD10+'27 '!AD10+'28 '!AD10+'29 '!AD10+'30 '!AD10+'31 '!AD10</f>
        <v>25</v>
      </c>
      <c r="AE10" s="156">
        <f>'1 '!AE10+'2'!AE10+'3 '!AE10+'4 '!AE10+'5 '!AE10+'6 '!AE10+'7 '!AE10+'8 '!AE10+'9 '!AE10+'10 '!AE10+'11 '!AE10+'12 '!AE10+'13'!AE10+'14 '!AE10+'15 '!AE10+'16 '!AE10+'17 '!AE10+'18 '!AE10+'19 '!AE10+'20 '!AE10+'21 '!AE10+'22 '!AE10+'23'!AE10+'24'!AE10+'25 '!AE10+'26 '!AE10+'27 '!AE10+'28 '!AE10+'29 '!AE10+'30 '!AE10+'31 '!AE10</f>
        <v>0</v>
      </c>
      <c r="AF10" s="178">
        <f>SUM(B10:AE10)</f>
        <v>3819</v>
      </c>
      <c r="AG10" s="179">
        <f>B10*B5+C10*C5+D10*D5+E10*E5+F10*F5+G10*G5+H10*H5+I10*I5+J10*J5+K10*K5+L10*L5+M10*M5+N10*N5+O10*O5+P10*P5+Q10*Q5+R10*R5+S10*S5+T10*T5+U10*U5+V10*V5+W10*W5+X10*X5+Y10*Y5+Z10*Z5+AA10*AA5+AB10*AB5+AC10*AC5+AD10*AD5+AE10*AE5</f>
        <v>4058280</v>
      </c>
      <c r="AH10" s="180"/>
      <c r="AI10" s="181">
        <f>AG10</f>
        <v>4058280</v>
      </c>
    </row>
    <row r="11" spans="1:35" s="6" customFormat="1" ht="16.5" thickBot="1">
      <c r="A11" s="153" t="s">
        <v>8</v>
      </c>
      <c r="B11" s="21">
        <f>B8+B9-B10</f>
        <v>0</v>
      </c>
      <c r="C11" s="21">
        <f t="shared" ref="C11:AE11" si="0">C8+C9-C10</f>
        <v>0</v>
      </c>
      <c r="D11" s="21">
        <f t="shared" si="0"/>
        <v>0</v>
      </c>
      <c r="E11" s="21">
        <f t="shared" si="0"/>
        <v>0</v>
      </c>
      <c r="F11" s="21">
        <f t="shared" si="0"/>
        <v>0</v>
      </c>
      <c r="G11" s="21">
        <f t="shared" si="0"/>
        <v>0</v>
      </c>
      <c r="H11" s="21">
        <f t="shared" si="0"/>
        <v>0</v>
      </c>
      <c r="I11" s="21">
        <f>I8+I9-I10</f>
        <v>0</v>
      </c>
      <c r="J11" s="21">
        <f t="shared" si="0"/>
        <v>0</v>
      </c>
      <c r="K11" s="21">
        <f t="shared" si="0"/>
        <v>0</v>
      </c>
      <c r="L11" s="21">
        <f t="shared" si="0"/>
        <v>0</v>
      </c>
      <c r="M11" s="21">
        <f t="shared" si="0"/>
        <v>0</v>
      </c>
      <c r="N11" s="21">
        <f t="shared" si="0"/>
        <v>0</v>
      </c>
      <c r="O11" s="21">
        <f t="shared" si="0"/>
        <v>0</v>
      </c>
      <c r="P11" s="21">
        <f>P8+P9-P10</f>
        <v>0</v>
      </c>
      <c r="Q11" s="21">
        <f t="shared" si="0"/>
        <v>0</v>
      </c>
      <c r="R11" s="21">
        <f>R8+R9-R10</f>
        <v>0</v>
      </c>
      <c r="S11" s="21">
        <f t="shared" si="0"/>
        <v>0</v>
      </c>
      <c r="T11" s="21">
        <f t="shared" si="0"/>
        <v>0</v>
      </c>
      <c r="U11" s="21">
        <f t="shared" si="0"/>
        <v>0</v>
      </c>
      <c r="V11" s="21">
        <f t="shared" si="0"/>
        <v>12</v>
      </c>
      <c r="W11" s="21">
        <f t="shared" si="0"/>
        <v>0</v>
      </c>
      <c r="X11" s="21">
        <f t="shared" si="0"/>
        <v>3</v>
      </c>
      <c r="Y11" s="21">
        <f t="shared" si="0"/>
        <v>0</v>
      </c>
      <c r="Z11" s="21">
        <f t="shared" si="0"/>
        <v>0</v>
      </c>
      <c r="AA11" s="21">
        <f t="shared" si="0"/>
        <v>0</v>
      </c>
      <c r="AB11" s="21">
        <f t="shared" si="0"/>
        <v>0</v>
      </c>
      <c r="AC11" s="21">
        <f t="shared" si="0"/>
        <v>0</v>
      </c>
      <c r="AD11" s="21">
        <f t="shared" si="0"/>
        <v>0</v>
      </c>
      <c r="AE11" s="21">
        <f t="shared" si="0"/>
        <v>0</v>
      </c>
      <c r="AF11" s="182">
        <f>SUM(B11:AE11)</f>
        <v>15</v>
      </c>
      <c r="AG11" s="183">
        <f>B11*B5+C11*C5+D11*D5+E11*E5+F11*F5+G11*G5+H11*H5+I11*I5+J11*J5+K11*K5+L11*L5+M11*M5+N11*N5+O11*O5+P11*P5+Q11*Q5+R11*R5+S11*S5+T11*T5+U11*U5+V11*V5+W11*W5+X11*X5+Y11*Y5+Z11*Z5+AA11*AA5+AB11*AB5+AC11*AC5+AD11*AD5+AE11*AE5</f>
        <v>61050</v>
      </c>
      <c r="AH11" s="184"/>
      <c r="AI11" s="185">
        <f>B11*B4+C11*C4+D11*D4+E11*E4+F11*F4+G11*G4+H11*H4+I11*I4+J11*J4+K11*K4+L11*L4+M11*M4+N11*N4+O11*O4+P11*P4+Q11*Q4+R11*R4+S11*S4+T11*T4+U11*U4+V11*V4+W11*W4+X11*X4+Y11*Y4+Z11*Z4+AA11*AA4+AB11*AB4+AC11*AC4+AD11*AD4+AE11*AE4</f>
        <v>59502.39</v>
      </c>
    </row>
    <row r="12" spans="1:35" thickBot="1">
      <c r="A12" s="191"/>
      <c r="B12" s="192"/>
      <c r="C12" s="192"/>
      <c r="D12" s="193"/>
      <c r="E12" s="192"/>
      <c r="F12" s="192"/>
      <c r="G12" s="194"/>
      <c r="H12" s="192"/>
      <c r="I12" s="192"/>
      <c r="J12" s="192"/>
      <c r="K12" s="192"/>
      <c r="L12" s="192"/>
      <c r="M12" s="192"/>
      <c r="N12" s="192"/>
      <c r="O12" s="192"/>
      <c r="P12" s="192"/>
      <c r="Q12" s="192"/>
      <c r="R12" s="192"/>
      <c r="S12" s="192"/>
      <c r="T12" s="192"/>
      <c r="U12" s="192"/>
      <c r="V12" s="192"/>
      <c r="W12" s="192"/>
      <c r="X12" s="192"/>
      <c r="Y12" s="192"/>
      <c r="Z12" s="192"/>
      <c r="AA12" s="192"/>
      <c r="AB12" s="192"/>
      <c r="AC12" s="192"/>
      <c r="AD12" s="192"/>
      <c r="AE12" s="192"/>
      <c r="AF12" s="192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101079.88000000002</v>
      </c>
    </row>
    <row r="13" spans="1:35" ht="15" thickBot="1">
      <c r="A13" s="319" t="s">
        <v>10</v>
      </c>
      <c r="B13" s="320"/>
      <c r="C13" s="195"/>
      <c r="D13" s="195"/>
      <c r="E13" s="195"/>
      <c r="F13" s="195"/>
      <c r="G13" s="195"/>
      <c r="H13" s="195"/>
      <c r="I13" s="195"/>
      <c r="J13" s="195"/>
      <c r="K13" s="195"/>
      <c r="L13" s="195"/>
      <c r="M13" s="195"/>
      <c r="N13" s="195"/>
      <c r="O13" s="195"/>
      <c r="P13" s="195"/>
      <c r="Q13" s="195"/>
      <c r="R13" s="195"/>
      <c r="S13" s="195"/>
      <c r="T13" s="195"/>
      <c r="U13" s="195"/>
      <c r="V13" s="195"/>
      <c r="W13" s="195"/>
      <c r="X13" s="195"/>
      <c r="Y13" s="196"/>
      <c r="Z13" s="195"/>
      <c r="AA13" s="195"/>
      <c r="AB13" s="195"/>
      <c r="AC13" s="195"/>
      <c r="AD13" s="195"/>
      <c r="AE13" s="195"/>
      <c r="AF13" s="195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212">
        <v>5792.76</v>
      </c>
      <c r="C14" s="212">
        <v>5383.43</v>
      </c>
      <c r="D14" s="212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1052.6300000000001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31">
        <v>5940</v>
      </c>
      <c r="C15" s="31">
        <v>5510</v>
      </c>
      <c r="D15" s="31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1080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27.37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9" s="135" customFormat="1" ht="27" customHeight="1" thickBot="1">
      <c r="A17" s="129" t="s">
        <v>1</v>
      </c>
      <c r="B17" s="130" t="s">
        <v>133</v>
      </c>
      <c r="C17" s="130" t="s">
        <v>93</v>
      </c>
      <c r="D17" s="130" t="s">
        <v>115</v>
      </c>
      <c r="E17" s="130" t="s">
        <v>118</v>
      </c>
      <c r="F17" s="130" t="s">
        <v>69</v>
      </c>
      <c r="G17" s="130" t="s">
        <v>128</v>
      </c>
      <c r="H17" s="130" t="s">
        <v>66</v>
      </c>
      <c r="I17" s="130" t="s">
        <v>124</v>
      </c>
      <c r="J17" s="130" t="s">
        <v>167</v>
      </c>
      <c r="K17" s="130" t="s">
        <v>175</v>
      </c>
      <c r="L17" s="130" t="s">
        <v>106</v>
      </c>
      <c r="M17" s="130" t="s">
        <v>127</v>
      </c>
      <c r="N17" s="130" t="s">
        <v>117</v>
      </c>
      <c r="O17" s="130" t="s">
        <v>82</v>
      </c>
      <c r="P17" s="130" t="s">
        <v>87</v>
      </c>
      <c r="Q17" s="130" t="s">
        <v>162</v>
      </c>
      <c r="R17" s="130" t="s">
        <v>132</v>
      </c>
      <c r="S17" s="130" t="s">
        <v>131</v>
      </c>
      <c r="T17" s="130" t="s">
        <v>98</v>
      </c>
      <c r="U17" s="130" t="s">
        <v>71</v>
      </c>
      <c r="V17" s="130" t="s">
        <v>62</v>
      </c>
      <c r="W17" s="130" t="s">
        <v>121</v>
      </c>
      <c r="X17" s="130" t="s">
        <v>97</v>
      </c>
      <c r="Y17" s="130" t="s">
        <v>80</v>
      </c>
      <c r="Z17" s="130" t="s">
        <v>67</v>
      </c>
      <c r="AA17" s="130" t="s">
        <v>89</v>
      </c>
      <c r="AB17" s="130" t="s">
        <v>26</v>
      </c>
      <c r="AC17" s="130" t="s">
        <v>63</v>
      </c>
      <c r="AD17" s="130" t="s">
        <v>84</v>
      </c>
      <c r="AE17" s="130" t="s">
        <v>92</v>
      </c>
      <c r="AF17" s="131" t="s">
        <v>2</v>
      </c>
      <c r="AG17" s="132" t="s">
        <v>3</v>
      </c>
      <c r="AH17" s="133"/>
      <c r="AI17" s="134" t="s">
        <v>4</v>
      </c>
    </row>
    <row r="18" spans="1:39" s="6" customFormat="1" ht="16.5" thickBot="1">
      <c r="A18" s="78" t="s">
        <v>5</v>
      </c>
      <c r="B18" s="50">
        <v>0</v>
      </c>
      <c r="C18" s="50">
        <v>0</v>
      </c>
      <c r="D18" s="50">
        <v>0</v>
      </c>
      <c r="E18" s="50">
        <v>0</v>
      </c>
      <c r="F18" s="50">
        <v>0</v>
      </c>
      <c r="G18" s="50">
        <v>0</v>
      </c>
      <c r="H18" s="50">
        <v>0</v>
      </c>
      <c r="I18" s="50">
        <v>0</v>
      </c>
      <c r="J18" s="50">
        <v>0</v>
      </c>
      <c r="K18" s="50">
        <v>0</v>
      </c>
      <c r="L18" s="50">
        <v>0</v>
      </c>
      <c r="M18" s="50">
        <v>0</v>
      </c>
      <c r="N18" s="50">
        <v>0</v>
      </c>
      <c r="O18" s="50">
        <v>0</v>
      </c>
      <c r="P18" s="50">
        <v>0</v>
      </c>
      <c r="Q18" s="50">
        <v>0</v>
      </c>
      <c r="R18" s="50">
        <v>0</v>
      </c>
      <c r="S18" s="50">
        <v>0</v>
      </c>
      <c r="T18" s="50">
        <v>0</v>
      </c>
      <c r="U18" s="50">
        <v>0</v>
      </c>
      <c r="V18" s="50">
        <v>0</v>
      </c>
      <c r="W18" s="50">
        <v>0</v>
      </c>
      <c r="X18" s="50">
        <v>0</v>
      </c>
      <c r="Y18" s="50">
        <v>0</v>
      </c>
      <c r="Z18" s="50">
        <v>0</v>
      </c>
      <c r="AA18" s="50">
        <v>0</v>
      </c>
      <c r="AB18" s="50">
        <v>0</v>
      </c>
      <c r="AC18" s="50">
        <v>0</v>
      </c>
      <c r="AD18" s="50">
        <v>0</v>
      </c>
      <c r="AE18" s="50"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3713000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9" s="6" customFormat="1" ht="16.5" thickBot="1">
      <c r="A19" s="73" t="s">
        <v>6</v>
      </c>
      <c r="B19" s="55">
        <f>'1 '!B19+'2'!B19+'3 '!B19+'4 '!B19+'5 '!B19+'6 '!B19+'7 '!B19+'8 '!B19+'9 '!B19+'10 '!B19+'11 '!B19+'12 '!B19+'13'!B19+'14 '!B19+'15 '!B19+'16 '!B19+'17 '!B19+'18 '!B19+'19 '!B19+'20 '!B19+'21 '!B19+'22 '!B19+'23'!B19+'24'!B19+'25 '!B19+'26 '!B19+'27 '!B19+'28 '!B19+'29 '!B19+'30 '!B19+'31 '!B19</f>
        <v>80</v>
      </c>
      <c r="C19" s="55">
        <f>'1 '!C19+'2'!C19+'3 '!C19+'4 '!C19+'5 '!C19+'6 '!C19+'7 '!C19+'8 '!C19+'9 '!C19+'10 '!C19+'11 '!C19+'12 '!C19+'13'!C19+'14 '!C19+'15 '!C19+'16 '!C19+'17 '!C19+'18 '!C19+'19 '!C19+'20 '!C19+'21 '!C19+'22 '!C19+'23'!C19+'24'!C19+'25 '!C19+'26 '!C19+'27 '!C19+'28 '!C19+'29 '!C19+'30 '!C19+'31 '!C19</f>
        <v>0</v>
      </c>
      <c r="D19" s="55">
        <f>'1 '!D19+'2'!D19+'3 '!D19+'4 '!D19+'5 '!D19+'6 '!D19+'7 '!D19+'8 '!D19+'9 '!D19+'10 '!D19+'11 '!D19+'12 '!D19+'13'!D19+'14 '!D19+'15 '!D19+'16 '!D19+'17 '!D19+'18 '!D19+'19 '!D19+'20 '!D19+'21 '!D19+'22 '!D19+'23'!D19+'24'!D19+'25 '!D19+'26 '!D19+'27 '!D19+'28 '!D19+'29 '!D19+'30 '!D19+'31 '!D19</f>
        <v>165</v>
      </c>
      <c r="E19" s="55">
        <f>'1 '!E19+'2'!E19+'3 '!E19+'4 '!E19+'5 '!E19+'6 '!E19+'7 '!E19+'8 '!E19+'9 '!E19+'10 '!E19+'11 '!E19+'12 '!E19+'13'!E19+'14 '!E19+'15 '!E19+'16 '!E19+'17 '!E19+'18 '!E19+'19 '!E19+'20 '!E19+'21 '!E19+'22 '!E19+'23'!E19+'24'!E19+'25 '!E19+'26 '!E19+'27 '!E19+'28 '!E19+'29 '!E19+'30 '!E19+'31 '!E19</f>
        <v>280</v>
      </c>
      <c r="F19" s="55">
        <f>'1 '!F19+'2'!F19+'3 '!F19+'4 '!F19+'5 '!F19+'6 '!F19+'7 '!F19+'8 '!F19+'9 '!F19+'10 '!F19+'11 '!F19+'12 '!F19+'13'!F19+'14 '!F19+'15 '!F19+'16 '!F19+'17 '!F19+'18 '!F19+'19 '!F19+'20 '!F19+'21 '!F19+'22 '!F19+'23'!F19+'24'!F19+'25 '!F19+'26 '!F19+'27 '!F19+'28 '!F19+'29 '!F19+'30 '!F19+'31 '!F19</f>
        <v>0</v>
      </c>
      <c r="G19" s="55">
        <f>'1 '!G19+'2'!G19+'3 '!G19+'4 '!G19+'5 '!G19+'6 '!G19+'7 '!G19+'8 '!G19+'9 '!G19+'10 '!G19+'11 '!G19+'12 '!G19+'13'!G19+'14 '!G19+'15 '!G19+'16 '!G19+'17 '!G19+'18 '!G19+'19 '!G19+'20 '!G19+'21 '!G19+'22 '!G19+'23'!G19+'24'!G19+'25 '!G19+'26 '!G19+'27 '!G19+'28 '!G19+'29 '!G19+'30 '!G19+'31 '!G19</f>
        <v>0</v>
      </c>
      <c r="H19" s="55">
        <f>'1 '!H19+'2'!H19+'3 '!H19+'4 '!H19+'5 '!H19+'6 '!H19+'7 '!H19+'8 '!H19+'9 '!H19+'10 '!H19+'11 '!H19+'12 '!H19+'13'!H19+'14 '!H19+'15 '!H19+'16 '!H19+'17 '!H19+'18 '!H19+'19 '!H19+'20 '!H19+'21 '!H19+'22 '!H19+'23'!H19+'24'!H19+'25 '!H19+'26 '!H19+'27 '!H19+'28 '!H19+'29 '!H19+'30 '!H19+'31 '!H19</f>
        <v>0</v>
      </c>
      <c r="I19" s="55">
        <f>'1 '!I19+'2'!I19+'3 '!I19+'4 '!I19+'5 '!I19+'6 '!I19+'7 '!I19+'8 '!I19+'9 '!I19+'10 '!I19+'11 '!I19+'12 '!I19+'13'!I19+'14 '!I19+'15 '!I19+'16 '!I19+'17 '!I19+'18 '!I19+'19 '!I19+'20 '!I19+'21 '!I19+'22 '!I19+'23'!I19+'24'!I19+'25 '!I19+'26 '!I19+'27 '!I19+'28 '!I19+'29 '!I19+'30 '!I19+'31 '!I19</f>
        <v>600</v>
      </c>
      <c r="J19" s="55">
        <f>'1 '!J19+'2'!J19+'3 '!J19+'4 '!J19+'5 '!J19+'6 '!J19+'7 '!J19+'8 '!J19+'9 '!J19+'10 '!J19+'11 '!J19+'12 '!J19+'13'!J19+'14 '!J19+'15 '!J19+'16 '!J19+'17 '!J19+'18 '!J19+'19 '!J19+'20 '!J19+'21 '!J19+'22 '!J19+'23'!J19+'24'!J19+'25 '!J19+'26 '!J19+'27 '!J19+'28 '!J19+'29 '!J19+'30 '!J19+'31 '!J19</f>
        <v>320</v>
      </c>
      <c r="K19" s="55">
        <f>'1 '!K19+'2'!K19+'3 '!K19+'4 '!K19+'5 '!K19+'6 '!K19+'7 '!K19+'8 '!K19+'9 '!K19+'10 '!K19+'11 '!K19+'12 '!K19+'13'!K19+'14 '!K19+'15 '!K19+'16 '!K19+'17 '!K19+'18 '!K19+'19 '!K19+'20 '!K19+'21 '!K19+'22 '!K19+'23'!K19+'24'!K19+'25 '!K19+'26 '!K19+'27 '!K19+'28 '!K19+'29 '!K19+'30 '!K19+'31 '!K19</f>
        <v>180</v>
      </c>
      <c r="L19" s="55">
        <f>'1 '!L19+'2'!L19+'3 '!L19+'4 '!L19+'5 '!L19+'6 '!L19+'7 '!L19+'8 '!L19+'9 '!L19+'10 '!L19+'11 '!L19+'12 '!L19+'13'!L19+'14 '!L19+'15 '!L19+'16 '!L19+'17 '!L19+'18 '!L19+'19 '!L19+'20 '!L19+'21 '!L19+'22 '!L19+'23'!L19+'24'!L19+'25 '!L19+'26 '!L19+'27 '!L19+'28 '!L19+'29 '!L19+'30 '!L19+'31 '!L19</f>
        <v>25</v>
      </c>
      <c r="M19" s="55">
        <f>'1 '!M19+'2'!M19+'3 '!M19+'4 '!M19+'5 '!M19+'6 '!M19+'7 '!M19+'8 '!M19+'9 '!M19+'10 '!M19+'11 '!M19+'12 '!M19+'13'!M19+'14 '!M19+'15 '!M19+'16 '!M19+'17 '!M19+'18 '!M19+'19 '!M19+'20 '!M19+'21 '!M19+'22 '!M19+'23'!M19+'24'!M19+'25 '!M19+'26 '!M19+'27 '!M19+'28 '!M19+'29 '!M19+'30 '!M19+'31 '!M19</f>
        <v>181</v>
      </c>
      <c r="N19" s="55">
        <f>'1 '!N19+'2'!N19+'3 '!N19+'4 '!N19+'5 '!N19+'6 '!N19+'7 '!N19+'8 '!N19+'9 '!N19+'10 '!N19+'11 '!N19+'12 '!N19+'13'!N19+'14 '!N19+'15 '!N19+'16 '!N19+'17 '!N19+'18 '!N19+'19 '!N19+'20 '!N19+'21 '!N19+'22 '!N19+'23'!N19+'24'!N19+'25 '!N19+'26 '!N19+'27 '!N19+'28 '!N19+'29 '!N19+'30 '!N19+'31 '!N19</f>
        <v>100</v>
      </c>
      <c r="O19" s="55">
        <f>'1 '!O19+'2'!O19+'3 '!O19+'4 '!O19+'5 '!O19+'6 '!O19+'7 '!O19+'8 '!O19+'9 '!O19+'10 '!O19+'11 '!O19+'12 '!O19+'13'!O19+'14 '!O19+'15 '!O19+'16 '!O19+'17 '!O19+'18 '!O19+'19 '!O19+'20 '!O19+'21 '!O19+'22 '!O19+'23'!O19+'24'!O19+'25 '!O19+'26 '!O19+'27 '!O19+'28 '!O19+'29 '!O19+'30 '!O19+'31 '!O19</f>
        <v>0</v>
      </c>
      <c r="P19" s="55">
        <f>'1 '!P19+'2'!P19+'3 '!P19+'4 '!P19+'5 '!P19+'6 '!P19+'7 '!P19+'8 '!P19+'9 '!P19+'10 '!P19+'11 '!P19+'12 '!P19+'13'!P19+'14 '!P19+'15 '!P19+'16 '!P19+'17 '!P19+'18 '!P19+'19 '!P19+'20 '!P19+'21 '!P19+'22 '!P19+'23'!P19+'24'!P19+'25 '!P19+'26 '!P19+'27 '!P19+'28 '!P19+'29 '!P19+'30 '!P19+'31 '!P19</f>
        <v>0</v>
      </c>
      <c r="Q19" s="55">
        <f>'1 '!Q19+'2'!Q19+'3 '!Q19+'4 '!Q19+'5 '!Q19+'6 '!Q19+'7 '!Q19+'8 '!Q19+'9 '!Q19+'10 '!Q19+'11 '!Q19+'12 '!Q19+'13'!Q19+'14 '!Q19+'15 '!Q19+'16 '!Q19+'17 '!Q19+'18 '!Q19+'19 '!Q19+'20 '!Q19+'21 '!Q19+'22 '!Q19+'23'!Q19+'24'!Q19+'25 '!Q19+'26 '!Q19+'27 '!Q19+'28 '!Q19+'29 '!Q19+'30 '!Q19+'31 '!Q19</f>
        <v>200</v>
      </c>
      <c r="R19" s="55">
        <f>'1 '!R19+'2'!R19+'3 '!R19+'4 '!R19+'5 '!R19+'6 '!R19+'7 '!R19+'8 '!R19+'9 '!R19+'10 '!R19+'11 '!R19+'12 '!R19+'13'!R19+'14 '!R19+'15 '!R19+'16 '!R19+'17 '!R19+'18 '!R19+'19 '!R19+'20 '!R19+'21 '!R19+'22 '!R19+'23'!R19+'24'!R19+'25 '!R19+'26 '!R19+'27 '!R19+'28 '!R19+'29 '!R19+'30 '!R19+'31 '!R19</f>
        <v>0</v>
      </c>
      <c r="S19" s="55">
        <f>'1 '!S19+'2'!S19+'3 '!S19+'4 '!S19+'5 '!S19+'6 '!S19+'7 '!S19+'8 '!S19+'9 '!S19+'10 '!S19+'11 '!S19+'12 '!S19+'13'!S19+'14 '!S19+'15 '!S19+'16 '!S19+'17 '!S19+'18 '!S19+'19 '!S19+'20 '!S19+'21 '!S19+'22 '!S19+'23'!S19+'24'!S19+'25 '!S19+'26 '!S19+'27 '!S19+'28 '!S19+'29 '!S19+'30 '!S19+'31 '!S19</f>
        <v>19</v>
      </c>
      <c r="T19" s="55">
        <f>'1 '!T19+'2'!T19+'3 '!T19+'4 '!T19+'5 '!T19+'6 '!T19+'7 '!T19+'8 '!T19+'9 '!T19+'10 '!T19+'11 '!T19+'12 '!T19+'13'!T19+'14 '!T19+'15 '!T19+'16 '!T19+'17 '!T19+'18 '!T19+'19 '!T19+'20 '!T19+'21 '!T19+'22 '!T19+'23'!T19+'24'!T19+'25 '!T19+'26 '!T19+'27 '!T19+'28 '!T19+'29 '!T19+'30 '!T19+'31 '!T19</f>
        <v>0</v>
      </c>
      <c r="U19" s="55">
        <f>'1 '!U19+'2'!U19+'3 '!U19+'4 '!U19+'5 '!U19+'6 '!U19+'7 '!U19+'8 '!U19+'9 '!U19+'10 '!U19+'11 '!U19+'12 '!U19+'13'!U19+'14 '!U19+'15 '!U19+'16 '!U19+'17 '!U19+'18 '!U19+'19 '!U19+'20 '!U19+'21 '!U19+'22 '!U19+'23'!U19+'24'!U19+'25 '!U19+'26 '!U19+'27 '!U19+'28 '!U19+'29 '!U19+'30 '!U19+'31 '!U19</f>
        <v>0</v>
      </c>
      <c r="V19" s="55">
        <f>'1 '!V19+'2'!V19+'3 '!V19+'4 '!V19+'5 '!V19+'6 '!V19+'7 '!V19+'8 '!V19+'9 '!V19+'10 '!V19+'11 '!V19+'12 '!V19+'13'!V19+'14 '!V19+'15 '!V19+'16 '!V19+'17 '!V19+'18 '!V19+'19 '!V19+'20 '!V19+'21 '!V19+'22 '!V19+'23'!V19+'24'!V19+'25 '!V19+'26 '!V19+'27 '!V19+'28 '!V19+'29 '!V19+'30 '!V19+'31 '!V19</f>
        <v>0</v>
      </c>
      <c r="W19" s="55">
        <f>'1 '!W19+'2'!W19+'3 '!W19+'4 '!W19+'5 '!W19+'6 '!W19+'7 '!W19+'8 '!W19+'9 '!W19+'10 '!W19+'11 '!W19+'12 '!W19+'13'!W19+'14 '!W19+'15 '!W19+'16 '!W19+'17 '!W19+'18 '!W19+'19 '!W19+'20 '!W19+'21 '!W19+'22 '!W19+'23'!W19+'24'!W19+'25 '!W19+'26 '!W19+'27 '!W19+'28 '!W19+'29 '!W19+'30 '!W19+'31 '!W19</f>
        <v>0</v>
      </c>
      <c r="X19" s="55">
        <f>'1 '!X19+'2'!X19+'3 '!X19+'4 '!X19+'5 '!X19+'6 '!X19+'7 '!X19+'8 '!X19+'9 '!X19+'10 '!X19+'11 '!X19+'12 '!X19+'13'!X19+'14 '!X19+'15 '!X19+'16 '!X19+'17 '!X19+'18 '!X19+'19 '!X19+'20 '!X19+'21 '!X19+'22 '!X19+'23'!X19+'24'!X19+'25 '!X19+'26 '!X19+'27 '!X19+'28 '!X19+'29 '!X19+'30 '!X19+'31 '!X19</f>
        <v>0</v>
      </c>
      <c r="Y19" s="55">
        <f>'1 '!Y19+'2'!Y19+'3 '!Y19+'4 '!Y19+'5 '!Y19+'6 '!Y19+'7 '!Y19+'8 '!Y19+'9 '!Y19+'10 '!Y19+'11 '!Y19+'12 '!Y19+'13'!Y19+'14 '!Y19+'15 '!Y19+'16 '!Y19+'17 '!Y19+'18 '!Y19+'19 '!Y19+'20 '!Y19+'21 '!Y19+'22 '!Y19+'23'!Y19+'24'!Y19+'25 '!Y19+'26 '!Y19+'27 '!Y19+'28 '!Y19+'29 '!Y19+'30 '!Y19+'31 '!Y19</f>
        <v>0</v>
      </c>
      <c r="Z19" s="55">
        <f>'1 '!Z19+'2'!Z19+'3 '!Z19+'4 '!Z19+'5 '!Z19+'6 '!Z19+'7 '!Z19+'8 '!Z19+'9 '!Z19+'10 '!Z19+'11 '!Z19+'12 '!Z19+'13'!Z19+'14 '!Z19+'15 '!Z19+'16 '!Z19+'17 '!Z19+'18 '!Z19+'19 '!Z19+'20 '!Z19+'21 '!Z19+'22 '!Z19+'23'!Z19+'24'!Z19+'25 '!Z19+'26 '!Z19+'27 '!Z19+'28 '!Z19+'29 '!Z19+'30 '!Z19+'31 '!Z19</f>
        <v>0</v>
      </c>
      <c r="AA19" s="55">
        <f>'1 '!AA19+'2'!AA19+'3 '!AA19+'4 '!AA19+'5 '!AA19+'6 '!AA19+'7 '!AA19+'8 '!AA19+'9 '!AA19+'10 '!AA19+'11 '!AA19+'12 '!AA19+'13'!AA19+'14 '!AA19+'15 '!AA19+'16 '!AA19+'17 '!AA19+'18 '!AA19+'19 '!AA19+'20 '!AA19+'21 '!AA19+'22 '!AA19+'23'!AA19+'24'!AA19+'25 '!AA19+'26 '!AA19+'27 '!AA19+'28 '!AA19+'29 '!AA19+'30 '!AA19+'31 '!AA19</f>
        <v>0</v>
      </c>
      <c r="AB19" s="55">
        <f>'1 '!AB19+'2'!AB19+'3 '!AB19+'4 '!AB19+'5 '!AB19+'6 '!AB19+'7 '!AB19+'8 '!AB19+'9 '!AB19+'10 '!AB19+'11 '!AB19+'12 '!AB19+'13'!AB19+'14 '!AB19+'15 '!AB19+'16 '!AB19+'17 '!AB19+'18 '!AB19+'19 '!AB19+'20 '!AB19+'21 '!AB19+'22 '!AB19+'23'!AB19+'24'!AB19+'25 '!AB19+'26 '!AB19+'27 '!AB19+'28 '!AB19+'29 '!AB19+'30 '!AB19+'31 '!AB19</f>
        <v>0</v>
      </c>
      <c r="AC19" s="55">
        <f>'1 '!AC19+'2'!AC19+'3 '!AC19+'4 '!AC19+'5 '!AC19+'6 '!AC19+'7 '!AC19+'8 '!AC19+'9 '!AC19+'10 '!AC19+'11 '!AC19+'12 '!AC19+'13'!AC19+'14 '!AC19+'15 '!AC19+'16 '!AC19+'17 '!AC19+'18 '!AC19+'19 '!AC19+'20 '!AC19+'21 '!AC19+'22 '!AC19+'23'!AC19+'24'!AC19+'25 '!AC19+'26 '!AC19+'27 '!AC19+'28 '!AC19+'29 '!AC19+'30 '!AC19+'31 '!AC19</f>
        <v>0</v>
      </c>
      <c r="AD19" s="103">
        <f>'1 '!AD19+'2'!AD19+'3 '!AD19+'4 '!AD19+'5 '!AD19+'6 '!AD19+'7 '!AD19+'8 '!AD19+'9 '!AD19+'10 '!AD19+'11 '!AD19+'12 '!AD19+'13'!AD19+'14 '!AD19+'15 '!AD19+'16 '!AD19+'17 '!AD19+'18 '!AD19+'19 '!AD19+'20 '!AD19+'21 '!AD19+'22 '!AD19+'23'!AD19+'24'!AD19+'25 '!AD19+'26 '!AD19+'27 '!AD19+'28 '!AD19+'29 '!AD19+'30 '!AD19+'31 '!AD19</f>
        <v>0</v>
      </c>
      <c r="AE19" s="55">
        <f>'1 '!AE19+'2'!AE19+'3 '!AE19+'4 '!AE19+'5 '!AE19+'6 '!AE19+'7 '!AE19+'8 '!AE19+'9 '!AE19+'10 '!AE19+'11 '!AE19+'12 '!AE19+'13'!AE19+'14 '!AE19+'15 '!AE19+'16 '!AE19+'17 '!AE19+'18 '!AE19+'19 '!AE19+'20 '!AE19+'21 '!AE19+'22 '!AE19+'23'!AE19+'24'!AE19+'25 '!AE19+'26 '!AE19+'27 '!AE19+'28 '!AE19+'29 '!AE19+'30 '!AE19+'31 '!AE19</f>
        <v>0</v>
      </c>
      <c r="AF19" s="26">
        <f>SUM(B19:AE19)</f>
        <v>2150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3713000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3619906.9799999995</v>
      </c>
    </row>
    <row r="20" spans="1:39" s="6" customFormat="1" ht="16.5" thickBot="1">
      <c r="A20" s="74" t="s">
        <v>7</v>
      </c>
      <c r="B20" s="55">
        <f>'1 '!B20+'2'!B20+'3 '!B20+'4 '!B20+'5 '!B20+'6 '!B20+'7 '!B20+'8 '!B20+'9 '!B20+'10 '!B20+'11 '!B20+'12 '!B20+'13'!B20+'14 '!B20+'15 '!B20+'16 '!B20+'17 '!B20+'18 '!B20+'19 '!B20+'20 '!B20+'21 '!B20+'22 '!B20+'23'!B20+'24'!B20+'25 '!B20+'26 '!B20+'27 '!B20+'28 '!B20+'29 '!B20+'30 '!B20+'31 '!B20</f>
        <v>59</v>
      </c>
      <c r="C20" s="55">
        <f>'1 '!C20+'2'!C20+'3 '!C20+'4 '!C20+'5 '!C20+'6 '!C20+'7 '!C20+'8 '!C20+'9 '!C20+'10 '!C20+'11 '!C20+'12 '!C20+'13'!C20+'14 '!C20+'15 '!C20+'16 '!C20+'17 '!C20+'18 '!C20+'19 '!C20+'20 '!C20+'21 '!C20+'22 '!C20+'23'!C20+'24'!C20+'25 '!C20+'26 '!C20+'27 '!C20+'28 '!C20+'29 '!C20+'30 '!C20+'31 '!C20</f>
        <v>0</v>
      </c>
      <c r="D20" s="55">
        <f>'1 '!D20+'2'!D20+'3 '!D20+'4 '!D20+'5 '!D20+'6 '!D20+'7 '!D20+'8 '!D20+'9 '!D20+'10 '!D20+'11 '!D20+'12 '!D20+'13'!D20+'14 '!D20+'15 '!D20+'16 '!D20+'17 '!D20+'18 '!D20+'19 '!D20+'20 '!D20+'21 '!D20+'22 '!D20+'23'!D20+'24'!D20+'25 '!D20+'26 '!D20+'27 '!D20+'28 '!D20+'29 '!D20+'30 '!D20+'31 '!D20</f>
        <v>164</v>
      </c>
      <c r="E20" s="55">
        <f>'1 '!E20+'2'!E20+'3 '!E20+'4 '!E20+'5 '!E20+'6 '!E20+'7 '!E20+'8 '!E20+'9 '!E20+'10 '!E20+'11 '!E20+'12 '!E20+'13'!E20+'14 '!E20+'15 '!E20+'16 '!E20+'17 '!E20+'18 '!E20+'19 '!E20+'20 '!E20+'21 '!E20+'22 '!E20+'23'!E20+'24'!E20+'25 '!E20+'26 '!E20+'27 '!E20+'28 '!E20+'29 '!E20+'30 '!E20+'31 '!E20</f>
        <v>280</v>
      </c>
      <c r="F20" s="55">
        <f>'1 '!F20+'2'!F20+'3 '!F20+'4 '!F20+'5 '!F20+'6 '!F20+'7 '!F20+'8 '!F20+'9 '!F20+'10 '!F20+'11 '!F20+'12 '!F20+'13'!F20+'14 '!F20+'15 '!F20+'16 '!F20+'17 '!F20+'18 '!F20+'19 '!F20+'20 '!F20+'21 '!F20+'22 '!F20+'23'!F20+'24'!F20+'25 '!F20+'26 '!F20+'27 '!F20+'28 '!F20+'29 '!F20+'30 '!F20+'31 '!F20</f>
        <v>0</v>
      </c>
      <c r="G20" s="55">
        <f>'1 '!G20+'2'!G20+'3 '!G20+'4 '!G20+'5 '!G20+'6 '!G20+'7 '!G20+'8 '!G20+'9 '!G20+'10 '!G20+'11 '!G20+'12 '!G20+'13'!G20+'14 '!G20+'15 '!G20+'16 '!G20+'17 '!G20+'18 '!G20+'19 '!G20+'20 '!G20+'21 '!G20+'22 '!G20+'23'!G20+'24'!G20+'25 '!G20+'26 '!G20+'27 '!G20+'28 '!G20+'29 '!G20+'30 '!G20+'31 '!G20</f>
        <v>0</v>
      </c>
      <c r="H20" s="55">
        <f>'1 '!H20+'2'!H20+'3 '!H20+'4 '!H20+'5 '!H20+'6 '!H20+'7 '!H20+'8 '!H20+'9 '!H20+'10 '!H20+'11 '!H20+'12 '!H20+'13'!H20+'14 '!H20+'15 '!H20+'16 '!H20+'17 '!H20+'18 '!H20+'19 '!H20+'20 '!H20+'21 '!H20+'22 '!H20+'23'!H20+'24'!H20+'25 '!H20+'26 '!H20+'27 '!H20+'28 '!H20+'29 '!H20+'30 '!H20+'31 '!H20</f>
        <v>0</v>
      </c>
      <c r="I20" s="55">
        <f>'1 '!I20+'2'!I20+'3 '!I20+'4 '!I20+'5 '!I20+'6 '!I20+'7 '!I20+'8 '!I20+'9 '!I20+'10 '!I20+'11 '!I20+'12 '!I20+'13'!I20+'14 '!I20+'15 '!I20+'16 '!I20+'17 '!I20+'18 '!I20+'19 '!I20+'20 '!I20+'21 '!I20+'22 '!I20+'23'!I20+'24'!I20+'25 '!I20+'26 '!I20+'27 '!I20+'28 '!I20+'29 '!I20+'30 '!I20+'31 '!I20</f>
        <v>600</v>
      </c>
      <c r="J20" s="55">
        <f>'1 '!J20+'2'!J20+'3 '!J20+'4 '!J20+'5 '!J20+'6 '!J20+'7 '!J20+'8 '!J20+'9 '!J20+'10 '!J20+'11 '!J20+'12 '!J20+'13'!J20+'14 '!J20+'15 '!J20+'16 '!J20+'17 '!J20+'18 '!J20+'19 '!J20+'20 '!J20+'21 '!J20+'22 '!J20+'23'!J20+'24'!J20+'25 '!J20+'26 '!J20+'27 '!J20+'28 '!J20+'29 '!J20+'30 '!J20+'31 '!J20</f>
        <v>320</v>
      </c>
      <c r="K20" s="55">
        <f>'1 '!K20+'2'!K20+'3 '!K20+'4 '!K20+'5 '!K20+'6 '!K20+'7 '!K20+'8 '!K20+'9 '!K20+'10 '!K20+'11 '!K20+'12 '!K20+'13'!K20+'14 '!K20+'15 '!K20+'16 '!K20+'17 '!K20+'18 '!K20+'19 '!K20+'20 '!K20+'21 '!K20+'22 '!K20+'23'!K20+'24'!K20+'25 '!K20+'26 '!K20+'27 '!K20+'28 '!K20+'29 '!K20+'30 '!K20+'31 '!K20</f>
        <v>180</v>
      </c>
      <c r="L20" s="55">
        <f>'1 '!L20+'2'!L20+'3 '!L20+'4 '!L20+'5 '!L20+'6 '!L20+'7 '!L20+'8 '!L20+'9 '!L20+'10 '!L20+'11 '!L20+'12 '!L20+'13'!L20+'14 '!L20+'15 '!L20+'16 '!L20+'17 '!L20+'18 '!L20+'19 '!L20+'20 '!L20+'21 '!L20+'22 '!L20+'23'!L20+'24'!L20+'25 '!L20+'26 '!L20+'27 '!L20+'28 '!L20+'29 '!L20+'30 '!L20+'31 '!L20</f>
        <v>25</v>
      </c>
      <c r="M20" s="55">
        <f>'1 '!M20+'2'!M20+'3 '!M20+'4 '!M20+'5 '!M20+'6 '!M20+'7 '!M20+'8 '!M20+'9 '!M20+'10 '!M20+'11 '!M20+'12 '!M20+'13'!M20+'14 '!M20+'15 '!M20+'16 '!M20+'17 '!M20+'18 '!M20+'19 '!M20+'20 '!M20+'21 '!M20+'22 '!M20+'23'!M20+'24'!M20+'25 '!M20+'26 '!M20+'27 '!M20+'28 '!M20+'29 '!M20+'30 '!M20+'31 '!M20</f>
        <v>181</v>
      </c>
      <c r="N20" s="55">
        <f>'1 '!N20+'2'!N20+'3 '!N20+'4 '!N20+'5 '!N20+'6 '!N20+'7 '!N20+'8 '!N20+'9 '!N20+'10 '!N20+'11 '!N20+'12 '!N20+'13'!N20+'14 '!N20+'15 '!N20+'16 '!N20+'17 '!N20+'18 '!N20+'19 '!N20+'20 '!N20+'21 '!N20+'22 '!N20+'23'!N20+'24'!N20+'25 '!N20+'26 '!N20+'27 '!N20+'28 '!N20+'29 '!N20+'30 '!N20+'31 '!N20</f>
        <v>100</v>
      </c>
      <c r="O20" s="55">
        <f>'1 '!O20+'2'!O20+'3 '!O20+'4 '!O20+'5 '!O20+'6 '!O20+'7 '!O20+'8 '!O20+'9 '!O20+'10 '!O20+'11 '!O20+'12 '!O20+'13'!O20+'14 '!O20+'15 '!O20+'16 '!O20+'17 '!O20+'18 '!O20+'19 '!O20+'20 '!O20+'21 '!O20+'22 '!O20+'23'!O20+'24'!O20+'25 '!O20+'26 '!O20+'27 '!O20+'28 '!O20+'29 '!O20+'30 '!O20+'31 '!O20</f>
        <v>0</v>
      </c>
      <c r="P20" s="55">
        <f>'1 '!P20+'2'!P20+'3 '!P20+'4 '!P20+'5 '!P20+'6 '!P20+'7 '!P20+'8 '!P20+'9 '!P20+'10 '!P20+'11 '!P20+'12 '!P20+'13'!P20+'14 '!P20+'15 '!P20+'16 '!P20+'17 '!P20+'18 '!P20+'19 '!P20+'20 '!P20+'21 '!P20+'22 '!P20+'23'!P20+'24'!P20+'25 '!P20+'26 '!P20+'27 '!P20+'28 '!P20+'29 '!P20+'30 '!P20+'31 '!P20</f>
        <v>0</v>
      </c>
      <c r="Q20" s="55">
        <f>'1 '!Q20+'2'!Q20+'3 '!Q20+'4 '!Q20+'5 '!Q20+'6 '!Q20+'7 '!Q20+'8 '!Q20+'9 '!Q20+'10 '!Q20+'11 '!Q20+'12 '!Q20+'13'!Q20+'14 '!Q20+'15 '!Q20+'16 '!Q20+'17 '!Q20+'18 '!Q20+'19 '!Q20+'20 '!Q20+'21 '!Q20+'22 '!Q20+'23'!Q20+'24'!Q20+'25 '!Q20+'26 '!Q20+'27 '!Q20+'28 '!Q20+'29 '!Q20+'30 '!Q20+'31 '!Q20</f>
        <v>200</v>
      </c>
      <c r="R20" s="55">
        <f>'1 '!R20+'2'!R20+'3 '!R20+'4 '!R20+'5 '!R20+'6 '!R20+'7 '!R20+'8 '!R20+'9 '!R20+'10 '!R20+'11 '!R20+'12 '!R20+'13'!R20+'14 '!R20+'15 '!R20+'16 '!R20+'17 '!R20+'18 '!R20+'19 '!R20+'20 '!R20+'21 '!R20+'22 '!R20+'23'!R20+'24'!R20+'25 '!R20+'26 '!R20+'27 '!R20+'28 '!R20+'29 '!R20+'30 '!R20+'31 '!R20</f>
        <v>0</v>
      </c>
      <c r="S20" s="55">
        <f>'1 '!S20+'2'!S20+'3 '!S20+'4 '!S20+'5 '!S20+'6 '!S20+'7 '!S20+'8 '!S20+'9 '!S20+'10 '!S20+'11 '!S20+'12 '!S20+'13'!S20+'14 '!S20+'15 '!S20+'16 '!S20+'17 '!S20+'18 '!S20+'19 '!S20+'20 '!S20+'21 '!S20+'22 '!S20+'23'!S20+'24'!S20+'25 '!S20+'26 '!S20+'27 '!S20+'28 '!S20+'29 '!S20+'30 '!S20+'31 '!S20</f>
        <v>11</v>
      </c>
      <c r="T20" s="55">
        <f>'1 '!T20+'2'!T20+'3 '!T20+'4 '!T20+'5 '!T20+'6 '!T20+'7 '!T20+'8 '!T20+'9 '!T20+'10 '!T20+'11 '!T20+'12 '!T20+'13'!T20+'14 '!T20+'15 '!T20+'16 '!T20+'17 '!T20+'18 '!T20+'19 '!T20+'20 '!T20+'21 '!T20+'22 '!T20+'23'!T20+'24'!T20+'25 '!T20+'26 '!T20+'27 '!T20+'28 '!T20+'29 '!T20+'30 '!T20+'31 '!T20</f>
        <v>0</v>
      </c>
      <c r="U20" s="55">
        <f>'1 '!U20+'2'!U20+'3 '!U20+'4 '!U20+'5 '!U20+'6 '!U20+'7 '!U20+'8 '!U20+'9 '!U20+'10 '!U20+'11 '!U20+'12 '!U20+'13'!U20+'14 '!U20+'15 '!U20+'16 '!U20+'17 '!U20+'18 '!U20+'19 '!U20+'20 '!U20+'21 '!U20+'22 '!U20+'23'!U20+'24'!U20+'25 '!U20+'26 '!U20+'27 '!U20+'28 '!U20+'29 '!U20+'30 '!U20+'31 '!U20</f>
        <v>0</v>
      </c>
      <c r="V20" s="55">
        <f>'1 '!V20+'2'!V20+'3 '!V20+'4 '!V20+'5 '!V20+'6 '!V20+'7 '!V20+'8 '!V20+'9 '!V20+'10 '!V20+'11 '!V20+'12 '!V20+'13'!V20+'14 '!V20+'15 '!V20+'16 '!V20+'17 '!V20+'18 '!V20+'19 '!V20+'20 '!V20+'21 '!V20+'22 '!V20+'23'!V20+'24'!V20+'25 '!V20+'26 '!V20+'27 '!V20+'28 '!V20+'29 '!V20+'30 '!V20+'31 '!V20</f>
        <v>0</v>
      </c>
      <c r="W20" s="55">
        <f>'1 '!W20+'2'!W20+'3 '!W20+'4 '!W20+'5 '!W20+'6 '!W20+'7 '!W20+'8 '!W20+'9 '!W20+'10 '!W20+'11 '!W20+'12 '!W20+'13'!W20+'14 '!W20+'15 '!W20+'16 '!W20+'17 '!W20+'18 '!W20+'19 '!W20+'20 '!W20+'21 '!W20+'22 '!W20+'23'!W20+'24'!W20+'25 '!W20+'26 '!W20+'27 '!W20+'28 '!W20+'29 '!W20+'30 '!W20+'31 '!W20</f>
        <v>0</v>
      </c>
      <c r="X20" s="55">
        <f>'1 '!X20+'2'!X20+'3 '!X20+'4 '!X20+'5 '!X20+'6 '!X20+'7 '!X20+'8 '!X20+'9 '!X20+'10 '!X20+'11 '!X20+'12 '!X20+'13'!X20+'14 '!X20+'15 '!X20+'16 '!X20+'17 '!X20+'18 '!X20+'19 '!X20+'20 '!X20+'21 '!X20+'22 '!X20+'23'!X20+'24'!X20+'25 '!X20+'26 '!X20+'27 '!X20+'28 '!X20+'29 '!X20+'30 '!X20+'31 '!X20</f>
        <v>0</v>
      </c>
      <c r="Y20" s="55">
        <f>'1 '!Y20+'2'!Y20+'3 '!Y20+'4 '!Y20+'5 '!Y20+'6 '!Y20+'7 '!Y20+'8 '!Y20+'9 '!Y20+'10 '!Y20+'11 '!Y20+'12 '!Y20+'13'!Y20+'14 '!Y20+'15 '!Y20+'16 '!Y20+'17 '!Y20+'18 '!Y20+'19 '!Y20+'20 '!Y20+'21 '!Y20+'22 '!Y20+'23'!Y20+'24'!Y20+'25 '!Y20+'26 '!Y20+'27 '!Y20+'28 '!Y20+'29 '!Y20+'30 '!Y20+'31 '!Y20</f>
        <v>0</v>
      </c>
      <c r="Z20" s="55">
        <f>'1 '!Z20+'2'!Z20+'3 '!Z20+'4 '!Z20+'5 '!Z20+'6 '!Z20+'7 '!Z20+'8 '!Z20+'9 '!Z20+'10 '!Z20+'11 '!Z20+'12 '!Z20+'13'!Z20+'14 '!Z20+'15 '!Z20+'16 '!Z20+'17 '!Z20+'18 '!Z20+'19 '!Z20+'20 '!Z20+'21 '!Z20+'22 '!Z20+'23'!Z20+'24'!Z20+'25 '!Z20+'26 '!Z20+'27 '!Z20+'28 '!Z20+'29 '!Z20+'30 '!Z20+'31 '!Z20</f>
        <v>0</v>
      </c>
      <c r="AA20" s="55">
        <f>'1 '!AA20+'2'!AA20+'3 '!AA20+'4 '!AA20+'5 '!AA20+'6 '!AA20+'7 '!AA20+'8 '!AA20+'9 '!AA20+'10 '!AA20+'11 '!AA20+'12 '!AA20+'13'!AA20+'14 '!AA20+'15 '!AA20+'16 '!AA20+'17 '!AA20+'18 '!AA20+'19 '!AA20+'20 '!AA20+'21 '!AA20+'22 '!AA20+'23'!AA20+'24'!AA20+'25 '!AA20+'26 '!AA20+'27 '!AA20+'28 '!AA20+'29 '!AA20+'30 '!AA20+'31 '!AA20</f>
        <v>0</v>
      </c>
      <c r="AB20" s="55">
        <f>'1 '!AB20+'2'!AB20+'3 '!AB20+'4 '!AB20+'5 '!AB20+'6 '!AB20+'7 '!AB20+'8 '!AB20+'9 '!AB20+'10 '!AB20+'11 '!AB20+'12 '!AB20+'13'!AB20+'14 '!AB20+'15 '!AB20+'16 '!AB20+'17 '!AB20+'18 '!AB20+'19 '!AB20+'20 '!AB20+'21 '!AB20+'22 '!AB20+'23'!AB20+'24'!AB20+'25 '!AB20+'26 '!AB20+'27 '!AB20+'28 '!AB20+'29 '!AB20+'30 '!AB20+'31 '!AB20</f>
        <v>0</v>
      </c>
      <c r="AC20" s="55">
        <f>'1 '!AC20+'2'!AC20+'3 '!AC20+'4 '!AC20+'5 '!AC20+'6 '!AC20+'7 '!AC20+'8 '!AC20+'9 '!AC20+'10 '!AC20+'11 '!AC20+'12 '!AC20+'13'!AC20+'14 '!AC20+'15 '!AC20+'16 '!AC20+'17 '!AC20+'18 '!AC20+'19 '!AC20+'20 '!AC20+'21 '!AC20+'22 '!AC20+'23'!AC20+'24'!AC20+'25 '!AC20+'26 '!AC20+'27 '!AC20+'28 '!AC20+'29 '!AC20+'30 '!AC20+'31 '!AC20</f>
        <v>0</v>
      </c>
      <c r="AD20" s="103">
        <f>'1 '!AD20+'2'!AD20+'3 '!AD20+'4 '!AD20+'5 '!AD20+'6 '!AD20+'7 '!AD20+'8 '!AD20+'9 '!AD20+'10 '!AD20+'11 '!AD20+'12 '!AD20+'13'!AD20+'14 '!AD20+'15 '!AD20+'16 '!AD20+'17 '!AD20+'18 '!AD20+'19 '!AD20+'20 '!AD20+'21 '!AD20+'22 '!AD20+'23'!AD20+'24'!AD20+'25 '!AD20+'26 '!AD20+'27 '!AD20+'28 '!AD20+'29 '!AD20+'30 '!AD20+'31 '!AD20</f>
        <v>0</v>
      </c>
      <c r="AE20" s="55">
        <f>'1 '!AE20+'2'!AE20+'3 '!AE20+'4 '!AE20+'5 '!AE20+'6 '!AE20+'7 '!AE20+'8 '!AE20+'9 '!AE20+'10 '!AE20+'11 '!AE20+'12 '!AE20+'13'!AE20+'14 '!AE20+'15 '!AE20+'16 '!AE20+'17 '!AE20+'18 '!AE20+'19 '!AE20+'20 '!AE20+'21 '!AE20+'22 '!AE20+'23'!AE20+'24'!AE20+'25 '!AE20+'26 '!AE20+'27 '!AE20+'28 '!AE20+'29 '!AE20+'30 '!AE20+'31 '!AE20</f>
        <v>0</v>
      </c>
      <c r="AF20" s="27">
        <f>SUM(B20:AE20)</f>
        <v>2120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3550670</v>
      </c>
      <c r="AH20" s="16"/>
      <c r="AI20" s="7">
        <f>AG20</f>
        <v>3550670</v>
      </c>
    </row>
    <row r="21" spans="1:39" s="6" customFormat="1" ht="16.5" thickBot="1">
      <c r="A21" s="75" t="s">
        <v>8</v>
      </c>
      <c r="B21" s="48">
        <f t="shared" ref="B21:AE21" si="1">B18+B19-B20</f>
        <v>21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8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30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162330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158299.02000000002</v>
      </c>
    </row>
    <row r="22" spans="1:39" ht="16.5" thickBot="1">
      <c r="A22" s="197"/>
      <c r="B22" s="198"/>
      <c r="C22" s="198"/>
      <c r="D22" s="198"/>
      <c r="E22" s="198"/>
      <c r="F22" s="198"/>
      <c r="G22" s="198"/>
      <c r="H22" s="199"/>
      <c r="I22" s="199"/>
      <c r="J22" s="199"/>
      <c r="K22" s="199"/>
      <c r="L22" s="199"/>
      <c r="M22" s="199"/>
      <c r="N22" s="199"/>
      <c r="O22" s="199"/>
      <c r="P22" s="199"/>
      <c r="Q22" s="199"/>
      <c r="R22" s="199"/>
      <c r="S22" s="199"/>
      <c r="T22" s="199"/>
      <c r="U22" s="199"/>
      <c r="V22" s="199"/>
      <c r="W22" s="199"/>
      <c r="X22" s="199"/>
      <c r="Y22" s="199"/>
      <c r="Z22" s="199"/>
      <c r="AA22" s="199"/>
      <c r="AB22" s="199"/>
      <c r="AC22" s="199"/>
      <c r="AD22" s="199"/>
      <c r="AE22" s="199"/>
      <c r="AF22" s="198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89118.540000000008</v>
      </c>
    </row>
    <row r="23" spans="1:39" ht="14.25">
      <c r="A23" s="256" t="s">
        <v>43</v>
      </c>
      <c r="B23" s="257"/>
      <c r="C23" s="200"/>
      <c r="D23" s="196"/>
      <c r="E23" s="196"/>
      <c r="F23" s="196"/>
      <c r="G23" s="196"/>
      <c r="H23" s="196"/>
      <c r="I23" s="196"/>
      <c r="J23" s="196"/>
      <c r="K23" s="196"/>
      <c r="L23" s="196"/>
      <c r="M23" s="196"/>
      <c r="N23" s="196"/>
      <c r="O23" s="196"/>
      <c r="P23" s="196"/>
      <c r="Q23" s="196"/>
      <c r="R23" s="196"/>
      <c r="S23" s="196"/>
      <c r="T23" s="196"/>
      <c r="U23" s="196"/>
      <c r="V23" s="196"/>
      <c r="W23" s="196"/>
      <c r="X23" s="196"/>
      <c r="Y23" s="196"/>
      <c r="Z23" s="201"/>
      <c r="AA23" s="196"/>
      <c r="AB23" s="196"/>
      <c r="AC23" s="196"/>
      <c r="AD23" s="196"/>
      <c r="AE23" s="195"/>
      <c r="AF23" s="195"/>
      <c r="AG23" s="13">
        <f>E23*583.3+F23*297.1+G23*145.8+H23*24.3</f>
        <v>0</v>
      </c>
      <c r="AH23" s="13"/>
      <c r="AI23" s="12"/>
    </row>
    <row r="24" spans="1:39" s="42" customFormat="1" ht="15">
      <c r="A24" s="91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40"/>
      <c r="AG24" s="40"/>
      <c r="AH24" s="40"/>
      <c r="AI24" s="41"/>
    </row>
    <row r="25" spans="1:39" s="42" customFormat="1" ht="15">
      <c r="A25" s="91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9" s="42" customFormat="1" ht="16.5" thickBot="1">
      <c r="A26" s="141" t="s">
        <v>37</v>
      </c>
      <c r="B26" s="104">
        <v>104.74</v>
      </c>
      <c r="C26" s="104">
        <v>91.57</v>
      </c>
      <c r="D26" s="104">
        <v>184.98</v>
      </c>
      <c r="E26" s="104">
        <v>198.73</v>
      </c>
      <c r="F26" s="104">
        <v>196.96</v>
      </c>
      <c r="G26" s="104">
        <v>208.76</v>
      </c>
      <c r="H26" s="104">
        <v>210.43</v>
      </c>
      <c r="I26" s="104">
        <v>233.46</v>
      </c>
      <c r="J26" s="104">
        <v>206.93</v>
      </c>
      <c r="K26" s="104">
        <v>263.01</v>
      </c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40"/>
      <c r="AG26" s="40"/>
      <c r="AH26" s="40"/>
      <c r="AI26" s="41"/>
    </row>
    <row r="27" spans="1:39" s="136" customFormat="1" ht="27.75" customHeight="1" thickBot="1">
      <c r="A27" s="143" t="s">
        <v>1</v>
      </c>
      <c r="B27" s="144" t="s">
        <v>78</v>
      </c>
      <c r="C27" s="144" t="s">
        <v>168</v>
      </c>
      <c r="D27" s="144" t="s">
        <v>135</v>
      </c>
      <c r="E27" s="144" t="s">
        <v>122</v>
      </c>
      <c r="F27" s="144" t="s">
        <v>173</v>
      </c>
      <c r="G27" s="144" t="s">
        <v>134</v>
      </c>
      <c r="H27" s="144" t="s">
        <v>169</v>
      </c>
      <c r="I27" s="144" t="s">
        <v>164</v>
      </c>
      <c r="J27" s="144" t="s">
        <v>149</v>
      </c>
      <c r="K27" s="144" t="s">
        <v>137</v>
      </c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4"/>
      <c r="AF27" s="131" t="s">
        <v>2</v>
      </c>
      <c r="AG27" s="132" t="s">
        <v>3</v>
      </c>
      <c r="AH27" s="145"/>
      <c r="AI27" s="134" t="s">
        <v>4</v>
      </c>
    </row>
    <row r="28" spans="1:39" ht="16.5" thickBot="1">
      <c r="A28" s="75" t="s">
        <v>5</v>
      </c>
      <c r="B28" s="146">
        <v>0</v>
      </c>
      <c r="C28" s="146">
        <v>0</v>
      </c>
      <c r="D28" s="146">
        <v>0</v>
      </c>
      <c r="E28" s="146">
        <v>0</v>
      </c>
      <c r="F28" s="146">
        <v>0</v>
      </c>
      <c r="G28" s="146">
        <v>0</v>
      </c>
      <c r="H28" s="146">
        <v>0</v>
      </c>
      <c r="I28" s="146">
        <v>0</v>
      </c>
      <c r="J28" s="146">
        <v>0</v>
      </c>
      <c r="K28" s="146">
        <v>1</v>
      </c>
      <c r="L28" s="146">
        <v>0</v>
      </c>
      <c r="M28" s="146">
        <v>0</v>
      </c>
      <c r="N28" s="146">
        <v>0</v>
      </c>
      <c r="O28" s="146">
        <v>0</v>
      </c>
      <c r="P28" s="146">
        <v>0</v>
      </c>
      <c r="Q28" s="146">
        <v>0</v>
      </c>
      <c r="R28" s="146">
        <v>0</v>
      </c>
      <c r="S28" s="146">
        <v>0</v>
      </c>
      <c r="T28" s="146">
        <v>0</v>
      </c>
      <c r="U28" s="146">
        <v>0</v>
      </c>
      <c r="V28" s="146">
        <v>0</v>
      </c>
      <c r="W28" s="146">
        <v>0</v>
      </c>
      <c r="X28" s="146">
        <v>0</v>
      </c>
      <c r="Y28" s="146">
        <v>0</v>
      </c>
      <c r="Z28" s="146">
        <v>0</v>
      </c>
      <c r="AA28" s="146">
        <v>0</v>
      </c>
      <c r="AB28" s="146">
        <v>0</v>
      </c>
      <c r="AC28" s="146">
        <v>0</v>
      </c>
      <c r="AD28" s="146">
        <v>0</v>
      </c>
      <c r="AE28" s="146">
        <v>0</v>
      </c>
      <c r="AF28" s="27">
        <f>SUM(B28:AE28)</f>
        <v>1</v>
      </c>
      <c r="AG28" s="147">
        <f>B29*B25+C29*C25+D29*D25+E29*E25+F29*F25+G29*G25+H29*H25+I29*I25+J29*J25+K29*K25+L29*L25+M29*M25+N29*N25+O29*O25+P29*P25+Q29*Q25+R29*R25+S29*S25+T29*T25+U29*U25+V29*V25+W29*W25+X29*X25+Y29*Y25+Z29*Z25+AA29*AA25+AB29*AB25+AC29*AC25+AD29*AD25+AE29*AE25</f>
        <v>1279930</v>
      </c>
      <c r="AH28" s="148"/>
      <c r="AI28" s="147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9" ht="16.5" thickBot="1">
      <c r="A29" s="72" t="s">
        <v>6</v>
      </c>
      <c r="B29" s="56">
        <f>'1 '!B29+'2'!B29+'3 '!B29+'4 '!B29+'5 '!B29+'6 '!B29+'7 '!B29+'8 '!B29+'9 '!B29+'10 '!B29+'11 '!B29+'12 '!B29+'13'!B29+'14 '!B29+'15 '!B29+'16 '!B29+'17 '!B29+'18 '!B29+'19 '!B29+'20 '!B29+'21 '!B29+'22 '!B29+'23'!B29+'24'!B29+'25 '!B29+'26 '!B29+'27 '!B29+'28 '!B29+'29 '!B29+'30 '!B29+'31 '!B29</f>
        <v>0</v>
      </c>
      <c r="C29" s="56">
        <f>'1 '!C29+'2'!C29+'3 '!C29+'4 '!C29+'5 '!C29+'6 '!C29+'7 '!C29+'8 '!C29+'9 '!C29+'10 '!C29+'11 '!C29+'12 '!C29+'13'!C29+'14 '!C29+'15 '!C29+'16 '!C29+'17 '!C29+'18 '!C29+'19 '!C29+'20 '!C29+'21 '!C29+'22 '!C29+'23'!C29+'24'!C29+'25 '!C29+'26 '!C29+'27 '!C29+'28 '!C29+'29 '!C29+'30 '!C29+'31 '!C29</f>
        <v>55</v>
      </c>
      <c r="D29" s="56">
        <f>'1 '!D29+'2'!D29+'3 '!D29+'4 '!D29+'5 '!D29+'6 '!D29+'7 '!D29+'8 '!D29+'9 '!D29+'10 '!D29+'11 '!D29+'12 '!D29+'13'!D29+'14 '!D29+'15 '!D29+'16 '!D29+'17 '!D29+'18 '!D29+'19 '!D29+'20 '!D29+'21 '!D29+'22 '!D29+'23'!D29+'24'!D29+'25 '!D29+'26 '!D29+'27 '!D29+'28 '!D29+'29 '!D29+'30 '!D29+'31 '!D29</f>
        <v>7</v>
      </c>
      <c r="E29" s="56">
        <f>'1 '!E29+'2'!E29+'3 '!E29+'4 '!E29+'5 '!E29+'6 '!E29+'7 '!E29+'8 '!E29+'9 '!E29+'10 '!E29+'11 '!E29+'12 '!E29+'13'!E29+'14 '!E29+'15 '!E29+'16 '!E29+'17 '!E29+'18 '!E29+'19 '!E29+'20 '!E29+'21 '!E29+'22 '!E29+'23'!E29+'24'!E29+'25 '!E29+'26 '!E29+'27 '!E29+'28 '!E29+'29 '!E29+'30 '!E29+'31 '!E29</f>
        <v>0</v>
      </c>
      <c r="F29" s="56">
        <f>'1 '!F29+'2'!F29+'3 '!F29+'4 '!F29+'5 '!F29+'6 '!F29+'7 '!F29+'8 '!F29+'9 '!F29+'10 '!F29+'11 '!F29+'12 '!F29+'13'!F29+'14 '!F29+'15 '!F29+'16 '!F29+'17 '!F29+'18 '!F29+'19 '!F29+'20 '!F29+'21 '!F29+'22 '!F29+'23'!F29+'24'!F29+'25 '!F29+'26 '!F29+'27 '!F29+'28 '!F29+'29 '!F29+'30 '!F29+'31 '!F29</f>
        <v>132</v>
      </c>
      <c r="G29" s="56">
        <f>'1 '!G29+'2'!G29+'3 '!G29+'4 '!G29+'5 '!G29+'6 '!G29+'7 '!G29+'8 '!G29+'9 '!G29+'10 '!G29+'11 '!G29+'12 '!G29+'13'!G29+'14 '!G29+'15 '!G29+'16 '!G29+'17 '!G29+'18 '!G29+'19 '!G29+'20 '!G29+'21 '!G29+'22 '!G29+'23'!G29+'24'!G29+'25 '!G29+'26 '!G29+'27 '!G29+'28 '!G29+'29 '!G29+'30 '!G29+'31 '!G29</f>
        <v>0</v>
      </c>
      <c r="H29" s="56">
        <f>'1 '!H29+'2'!H29+'3 '!H29+'4 '!H29+'5 '!H29+'6 '!H29+'7 '!H29+'8 '!H29+'9 '!H29+'10 '!H29+'11 '!H29+'12 '!H29+'13'!H29+'14 '!H29+'15 '!H29+'16 '!H29+'17 '!H29+'18 '!H29+'19 '!H29+'20 '!H29+'21 '!H29+'22 '!H29+'23'!H29+'24'!H29+'25 '!H29+'26 '!H29+'27 '!H29+'28 '!H29+'29 '!H29+'30 '!H29+'31 '!H29</f>
        <v>0</v>
      </c>
      <c r="I29" s="56">
        <f>'1 '!I29+'2'!I29+'3 '!I29+'4 '!I29+'5 '!I29+'6 '!I29+'7 '!I29+'8 '!I29+'9 '!I29+'10 '!I29+'11 '!I29+'12 '!I29+'13'!I29+'14 '!I29+'15 '!I29+'16 '!I29+'17 '!I29+'18 '!I29+'19 '!I29+'20 '!I29+'21 '!I29+'22 '!I29+'23'!I29+'24'!I29+'25 '!I29+'26 '!I29+'27 '!I29+'28 '!I29+'29 '!I29+'30 '!I29+'31 '!I29</f>
        <v>0</v>
      </c>
      <c r="J29" s="56">
        <f>'1 '!J29+'2'!J29+'3 '!J29+'4 '!J29+'5 '!J29+'6 '!J29+'7 '!J29+'8 '!J29+'9 '!J29+'10 '!J29+'11 '!J29+'12 '!J29+'13'!J29+'14 '!J29+'15 '!J29+'16 '!J29+'17 '!J29+'18 '!J29+'19 '!J29+'20 '!J29+'21 '!J29+'22 '!J29+'23'!J29+'24'!J29+'25 '!J29+'26 '!J29+'27 '!J29+'28 '!J29+'29 '!J29+'30 '!J29+'31 '!J29</f>
        <v>0</v>
      </c>
      <c r="K29" s="56">
        <f>'1 '!K29+'2'!K29+'3 '!K29+'4 '!K29+'5 '!K29+'6 '!K29+'7 '!K29+'8 '!K29+'9 '!K29+'10 '!K29+'11 '!K29+'12 '!K29+'13'!K29+'14 '!K29+'15 '!K29+'16 '!K29+'17 '!K29+'18 '!K29+'19 '!K29+'20 '!K29+'21 '!K29+'22 '!K29+'23'!K29+'24'!K29+'25 '!K29+'26 '!K29+'27 '!K29+'28 '!K29+'29 '!K29+'30 '!K29+'31 '!K29</f>
        <v>0</v>
      </c>
      <c r="L29" s="56">
        <f>'1 '!L29+'2'!L29+'3 '!L29+'4 '!L29+'5 '!L29+'6 '!L29+'7 '!L29+'8 '!L29+'9 '!L29+'10 '!L29+'11 '!L29+'12 '!L29+'13'!L29+'14 '!L29+'15 '!L29+'16 '!L29+'17 '!L29+'18 '!L29+'19 '!L29+'20 '!L29+'21 '!L29+'22 '!L29+'23'!L29+'24'!L29+'25 '!L29+'26 '!L29+'27 '!L29+'28 '!L29+'29 '!L29+'30 '!L29+'31 '!L29</f>
        <v>0</v>
      </c>
      <c r="M29" s="56">
        <f>'1 '!M29+'2'!M29+'3 '!M29+'4 '!M29+'5 '!M29+'6 '!M29+'7 '!M29+'8 '!M29+'9 '!M29+'10 '!M29+'11 '!M29+'12 '!M29+'13'!M29+'14 '!M29+'15 '!M29+'16 '!M29+'17 '!M29+'18 '!M29+'19 '!M29+'20 '!M29+'21 '!M29+'22 '!M29+'23'!M29+'24'!M29+'25 '!M29+'26 '!M29+'27 '!M29+'28 '!M29+'29 '!M29+'30 '!M29+'31 '!M29</f>
        <v>0</v>
      </c>
      <c r="N29" s="56">
        <f>'1 '!N29+'2'!N29+'3 '!N29+'4 '!N29+'5 '!N29+'6 '!N29+'7 '!N29+'8 '!N29+'9 '!N29+'10 '!N29+'11 '!N29+'12 '!N29+'13'!N29+'14 '!N29+'15 '!N29+'16 '!N29+'17 '!N29+'18 '!N29+'19 '!N29+'20 '!N29+'21 '!N29+'22 '!N29+'23'!N29+'24'!N29+'25 '!N29+'26 '!N29+'27 '!N29+'28 '!N29+'29 '!N29+'30 '!N29+'31 '!N29</f>
        <v>0</v>
      </c>
      <c r="O29" s="56">
        <f>'1 '!O29+'2'!O29+'3 '!O29+'4 '!O29+'5 '!O29+'6 '!O29+'7 '!O29+'8 '!O29+'9 '!O29+'10 '!O29+'11 '!O29+'12 '!O29+'13'!O29+'14 '!O29+'15 '!O29+'16 '!O29+'17 '!O29+'18 '!O29+'19 '!O29+'20 '!O29+'21 '!O29+'22 '!O29+'23'!O29+'24'!O29+'25 '!O29+'26 '!O29+'27 '!O29+'28 '!O29+'29 '!O29+'30 '!O29+'31 '!O29</f>
        <v>0</v>
      </c>
      <c r="P29" s="56">
        <f>'1 '!P29+'2'!P29+'3 '!P29+'4 '!P29+'5 '!P29+'6 '!P29+'7 '!P29+'8 '!P29+'9 '!P29+'10 '!P29+'11 '!P29+'12 '!P29+'13'!P29+'14 '!P29+'15 '!P29+'16 '!P29+'17 '!P29+'18 '!P29+'19 '!P29+'20 '!P29+'21 '!P29+'22 '!P29+'23'!P29+'24'!P29+'25 '!P29+'26 '!P29+'27 '!P29+'28 '!P29+'29 '!P29+'30 '!P29+'31 '!P29</f>
        <v>0</v>
      </c>
      <c r="Q29" s="56">
        <f>'1 '!Q29+'2'!Q29+'3 '!Q29+'4 '!Q29+'5 '!Q29+'6 '!Q29+'7 '!Q29+'8 '!Q29+'9 '!Q29+'10 '!Q29+'11 '!Q29+'12 '!Q29+'13'!Q29+'14 '!Q29+'15 '!Q29+'16 '!Q29+'17 '!Q29+'18 '!Q29+'19 '!Q29+'20 '!Q29+'21 '!Q29+'22 '!Q29+'23'!Q29+'24'!Q29+'25 '!Q29+'26 '!Q29+'27 '!Q29+'28 '!Q29+'29 '!Q29+'30 '!Q29+'31 '!Q29</f>
        <v>0</v>
      </c>
      <c r="R29" s="56">
        <f>'1 '!R29+'2'!R29+'3 '!R29+'4 '!R29+'5 '!R29+'6 '!R29+'7 '!R29+'8 '!R29+'9 '!R29+'10 '!R29+'11 '!R29+'12 '!R29+'13'!R29+'14 '!R29+'15 '!R29+'16 '!R29+'17 '!R29+'18 '!R29+'19 '!R29+'20 '!R29+'21 '!R29+'22 '!R29+'23'!R29+'24'!R29+'25 '!R29+'26 '!R29+'27 '!R29+'28 '!R29+'29 '!R29+'30 '!R29+'31 '!R29</f>
        <v>0</v>
      </c>
      <c r="S29" s="56">
        <f>'1 '!S29+'2'!S29+'3 '!S29+'4 '!S29+'5 '!S29+'6 '!S29+'7 '!S29+'8 '!S29+'9 '!S29+'10 '!S29+'11 '!S29+'12 '!S29+'13'!S29+'14 '!S29+'15 '!S29+'16 '!S29+'17 '!S29+'18 '!S29+'19 '!S29+'20 '!S29+'21 '!S29+'22 '!S29+'23'!S29+'24'!S29+'25 '!S29+'26 '!S29+'27 '!S29+'28 '!S29+'29 '!S29+'30 '!S29+'31 '!S29</f>
        <v>0</v>
      </c>
      <c r="T29" s="56">
        <f>'1 '!T29+'2'!T29+'3 '!T29+'4 '!T29+'5 '!T29+'6 '!T29+'7 '!T29+'8 '!T29+'9 '!T29+'10 '!T29+'11 '!T29+'12 '!T29+'13'!T29+'14 '!T29+'15 '!T29+'16 '!T29+'17 '!T29+'18 '!T29+'19 '!T29+'20 '!T29+'21 '!T29+'22 '!T29+'23'!T29+'24'!T29+'25 '!T29+'26 '!T29+'27 '!T29+'28 '!T29+'29 '!T29+'30 '!T29+'31 '!T29</f>
        <v>0</v>
      </c>
      <c r="U29" s="56">
        <f>'1 '!U29+'2'!U29+'3 '!U29+'4 '!U29+'5 '!U29+'6 '!U29+'7 '!U29+'8 '!U29+'9 '!U29+'10 '!U29+'11 '!U29+'12 '!U29+'13'!U29+'14 '!U29+'15 '!U29+'16 '!U29+'17 '!U29+'18 '!U29+'19 '!U29+'20 '!U29+'21 '!U29+'22 '!U29+'23'!U29+'24'!U29+'25 '!U29+'26 '!U29+'27 '!U29+'28 '!U29+'29 '!U29+'30 '!U29+'31 '!U29</f>
        <v>0</v>
      </c>
      <c r="V29" s="56">
        <f>'1 '!V29+'2'!V29+'3 '!V29+'4 '!V29+'5 '!V29+'6 '!V29+'7 '!V29+'8 '!V29+'9 '!V29+'10 '!V29+'11 '!V29+'12 '!V29+'13'!V29+'14 '!V29+'15 '!V29+'16 '!V29+'17 '!V29+'18 '!V29+'19 '!V29+'20 '!V29+'21 '!V29+'22 '!V29+'23'!V29+'24'!V29+'25 '!V29+'26 '!V29+'27 '!V29+'28 '!V29+'29 '!V29+'30 '!V29+'31 '!V29</f>
        <v>0</v>
      </c>
      <c r="W29" s="56">
        <f>'1 '!W29+'2'!W29+'3 '!W29+'4 '!W29+'5 '!W29+'6 '!W29+'7 '!W29+'8 '!W29+'9 '!W29+'10 '!W29+'11 '!W29+'12 '!W29+'13'!W29+'14 '!W29+'15 '!W29+'16 '!W29+'17 '!W29+'18 '!W29+'19 '!W29+'20 '!W29+'21 '!W29+'22 '!W29+'23'!W29+'24'!W29+'25 '!W29+'26 '!W29+'27 '!W29+'28 '!W29+'29 '!W29+'30 '!W29+'31 '!W29</f>
        <v>0</v>
      </c>
      <c r="X29" s="56">
        <f>'1 '!X29+'2'!X29+'3 '!X29+'4 '!X29+'5 '!X29+'6 '!X29+'7 '!X29+'8 '!X29+'9 '!X29+'10 '!X29+'11 '!X29+'12 '!X29+'13'!X29+'14 '!X29+'15 '!X29+'16 '!X29+'17 '!X29+'18 '!X29+'19 '!X29+'20 '!X29+'21 '!X29+'22 '!X29+'23'!X29+'24'!X29+'25 '!X29+'26 '!X29+'27 '!X29+'28 '!X29+'29 '!X29+'30 '!X29+'31 '!X29</f>
        <v>0</v>
      </c>
      <c r="Y29" s="56">
        <f>'1 '!Y29+'2'!Y29+'3 '!Y29+'4 '!Y29+'5 '!Y29+'6 '!Y29+'7 '!Y29+'8 '!Y29+'9 '!Y29+'10 '!Y29+'11 '!Y29+'12 '!Y29+'13'!Y29+'14 '!Y29+'15 '!Y29+'16 '!Y29+'17 '!Y29+'18 '!Y29+'19 '!Y29+'20 '!Y29+'21 '!Y29+'22 '!Y29+'23'!Y29+'24'!Y29+'25 '!Y29+'26 '!Y29+'27 '!Y29+'28 '!Y29+'29 '!Y29+'30 '!Y29+'31 '!Y29</f>
        <v>0</v>
      </c>
      <c r="Z29" s="56">
        <f>'1 '!Z29+'2'!Z29+'3 '!Z29+'4 '!Z29+'5 '!Z29+'6 '!Z29+'7 '!Z29+'8 '!Z29+'9 '!Z29+'10 '!Z29+'11 '!Z29+'12 '!Z29+'13'!Z29+'14 '!Z29+'15 '!Z29+'16 '!Z29+'17 '!Z29+'18 '!Z29+'19 '!Z29+'20 '!Z29+'21 '!Z29+'22 '!Z29+'23'!Z29+'24'!Z29+'25 '!Z29+'26 '!Z29+'27 '!Z29+'28 '!Z29+'29 '!Z29+'30 '!Z29+'31 '!Z29</f>
        <v>0</v>
      </c>
      <c r="AA29" s="56">
        <f>'1 '!AA29+'2'!AA29+'3 '!AA29+'4 '!AA29+'5 '!AA29+'6 '!AA29+'7 '!AA29+'8 '!AA29+'9 '!AA29+'10 '!AA29+'11 '!AA29+'12 '!AA29+'13'!AA29+'14 '!AA29+'15 '!AA29+'16 '!AA29+'17 '!AA29+'18 '!AA29+'19 '!AA29+'20 '!AA29+'21 '!AA29+'22 '!AA29+'23'!AA29+'24'!AA29+'25 '!AA29+'26 '!AA29+'27 '!AA29+'28 '!AA29+'29 '!AA29+'30 '!AA29+'31 '!AA29</f>
        <v>0</v>
      </c>
      <c r="AB29" s="56">
        <f>'1 '!AB29+'2'!AB29+'3 '!AB29+'4 '!AB29+'5 '!AB29+'6 '!AB29+'7 '!AB29+'8 '!AB29+'9 '!AB29+'10 '!AB29+'11 '!AB29+'12 '!AB29+'13'!AB29+'14 '!AB29+'15 '!AB29+'16 '!AB29+'17 '!AB29+'18 '!AB29+'19 '!AB29+'20 '!AB29+'21 '!AB29+'22 '!AB29+'23'!AB29+'24'!AB29+'25 '!AB29+'26 '!AB29+'27 '!AB29+'28 '!AB29+'29 '!AB29+'30 '!AB29+'31 '!AB29</f>
        <v>0</v>
      </c>
      <c r="AC29" s="56">
        <f>'1 '!AC29+'2'!AC29+'3 '!AC29+'4 '!AC29+'5 '!AC29+'6 '!AC29+'7 '!AC29+'8 '!AC29+'9 '!AC29+'10 '!AC29+'11 '!AC29+'12 '!AC29+'13'!AC29+'14 '!AC29+'15 '!AC29+'16 '!AC29+'17 '!AC29+'18 '!AC29+'19 '!AC29+'20 '!AC29+'21 '!AC29+'22 '!AC29+'23'!AC29+'24'!AC29+'25 '!AC29+'26 '!AC29+'27 '!AC29+'28 '!AC29+'29 '!AC29+'30 '!AC29+'31 '!AC29</f>
        <v>0</v>
      </c>
      <c r="AD29" s="57">
        <f>'1 '!AD29+'2'!AD29+'3 '!AD29+'4 '!AD29+'5 '!AD29+'6 '!AD29+'7 '!AD29+'8 '!AD29+'9 '!AD29+'10 '!AD29+'11 '!AD29+'12 '!AD29+'13'!AD29+'14 '!AD29+'15 '!AD29+'16 '!AD29+'17 '!AD29+'18 '!AD29+'19 '!AD29+'20 '!AD29+'21 '!AD29+'22 '!AD29+'23'!AD29+'24'!AD29+'25 '!AD29+'26 '!AD29+'27 '!AD29+'28 '!AD29+'29 '!AD29+'30 '!AD29+'31 '!AD29</f>
        <v>0</v>
      </c>
      <c r="AE29" s="56">
        <f>'1 '!AE29+'2'!AE29+'3 '!AE29+'4 '!AE29+'5 '!AE29+'6 '!AE29+'7 '!AE29+'8 '!AE29+'9 '!AE29+'10 '!AE29+'11 '!AE29+'12 '!AE29+'13'!AE29+'14 '!AE29+'15 '!AE29+'16 '!AE29+'17 '!AE29+'18 '!AE29+'19 '!AE29+'20 '!AE29+'21 '!AE29+'22 '!AE29+'23'!AE29+'24'!AE29+'25 '!AE29+'26 '!AE29+'27 '!AE29+'28 '!AE29+'29 '!AE29+'30 '!AE29+'31 '!AE29</f>
        <v>0</v>
      </c>
      <c r="AF29" s="26">
        <f>SUM(B29:AE29)</f>
        <v>194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1279930</v>
      </c>
      <c r="AH29" s="142"/>
      <c r="AI29" s="19">
        <f>B29*B24+C29*C24+D29*D24+E29*E24+F29*F24+G29*G24+H29*H24+I29*I24+J29*J24+K29*K24+L29*L24+M29*M24+N29*N24+O29*O24+P29*P24+Q29*Q24+R29*R24+S29*S24+T29*T24+U29*U24+V29*V24+W29*W24+X29*X24+Y29*Y24+Z29*Z24+AA29*AA24+AB29*AB24+AC29*AC24+AD29*AD24+AE29*AE24</f>
        <v>1247600.07</v>
      </c>
    </row>
    <row r="30" spans="1:39" ht="16.5" thickBot="1">
      <c r="A30" s="74" t="s">
        <v>7</v>
      </c>
      <c r="B30" s="55">
        <f>'1 '!B30+'2'!B30+'3 '!B30+'4 '!B30+'5 '!B30+'6 '!B30+'7 '!B30+'8 '!B30+'9 '!B30+'10 '!B30+'11 '!B30+'12 '!B30+'13'!B30+'14 '!B30+'15 '!B30+'16 '!B30+'17 '!B30+'18 '!B30+'19 '!B30+'20 '!B30+'21 '!B30+'22 '!B30+'23'!B30+'24'!B30+'25 '!B30+'26 '!B30+'27 '!B30+'28 '!B30+'29 '!B30+'30 '!B30+'31 '!B30</f>
        <v>0</v>
      </c>
      <c r="C30" s="55">
        <f>'1 '!C30+'2'!C30+'3 '!C30+'4 '!C30+'5 '!C30+'6 '!C30+'7 '!C30+'8 '!C30+'9 '!C30+'10 '!C30+'11 '!C30+'12 '!C30+'13'!C30+'14 '!C30+'15 '!C30+'16 '!C30+'17 '!C30+'18 '!C30+'19 '!C30+'20 '!C30+'21 '!C30+'22 '!C30+'23'!C30+'24'!C30+'25 '!C30+'26 '!C30+'27 '!C30+'28 '!C30+'29 '!C30+'30 '!C30+'31 '!C30</f>
        <v>53</v>
      </c>
      <c r="D30" s="55">
        <f>'1 '!D30+'2'!D30+'3 '!D30+'4 '!D30+'5 '!D30+'6 '!D30+'7 '!D30+'8 '!D30+'9 '!D30+'10 '!D30+'11 '!D30+'12 '!D30+'13'!D30+'14 '!D30+'15 '!D30+'16 '!D30+'17 '!D30+'18 '!D30+'19 '!D30+'20 '!D30+'21 '!D30+'22 '!D30+'23'!D30+'24'!D30+'25 '!D30+'26 '!D30+'27 '!D30+'28 '!D30+'29 '!D30+'30 '!D30+'31 '!D30</f>
        <v>7</v>
      </c>
      <c r="E30" s="55">
        <f>'1 '!E30+'2'!E30+'3 '!E30+'4 '!E30+'5 '!E30+'6 '!E30+'7 '!E30+'8 '!E30+'9 '!E30+'10 '!E30+'11 '!E30+'12 '!E30+'13'!E30+'14 '!E30+'15 '!E30+'16 '!E30+'17 '!E30+'18 '!E30+'19 '!E30+'20 '!E30+'21 '!E30+'22 '!E30+'23'!E30+'24'!E30+'25 '!E30+'26 '!E30+'27 '!E30+'28 '!E30+'29 '!E30+'30 '!E30+'31 '!E30</f>
        <v>0</v>
      </c>
      <c r="F30" s="55">
        <f>'1 '!F30+'2'!F30+'3 '!F30+'4 '!F30+'5 '!F30+'6 '!F30+'7 '!F30+'8 '!F30+'9 '!F30+'10 '!F30+'11 '!F30+'12 '!F30+'13'!F30+'14 '!F30+'15 '!F30+'16 '!F30+'17 '!F30+'18 '!F30+'19 '!F30+'20 '!F30+'21 '!F30+'22 '!F30+'23'!F30+'24'!F30+'25 '!F30+'26 '!F30+'27 '!F30+'28 '!F30+'29 '!F30+'30 '!F30+'31 '!F30</f>
        <v>128</v>
      </c>
      <c r="G30" s="55">
        <f>'1 '!G30+'2'!G30+'3 '!G30+'4 '!G30+'5 '!G30+'6 '!G30+'7 '!G30+'8 '!G30+'9 '!G30+'10 '!G30+'11 '!G30+'12 '!G30+'13'!G30+'14 '!G30+'15 '!G30+'16 '!G30+'17 '!G30+'18 '!G30+'19 '!G30+'20 '!G30+'21 '!G30+'22 '!G30+'23'!G30+'24'!G30+'25 '!G30+'26 '!G30+'27 '!G30+'28 '!G30+'29 '!G30+'30 '!G30+'31 '!G30</f>
        <v>0</v>
      </c>
      <c r="H30" s="55">
        <f>'1 '!H30+'2'!H30+'3 '!H30+'4 '!H30+'5 '!H30+'6 '!H30+'7 '!H30+'8 '!H30+'9 '!H30+'10 '!H30+'11 '!H30+'12 '!H30+'13'!H30+'14 '!H30+'15 '!H30+'16 '!H30+'17 '!H30+'18 '!H30+'19 '!H30+'20 '!H30+'21 '!H30+'22 '!H30+'23'!H30+'24'!H30+'25 '!H30+'26 '!H30+'27 '!H30+'28 '!H30+'29 '!H30+'30 '!H30+'31 '!H30</f>
        <v>0</v>
      </c>
      <c r="I30" s="55">
        <f>'1 '!I30+'2'!I30+'3 '!I30+'4 '!I30+'5 '!I30+'6 '!I30+'7 '!I30+'8 '!I30+'9 '!I30+'10 '!I30+'11 '!I30+'12 '!I30+'13'!I30+'14 '!I30+'15 '!I30+'16 '!I30+'17 '!I30+'18 '!I30+'19 '!I30+'20 '!I30+'21 '!I30+'22 '!I30+'23'!I30+'24'!I30+'25 '!I30+'26 '!I30+'27 '!I30+'28 '!I30+'29 '!I30+'30 '!I30+'31 '!I30</f>
        <v>0</v>
      </c>
      <c r="J30" s="55">
        <f>'1 '!J30+'2'!J30+'3 '!J30+'4 '!J30+'5 '!J30+'6 '!J30+'7 '!J30+'8 '!J30+'9 '!J30+'10 '!J30+'11 '!J30+'12 '!J30+'13'!J30+'14 '!J30+'15 '!J30+'16 '!J30+'17 '!J30+'18 '!J30+'19 '!J30+'20 '!J30+'21 '!J30+'22 '!J30+'23'!J30+'24'!J30+'25 '!J30+'26 '!J30+'27 '!J30+'28 '!J30+'29 '!J30+'30 '!J30+'31 '!J30</f>
        <v>0</v>
      </c>
      <c r="K30" s="55">
        <f>'1 '!K30+'2'!K30+'3 '!K30+'4 '!K30+'5 '!K30+'6 '!K30+'7 '!K30+'8 '!K30+'9 '!K30+'10 '!K30+'11 '!K30+'12 '!K30+'13'!K30+'14 '!K30+'15 '!K30+'16 '!K30+'17 '!K30+'18 '!K30+'19 '!K30+'20 '!K30+'21 '!K30+'22 '!K30+'23'!K30+'24'!K30+'25 '!K30+'26 '!K30+'27 '!K30+'28 '!K30+'29 '!K30+'30 '!K30+'31 '!K30</f>
        <v>0</v>
      </c>
      <c r="L30" s="55">
        <f>'1 '!L30+'2'!L30+'3 '!L30+'4 '!L30+'5 '!L30+'6 '!L30+'7 '!L30+'8 '!L30+'9 '!L30+'10 '!L30+'11 '!L30+'12 '!L30+'13'!L30+'14 '!L30+'15 '!L30+'16 '!L30+'17 '!L30+'18 '!L30+'19 '!L30+'20 '!L30+'21 '!L30+'22 '!L30+'23'!L30+'24'!L30+'25 '!L30+'26 '!L30+'27 '!L30+'28 '!L30+'29 '!L30+'30 '!L30+'31 '!L30</f>
        <v>0</v>
      </c>
      <c r="M30" s="55">
        <f>'1 '!M30+'2'!M30+'3 '!M30+'4 '!M30+'5 '!M30+'6 '!M30+'7 '!M30+'8 '!M30+'9 '!M30+'10 '!M30+'11 '!M30+'12 '!M30+'13'!M30+'14 '!M30+'15 '!M30+'16 '!M30+'17 '!M30+'18 '!M30+'19 '!M30+'20 '!M30+'21 '!M30+'22 '!M30+'23'!M30+'24'!M30+'25 '!M30+'26 '!M30+'27 '!M30+'28 '!M30+'29 '!M30+'30 '!M30+'31 '!M30</f>
        <v>0</v>
      </c>
      <c r="N30" s="55">
        <f>'1 '!N30+'2'!N30+'3 '!N30+'4 '!N30+'5 '!N30+'6 '!N30+'7 '!N30+'8 '!N30+'9 '!N30+'10 '!N30+'11 '!N30+'12 '!N30+'13'!N30+'14 '!N30+'15 '!N30+'16 '!N30+'17 '!N30+'18 '!N30+'19 '!N30+'20 '!N30+'21 '!N30+'22 '!N30+'23'!N30+'24'!N30+'25 '!N30+'26 '!N30+'27 '!N30+'28 '!N30+'29 '!N30+'30 '!N30+'31 '!N30</f>
        <v>0</v>
      </c>
      <c r="O30" s="55">
        <f>'1 '!O30+'2'!O30+'3 '!O30+'4 '!O30+'5 '!O30+'6 '!O30+'7 '!O30+'8 '!O30+'9 '!O30+'10 '!O30+'11 '!O30+'12 '!O30+'13'!O30+'14 '!O30+'15 '!O30+'16 '!O30+'17 '!O30+'18 '!O30+'19 '!O30+'20 '!O30+'21 '!O30+'22 '!O30+'23'!O30+'24'!O30+'25 '!O30+'26 '!O30+'27 '!O30+'28 '!O30+'29 '!O30+'30 '!O30+'31 '!O30</f>
        <v>0</v>
      </c>
      <c r="P30" s="55">
        <f>'1 '!P30+'2'!P30+'3 '!P30+'4 '!P30+'5 '!P30+'6 '!P30+'7 '!P30+'8 '!P30+'9 '!P30+'10 '!P30+'11 '!P30+'12 '!P30+'13'!P30+'14 '!P30+'15 '!P30+'16 '!P30+'17 '!P30+'18 '!P30+'19 '!P30+'20 '!P30+'21 '!P30+'22 '!P30+'23'!P30+'24'!P30+'25 '!P30+'26 '!P30+'27 '!P30+'28 '!P30+'29 '!P30+'30 '!P30+'31 '!P30</f>
        <v>0</v>
      </c>
      <c r="Q30" s="55">
        <f>'1 '!Q30+'2'!Q30+'3 '!Q30+'4 '!Q30+'5 '!Q30+'6 '!Q30+'7 '!Q30+'8 '!Q30+'9 '!Q30+'10 '!Q30+'11 '!Q30+'12 '!Q30+'13'!Q30+'14 '!Q30+'15 '!Q30+'16 '!Q30+'17 '!Q30+'18 '!Q30+'19 '!Q30+'20 '!Q30+'21 '!Q30+'22 '!Q30+'23'!Q30+'24'!Q30+'25 '!Q30+'26 '!Q30+'27 '!Q30+'28 '!Q30+'29 '!Q30+'30 '!Q30+'31 '!Q30</f>
        <v>0</v>
      </c>
      <c r="R30" s="55">
        <f>'1 '!R30+'2'!R30+'3 '!R30+'4 '!R30+'5 '!R30+'6 '!R30+'7 '!R30+'8 '!R30+'9 '!R30+'10 '!R30+'11 '!R30+'12 '!R30+'13'!R30+'14 '!R30+'15 '!R30+'16 '!R30+'17 '!R30+'18 '!R30+'19 '!R30+'20 '!R30+'21 '!R30+'22 '!R30+'23'!R30+'24'!R30+'25 '!R30+'26 '!R30+'27 '!R30+'28 '!R30+'29 '!R30+'30 '!R30+'31 '!R30</f>
        <v>0</v>
      </c>
      <c r="S30" s="55">
        <f>'1 '!S30+'2'!S30+'3 '!S30+'4 '!S30+'5 '!S30+'6 '!S30+'7 '!S30+'8 '!S30+'9 '!S30+'10 '!S30+'11 '!S30+'12 '!S30+'13'!S30+'14 '!S30+'15 '!S30+'16 '!S30+'17 '!S30+'18 '!S30+'19 '!S30+'20 '!S30+'21 '!S30+'22 '!S30+'23'!S30+'24'!S30+'25 '!S30+'26 '!S30+'27 '!S30+'28 '!S30+'29 '!S30+'30 '!S30+'31 '!S30</f>
        <v>0</v>
      </c>
      <c r="T30" s="55">
        <f>'1 '!T30+'2'!T30+'3 '!T30+'4 '!T30+'5 '!T30+'6 '!T30+'7 '!T30+'8 '!T30+'9 '!T30+'10 '!T30+'11 '!T30+'12 '!T30+'13'!T30+'14 '!T30+'15 '!T30+'16 '!T30+'17 '!T30+'18 '!T30+'19 '!T30+'20 '!T30+'21 '!T30+'22 '!T30+'23'!T30+'24'!T30+'25 '!T30+'26 '!T30+'27 '!T30+'28 '!T30+'29 '!T30+'30 '!T30+'31 '!T30</f>
        <v>0</v>
      </c>
      <c r="U30" s="55">
        <f>'1 '!U30+'2'!U30+'3 '!U30+'4 '!U30+'5 '!U30+'6 '!U30+'7 '!U30+'8 '!U30+'9 '!U30+'10 '!U30+'11 '!U30+'12 '!U30+'13'!U30+'14 '!U30+'15 '!U30+'16 '!U30+'17 '!U30+'18 '!U30+'19 '!U30+'20 '!U30+'21 '!U30+'22 '!U30+'23'!U30+'24'!U30+'25 '!U30+'26 '!U30+'27 '!U30+'28 '!U30+'29 '!U30+'30 '!U30+'31 '!U30</f>
        <v>0</v>
      </c>
      <c r="V30" s="55">
        <f>'1 '!V30+'2'!V30+'3 '!V30+'4 '!V30+'5 '!V30+'6 '!V30+'7 '!V30+'8 '!V30+'9 '!V30+'10 '!V30+'11 '!V30+'12 '!V30+'13'!V30+'14 '!V30+'15 '!V30+'16 '!V30+'17 '!V30+'18 '!V30+'19 '!V30+'20 '!V30+'21 '!V30+'22 '!V30+'23'!V30+'24'!V30+'25 '!V30+'26 '!V30+'27 '!V30+'28 '!V30+'29 '!V30+'30 '!V30+'31 '!V30</f>
        <v>0</v>
      </c>
      <c r="W30" s="55">
        <f>'1 '!W30+'2'!W30+'3 '!W30+'4 '!W30+'5 '!W30+'6 '!W30+'7 '!W30+'8 '!W30+'9 '!W30+'10 '!W30+'11 '!W30+'12 '!W30+'13'!W30+'14 '!W30+'15 '!W30+'16 '!W30+'17 '!W30+'18 '!W30+'19 '!W30+'20 '!W30+'21 '!W30+'22 '!W30+'23'!W30+'24'!W30+'25 '!W30+'26 '!W30+'27 '!W30+'28 '!W30+'29 '!W30+'30 '!W30+'31 '!W30</f>
        <v>0</v>
      </c>
      <c r="X30" s="55">
        <f>'1 '!X30+'2'!X30+'3 '!X30+'4 '!X30+'5 '!X30+'6 '!X30+'7 '!X30+'8 '!X30+'9 '!X30+'10 '!X30+'11 '!X30+'12 '!X30+'13'!X30+'14 '!X30+'15 '!X30+'16 '!X30+'17 '!X30+'18 '!X30+'19 '!X30+'20 '!X30+'21 '!X30+'22 '!X30+'23'!X30+'24'!X30+'25 '!X30+'26 '!X30+'27 '!X30+'28 '!X30+'29 '!X30+'30 '!X30+'31 '!X30</f>
        <v>0</v>
      </c>
      <c r="Y30" s="55">
        <f>'1 '!Y30+'2'!Y30+'3 '!Y30+'4 '!Y30+'5 '!Y30+'6 '!Y30+'7 '!Y30+'8 '!Y30+'9 '!Y30+'10 '!Y30+'11 '!Y30+'12 '!Y30+'13'!Y30+'14 '!Y30+'15 '!Y30+'16 '!Y30+'17 '!Y30+'18 '!Y30+'19 '!Y30+'20 '!Y30+'21 '!Y30+'22 '!Y30+'23'!Y30+'24'!Y30+'25 '!Y30+'26 '!Y30+'27 '!Y30+'28 '!Y30+'29 '!Y30+'30 '!Y30+'31 '!Y30</f>
        <v>0</v>
      </c>
      <c r="Z30" s="55">
        <f>'1 '!Z30+'2'!Z30+'3 '!Z30+'4 '!Z30+'5 '!Z30+'6 '!Z30+'7 '!Z30+'8 '!Z30+'9 '!Z30+'10 '!Z30+'11 '!Z30+'12 '!Z30+'13'!Z30+'14 '!Z30+'15 '!Z30+'16 '!Z30+'17 '!Z30+'18 '!Z30+'19 '!Z30+'20 '!Z30+'21 '!Z30+'22 '!Z30+'23'!Z30+'24'!Z30+'25 '!Z30+'26 '!Z30+'27 '!Z30+'28 '!Z30+'29 '!Z30+'30 '!Z30+'31 '!Z30</f>
        <v>0</v>
      </c>
      <c r="AA30" s="55">
        <f>'1 '!AA30+'2'!AA30+'3 '!AA30+'4 '!AA30+'5 '!AA30+'6 '!AA30+'7 '!AA30+'8 '!AA30+'9 '!AA30+'10 '!AA30+'11 '!AA30+'12 '!AA30+'13'!AA30+'14 '!AA30+'15 '!AA30+'16 '!AA30+'17 '!AA30+'18 '!AA30+'19 '!AA30+'20 '!AA30+'21 '!AA30+'22 '!AA30+'23'!AA30+'24'!AA30+'25 '!AA30+'26 '!AA30+'27 '!AA30+'28 '!AA30+'29 '!AA30+'30 '!AA30+'31 '!AA30</f>
        <v>0</v>
      </c>
      <c r="AB30" s="55">
        <f>'1 '!AB30+'2'!AB30+'3 '!AB30+'4 '!AB30+'5 '!AB30+'6 '!AB30+'7 '!AB30+'8 '!AB30+'9 '!AB30+'10 '!AB30+'11 '!AB30+'12 '!AB30+'13'!AB30+'14 '!AB30+'15 '!AB30+'16 '!AB30+'17 '!AB30+'18 '!AB30+'19 '!AB30+'20 '!AB30+'21 '!AB30+'22 '!AB30+'23'!AB30+'24'!AB30+'25 '!AB30+'26 '!AB30+'27 '!AB30+'28 '!AB30+'29 '!AB30+'30 '!AB30+'31 '!AB30</f>
        <v>0</v>
      </c>
      <c r="AC30" s="55">
        <f>'1 '!AC30+'2'!AC30+'3 '!AC30+'4 '!AC30+'5 '!AC30+'6 '!AC30+'7 '!AC30+'8 '!AC30+'9 '!AC30+'10 '!AC30+'11 '!AC30+'12 '!AC30+'13'!AC30+'14 '!AC30+'15 '!AC30+'16 '!AC30+'17 '!AC30+'18 '!AC30+'19 '!AC30+'20 '!AC30+'21 '!AC30+'22 '!AC30+'23'!AC30+'24'!AC30+'25 '!AC30+'26 '!AC30+'27 '!AC30+'28 '!AC30+'29 '!AC30+'30 '!AC30+'31 '!AC30</f>
        <v>0</v>
      </c>
      <c r="AD30" s="103">
        <f>'1 '!AD30+'2'!AD30+'3 '!AD30+'4 '!AD30+'5 '!AD30+'6 '!AD30+'7 '!AD30+'8 '!AD30+'9 '!AD30+'10 '!AD30+'11 '!AD30+'12 '!AD30+'13'!AD30+'14 '!AD30+'15 '!AD30+'16 '!AD30+'17 '!AD30+'18 '!AD30+'19 '!AD30+'20 '!AD30+'21 '!AD30+'22 '!AD30+'23'!AD30+'24'!AD30+'25 '!AD30+'26 '!AD30+'27 '!AD30+'28 '!AD30+'29 '!AD30+'30 '!AD30+'31 '!AD30</f>
        <v>0</v>
      </c>
      <c r="AE30" s="55">
        <f>'1 '!AE30+'2'!AE30+'3 '!AE30+'4 '!AE30+'5 '!AE30+'6 '!AE30+'7 '!AE30+'8 '!AE30+'9 '!AE30+'10 '!AE30+'11 '!AE30+'12 '!AE30+'13'!AE30+'14 '!AE30+'15 '!AE30+'16 '!AE30+'17 '!AE30+'18 '!AE30+'19 '!AE30+'20 '!AE30+'21 '!AE30+'22 '!AE30+'23'!AE30+'24'!AE30+'25 '!AE30+'26 '!AE30+'27 '!AE30+'28 '!AE30+'29 '!AE30+'30 '!AE30+'31 '!AE30</f>
        <v>0</v>
      </c>
      <c r="AF30" s="27">
        <f>SUM(B30:AE30)</f>
        <v>188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1241490</v>
      </c>
      <c r="AH30" s="16"/>
      <c r="AI30" s="7">
        <f>AG30</f>
        <v>1241490</v>
      </c>
    </row>
    <row r="31" spans="1:39" ht="16.5" thickBot="1">
      <c r="A31" s="75" t="s">
        <v>8</v>
      </c>
      <c r="B31" s="48">
        <f t="shared" ref="B31:AE31" si="2">B28+B29-B30</f>
        <v>0</v>
      </c>
      <c r="C31" s="21">
        <f t="shared" si="2"/>
        <v>2</v>
      </c>
      <c r="D31" s="21">
        <f t="shared" si="2"/>
        <v>0</v>
      </c>
      <c r="E31" s="21">
        <f t="shared" si="2"/>
        <v>0</v>
      </c>
      <c r="F31" s="21">
        <f t="shared" si="2"/>
        <v>4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7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51530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50296.009999999995</v>
      </c>
      <c r="AK31" s="309" t="s">
        <v>154</v>
      </c>
      <c r="AL31" s="310"/>
      <c r="AM31" s="311"/>
    </row>
    <row r="32" spans="1:39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31358.95</v>
      </c>
      <c r="AK32" s="205" t="s">
        <v>155</v>
      </c>
      <c r="AL32" s="205" t="s">
        <v>156</v>
      </c>
      <c r="AM32" s="205" t="s">
        <v>157</v>
      </c>
    </row>
    <row r="33" spans="1:39" ht="14.25">
      <c r="A33" s="321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  <c r="AK33" s="137">
        <v>10550</v>
      </c>
      <c r="AL33" s="206" t="s">
        <v>150</v>
      </c>
      <c r="AM33" s="203" t="s">
        <v>158</v>
      </c>
    </row>
    <row r="34" spans="1:39" s="42" customFormat="1" ht="15">
      <c r="A34" s="91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40"/>
      <c r="AG34" s="40"/>
      <c r="AH34" s="40"/>
      <c r="AI34" s="41"/>
      <c r="AK34" s="137"/>
      <c r="AL34" s="206"/>
      <c r="AM34" s="137"/>
    </row>
    <row r="35" spans="1:39" s="42" customFormat="1" ht="15">
      <c r="A35" s="91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40"/>
      <c r="AG35" s="40"/>
      <c r="AH35" s="40"/>
      <c r="AI35" s="41"/>
      <c r="AK35" s="203">
        <v>10400</v>
      </c>
      <c r="AL35" s="207" t="s">
        <v>170</v>
      </c>
      <c r="AM35" s="137"/>
    </row>
    <row r="36" spans="1:39" s="42" customFormat="1" ht="16.5" thickBot="1">
      <c r="A36" s="149" t="s">
        <v>37</v>
      </c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40"/>
      <c r="AG36" s="40"/>
      <c r="AH36" s="40"/>
      <c r="AI36" s="41"/>
      <c r="AK36" s="203">
        <v>9300</v>
      </c>
      <c r="AL36" s="207" t="s">
        <v>171</v>
      </c>
      <c r="AM36" s="137"/>
    </row>
    <row r="37" spans="1:39" s="136" customFormat="1" ht="21" customHeight="1" thickBot="1">
      <c r="A37" s="143" t="s">
        <v>1</v>
      </c>
      <c r="B37" s="144"/>
      <c r="C37" s="144"/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  <c r="W37" s="144"/>
      <c r="X37" s="144"/>
      <c r="Y37" s="144"/>
      <c r="Z37" s="144"/>
      <c r="AA37" s="144"/>
      <c r="AB37" s="144"/>
      <c r="AC37" s="144"/>
      <c r="AD37" s="144"/>
      <c r="AE37" s="144"/>
      <c r="AF37" s="152" t="s">
        <v>2</v>
      </c>
      <c r="AG37" s="140" t="s">
        <v>3</v>
      </c>
      <c r="AH37" s="145"/>
      <c r="AI37" s="134" t="s">
        <v>4</v>
      </c>
      <c r="AK37" s="203">
        <v>3890</v>
      </c>
      <c r="AL37" s="207" t="s">
        <v>172</v>
      </c>
      <c r="AM37" s="137"/>
    </row>
    <row r="38" spans="1:39" ht="16.5" thickBot="1">
      <c r="A38" s="153" t="s">
        <v>5</v>
      </c>
      <c r="B38" s="154">
        <f>'1 '!B38</f>
        <v>0</v>
      </c>
      <c r="C38" s="154">
        <f>'1 '!C38</f>
        <v>0</v>
      </c>
      <c r="D38" s="154">
        <f>'1 '!D38</f>
        <v>0</v>
      </c>
      <c r="E38" s="154">
        <f>'1 '!E38</f>
        <v>0</v>
      </c>
      <c r="F38" s="154">
        <f>'1 '!F38</f>
        <v>0</v>
      </c>
      <c r="G38" s="154">
        <f>'1 '!G38</f>
        <v>0</v>
      </c>
      <c r="H38" s="154">
        <f>'1 '!H38</f>
        <v>0</v>
      </c>
      <c r="I38" s="154">
        <f>'1 '!I38</f>
        <v>0</v>
      </c>
      <c r="J38" s="154">
        <f>'1 '!J38</f>
        <v>0</v>
      </c>
      <c r="K38" s="154">
        <f>'1 '!K38</f>
        <v>0</v>
      </c>
      <c r="L38" s="154">
        <f>'1 '!L38</f>
        <v>0</v>
      </c>
      <c r="M38" s="154">
        <f>'1 '!M38</f>
        <v>0</v>
      </c>
      <c r="N38" s="154">
        <f>'1 '!N38</f>
        <v>0</v>
      </c>
      <c r="O38" s="154">
        <f>'1 '!O38</f>
        <v>0</v>
      </c>
      <c r="P38" s="154">
        <f>'1 '!P38</f>
        <v>0</v>
      </c>
      <c r="Q38" s="154">
        <f>'1 '!Q38</f>
        <v>0</v>
      </c>
      <c r="R38" s="154">
        <f>'1 '!R38</f>
        <v>0</v>
      </c>
      <c r="S38" s="154">
        <f>'1 '!S38</f>
        <v>0</v>
      </c>
      <c r="T38" s="154">
        <f>'1 '!T38</f>
        <v>0</v>
      </c>
      <c r="U38" s="154">
        <f>'1 '!U38</f>
        <v>0</v>
      </c>
      <c r="V38" s="154">
        <f>'1 '!V38</f>
        <v>0</v>
      </c>
      <c r="W38" s="154">
        <f>'1 '!W38</f>
        <v>0</v>
      </c>
      <c r="X38" s="154">
        <f>'1 '!X38</f>
        <v>0</v>
      </c>
      <c r="Y38" s="154">
        <f>'1 '!Y38</f>
        <v>0</v>
      </c>
      <c r="Z38" s="154">
        <f>'1 '!Z38</f>
        <v>0</v>
      </c>
      <c r="AA38" s="154">
        <f>'1 '!AA38</f>
        <v>0</v>
      </c>
      <c r="AB38" s="154">
        <f>'1 '!AB38</f>
        <v>0</v>
      </c>
      <c r="AC38" s="154">
        <f>'1 '!AC38</f>
        <v>0</v>
      </c>
      <c r="AD38" s="154">
        <f>'1 '!AD38</f>
        <v>0</v>
      </c>
      <c r="AE38" s="154">
        <f>'1 '!AE38</f>
        <v>0</v>
      </c>
      <c r="AF38" s="138">
        <f>SUM(B38:AE38)</f>
        <v>0</v>
      </c>
      <c r="AG38" s="147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48"/>
      <c r="AI38" s="147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  <c r="AK38" s="203">
        <v>2800</v>
      </c>
      <c r="AL38" s="207" t="s">
        <v>83</v>
      </c>
      <c r="AM38" s="137"/>
    </row>
    <row r="39" spans="1:39" ht="16.5" thickBot="1">
      <c r="A39" s="151" t="s">
        <v>6</v>
      </c>
      <c r="B39" s="56">
        <f>'1 '!B39+'2'!B39+'3 '!B39+'4 '!B39+'5 '!B39+'6 '!B39+'7 '!B39+'8 '!B39+'9 '!B39+'10 '!B39+'11 '!B39+'12 '!B39+'13'!B39+'14 '!B39+'15 '!B39+'16 '!B39+'17 '!B39+'18 '!B39+'19 '!B39+'20 '!B39+'21 '!B39+'22 '!B39+'23'!B39+'24'!B39+'25 '!B39+'26 '!B39+'27 '!B39+'28 '!B39+'29 '!B39+'30 '!B39+'31 '!B39</f>
        <v>0</v>
      </c>
      <c r="C39" s="56">
        <f>'1 '!C39+'2'!C39+'3 '!C39+'4 '!C39+'5 '!C39+'6 '!C39+'7 '!C39+'8 '!C39+'9 '!C39+'10 '!C39+'11 '!C39+'12 '!C39+'13'!C39+'14 '!C39+'15 '!C39+'16 '!C39+'17 '!C39+'18 '!C39+'19 '!C39+'20 '!C39+'21 '!C39+'22 '!C39+'23'!C39+'24'!C39+'25 '!C39+'26 '!C39+'27 '!C39+'28 '!C39+'29 '!C39+'30 '!C39+'31 '!C39</f>
        <v>0</v>
      </c>
      <c r="D39" s="56">
        <f>'1 '!D39+'2'!D39+'3 '!D39+'4 '!D39+'5 '!D39+'6 '!D39+'7 '!D39+'8 '!D39+'9 '!D39+'10 '!D39+'11 '!D39+'12 '!D39+'13'!D39+'14 '!D39+'15 '!D39+'16 '!D39+'17 '!D39+'18 '!D39+'19 '!D39+'20 '!D39+'21 '!D39+'22 '!D39+'23'!D39+'24'!D39+'25 '!D39+'26 '!D39+'27 '!D39+'28 '!D39+'29 '!D39+'30 '!D39+'31 '!D39</f>
        <v>0</v>
      </c>
      <c r="E39" s="56">
        <f>'1 '!E39+'2'!E39+'3 '!E39+'4 '!E39+'5 '!E39+'6 '!E39+'7 '!E39+'8 '!E39+'9 '!E39+'10 '!E39+'11 '!E39+'12 '!E39+'13'!E39+'14 '!E39+'15 '!E39+'16 '!E39+'17 '!E39+'18 '!E39+'19 '!E39+'20 '!E39+'21 '!E39+'22 '!E39+'23'!E39+'24'!E39+'25 '!E39+'26 '!E39+'27 '!E39+'28 '!E39+'29 '!E39+'30 '!E39+'31 '!E39</f>
        <v>0</v>
      </c>
      <c r="F39" s="56">
        <f>'1 '!F39+'2'!F39+'3 '!F39+'4 '!F39+'5 '!F39+'6 '!F39+'7 '!F39+'8 '!F39+'9 '!F39+'10 '!F39+'11 '!F39+'12 '!F39+'13'!F39+'14 '!F39+'15 '!F39+'16 '!F39+'17 '!F39+'18 '!F39+'19 '!F39+'20 '!F39+'21 '!F39+'22 '!F39+'23'!F39+'24'!F39+'25 '!F39+'26 '!F39+'27 '!F39+'28 '!F39+'29 '!F39+'30 '!F39+'31 '!F39</f>
        <v>0</v>
      </c>
      <c r="G39" s="56">
        <f>'1 '!G39+'2'!G39+'3 '!G39+'4 '!G39+'5 '!G39+'6 '!G39+'7 '!G39+'8 '!G39+'9 '!G39+'10 '!G39+'11 '!G39+'12 '!G39+'13'!G39+'14 '!G39+'15 '!G39+'16 '!G39+'17 '!G39+'18 '!G39+'19 '!G39+'20 '!G39+'21 '!G39+'22 '!G39+'23'!G39+'24'!G39+'25 '!G39+'26 '!G39+'27 '!G39+'28 '!G39+'29 '!G39+'30 '!G39+'31 '!G39</f>
        <v>0</v>
      </c>
      <c r="H39" s="56">
        <f>'1 '!H39+'2'!H39+'3 '!H39+'4 '!H39+'5 '!H39+'6 '!H39+'7 '!H39+'8 '!H39+'9 '!H39+'10 '!H39+'11 '!H39+'12 '!H39+'13'!H39+'14 '!H39+'15 '!H39+'16 '!H39+'17 '!H39+'18 '!H39+'19 '!H39+'20 '!H39+'21 '!H39+'22 '!H39+'23'!H39+'24'!H39+'25 '!H39+'26 '!H39+'27 '!H39+'28 '!H39+'29 '!H39+'30 '!H39+'31 '!H39</f>
        <v>0</v>
      </c>
      <c r="I39" s="56">
        <f>'1 '!I39+'2'!I39+'3 '!I39+'4 '!I39+'5 '!I39+'6 '!I39+'7 '!I39+'8 '!I39+'9 '!I39+'10 '!I39+'11 '!I39+'12 '!I39+'13'!I39+'14 '!I39+'15 '!I39+'16 '!I39+'17 '!I39+'18 '!I39+'19 '!I39+'20 '!I39+'21 '!I39+'22 '!I39+'23'!I39+'24'!I39+'25 '!I39+'26 '!I39+'27 '!I39+'28 '!I39+'29 '!I39+'30 '!I39+'31 '!I39</f>
        <v>0</v>
      </c>
      <c r="J39" s="56">
        <f>'1 '!J39+'2'!J39+'3 '!J39+'4 '!J39+'5 '!J39+'6 '!J39+'7 '!J39+'8 '!J39+'9 '!J39+'10 '!J39+'11 '!J39+'12 '!J39+'13'!J39+'14 '!J39+'15 '!J39+'16 '!J39+'17 '!J39+'18 '!J39+'19 '!J39+'20 '!J39+'21 '!J39+'22 '!J39+'23'!J39+'24'!J39+'25 '!J39+'26 '!J39+'27 '!J39+'28 '!J39+'29 '!J39+'30 '!J39+'31 '!J39</f>
        <v>0</v>
      </c>
      <c r="K39" s="56">
        <f>'1 '!K39+'2'!K39+'3 '!K39+'4 '!K39+'5 '!K39+'6 '!K39+'7 '!K39+'8 '!K39+'9 '!K39+'10 '!K39+'11 '!K39+'12 '!K39+'13'!K39+'14 '!K39+'15 '!K39+'16 '!K39+'17 '!K39+'18 '!K39+'19 '!K39+'20 '!K39+'21 '!K39+'22 '!K39+'23'!K39+'24'!K39+'25 '!K39+'26 '!K39+'27 '!K39+'28 '!K39+'29 '!K39+'30 '!K39+'31 '!K39</f>
        <v>0</v>
      </c>
      <c r="L39" s="56">
        <f>'1 '!L39+'2'!L39+'3 '!L39+'4 '!L39+'5 '!L39+'6 '!L39+'7 '!L39+'8 '!L39+'9 '!L39+'10 '!L39+'11 '!L39+'12 '!L39+'13'!L39+'14 '!L39+'15 '!L39+'16 '!L39+'17 '!L39+'18 '!L39+'19 '!L39+'20 '!L39+'21 '!L39+'22 '!L39+'23'!L39+'24'!L39+'25 '!L39+'26 '!L39+'27 '!L39+'28 '!L39+'29 '!L39+'30 '!L39+'31 '!L39</f>
        <v>0</v>
      </c>
      <c r="M39" s="56">
        <f>'1 '!M39+'2'!M39+'3 '!M39+'4 '!M39+'5 '!M39+'6 '!M39+'7 '!M39+'8 '!M39+'9 '!M39+'10 '!M39+'11 '!M39+'12 '!M39+'13'!M39+'14 '!M39+'15 '!M39+'16 '!M39+'17 '!M39+'18 '!M39+'19 '!M39+'20 '!M39+'21 '!M39+'22 '!M39+'23'!M39+'24'!M39+'25 '!M39+'26 '!M39+'27 '!M39+'28 '!M39+'29 '!M39+'30 '!M39+'31 '!M39</f>
        <v>0</v>
      </c>
      <c r="N39" s="56">
        <f>'1 '!N39+'2'!N39+'3 '!N39+'4 '!N39+'5 '!N39+'6 '!N39+'7 '!N39+'8 '!N39+'9 '!N39+'10 '!N39+'11 '!N39+'12 '!N39+'13'!N39+'14 '!N39+'15 '!N39+'16 '!N39+'17 '!N39+'18 '!N39+'19 '!N39+'20 '!N39+'21 '!N39+'22 '!N39+'23'!N39+'24'!N39+'25 '!N39+'26 '!N39+'27 '!N39+'28 '!N39+'29 '!N39+'30 '!N39+'31 '!N39</f>
        <v>0</v>
      </c>
      <c r="O39" s="56">
        <f>'1 '!O39+'2'!O39+'3 '!O39+'4 '!O39+'5 '!O39+'6 '!O39+'7 '!O39+'8 '!O39+'9 '!O39+'10 '!O39+'11 '!O39+'12 '!O39+'13'!O39+'14 '!O39+'15 '!O39+'16 '!O39+'17 '!O39+'18 '!O39+'19 '!O39+'20 '!O39+'21 '!O39+'22 '!O39+'23'!O39+'24'!O39+'25 '!O39+'26 '!O39+'27 '!O39+'28 '!O39+'29 '!O39+'30 '!O39+'31 '!O39</f>
        <v>0</v>
      </c>
      <c r="P39" s="56">
        <f>'1 '!P39+'2'!P39+'3 '!P39+'4 '!P39+'5 '!P39+'6 '!P39+'7 '!P39+'8 '!P39+'9 '!P39+'10 '!P39+'11 '!P39+'12 '!P39+'13'!P39+'14 '!P39+'15 '!P39+'16 '!P39+'17 '!P39+'18 '!P39+'19 '!P39+'20 '!P39+'21 '!P39+'22 '!P39+'23'!P39+'24'!P39+'25 '!P39+'26 '!P39+'27 '!P39+'28 '!P39+'29 '!P39+'30 '!P39+'31 '!P39</f>
        <v>0</v>
      </c>
      <c r="Q39" s="56">
        <f>'1 '!Q39+'2'!Q39+'3 '!Q39+'4 '!Q39+'5 '!Q39+'6 '!Q39+'7 '!Q39+'8 '!Q39+'9 '!Q39+'10 '!Q39+'11 '!Q39+'12 '!Q39+'13'!Q39+'14 '!Q39+'15 '!Q39+'16 '!Q39+'17 '!Q39+'18 '!Q39+'19 '!Q39+'20 '!Q39+'21 '!Q39+'22 '!Q39+'23'!Q39+'24'!Q39+'25 '!Q39+'26 '!Q39+'27 '!Q39+'28 '!Q39+'29 '!Q39+'30 '!Q39+'31 '!Q39</f>
        <v>0</v>
      </c>
      <c r="R39" s="56">
        <f>'1 '!R39+'2'!R39+'3 '!R39+'4 '!R39+'5 '!R39+'6 '!R39+'7 '!R39+'8 '!R39+'9 '!R39+'10 '!R39+'11 '!R39+'12 '!R39+'13'!R39+'14 '!R39+'15 '!R39+'16 '!R39+'17 '!R39+'18 '!R39+'19 '!R39+'20 '!R39+'21 '!R39+'22 '!R39+'23'!R39+'24'!R39+'25 '!R39+'26 '!R39+'27 '!R39+'28 '!R39+'29 '!R39+'30 '!R39+'31 '!R39</f>
        <v>0</v>
      </c>
      <c r="S39" s="56">
        <f>'1 '!S39+'2'!S39+'3 '!S39+'4 '!S39+'5 '!S39+'6 '!S39+'7 '!S39+'8 '!S39+'9 '!S39+'10 '!S39+'11 '!S39+'12 '!S39+'13'!S39+'14 '!S39+'15 '!S39+'16 '!S39+'17 '!S39+'18 '!S39+'19 '!S39+'20 '!S39+'21 '!S39+'22 '!S39+'23'!S39+'24'!S39+'25 '!S39+'26 '!S39+'27 '!S39+'28 '!S39+'29 '!S39+'30 '!S39+'31 '!S39</f>
        <v>0</v>
      </c>
      <c r="T39" s="56">
        <f>'1 '!T39+'2'!T39+'3 '!T39+'4 '!T39+'5 '!T39+'6 '!T39+'7 '!T39+'8 '!T39+'9 '!T39+'10 '!T39+'11 '!T39+'12 '!T39+'13'!T39+'14 '!T39+'15 '!T39+'16 '!T39+'17 '!T39+'18 '!T39+'19 '!T39+'20 '!T39+'21 '!T39+'22 '!T39+'23'!T39+'24'!T39+'25 '!T39+'26 '!T39+'27 '!T39+'28 '!T39+'29 '!T39+'30 '!T39+'31 '!T39</f>
        <v>0</v>
      </c>
      <c r="U39" s="56">
        <f>'1 '!U39+'2'!U39+'3 '!U39+'4 '!U39+'5 '!U39+'6 '!U39+'7 '!U39+'8 '!U39+'9 '!U39+'10 '!U39+'11 '!U39+'12 '!U39+'13'!U39+'14 '!U39+'15 '!U39+'16 '!U39+'17 '!U39+'18 '!U39+'19 '!U39+'20 '!U39+'21 '!U39+'22 '!U39+'23'!U39+'24'!U39+'25 '!U39+'26 '!U39+'27 '!U39+'28 '!U39+'29 '!U39+'30 '!U39+'31 '!U39</f>
        <v>0</v>
      </c>
      <c r="V39" s="56">
        <f>'1 '!V39+'2'!V39+'3 '!V39+'4 '!V39+'5 '!V39+'6 '!V39+'7 '!V39+'8 '!V39+'9 '!V39+'10 '!V39+'11 '!V39+'12 '!V39+'13'!V39+'14 '!V39+'15 '!V39+'16 '!V39+'17 '!V39+'18 '!V39+'19 '!V39+'20 '!V39+'21 '!V39+'22 '!V39+'23'!V39+'24'!V39+'25 '!V39+'26 '!V39+'27 '!V39+'28 '!V39+'29 '!V39+'30 '!V39+'31 '!V39</f>
        <v>0</v>
      </c>
      <c r="W39" s="56">
        <f>'1 '!W39+'2'!W39+'3 '!W39+'4 '!W39+'5 '!W39+'6 '!W39+'7 '!W39+'8 '!W39+'9 '!W39+'10 '!W39+'11 '!W39+'12 '!W39+'13'!W39+'14 '!W39+'15 '!W39+'16 '!W39+'17 '!W39+'18 '!W39+'19 '!W39+'20 '!W39+'21 '!W39+'22 '!W39+'23'!W39+'24'!W39+'25 '!W39+'26 '!W39+'27 '!W39+'28 '!W39+'29 '!W39+'30 '!W39+'31 '!W39</f>
        <v>0</v>
      </c>
      <c r="X39" s="56">
        <f>'1 '!X39+'2'!X39+'3 '!X39+'4 '!X39+'5 '!X39+'6 '!X39+'7 '!X39+'8 '!X39+'9 '!X39+'10 '!X39+'11 '!X39+'12 '!X39+'13'!X39+'14 '!X39+'15 '!X39+'16 '!X39+'17 '!X39+'18 '!X39+'19 '!X39+'20 '!X39+'21 '!X39+'22 '!X39+'23'!X39+'24'!X39+'25 '!X39+'26 '!X39+'27 '!X39+'28 '!X39+'29 '!X39+'30 '!X39+'31 '!X39</f>
        <v>0</v>
      </c>
      <c r="Y39" s="56">
        <f>'1 '!Y39+'2'!Y39+'3 '!Y39+'4 '!Y39+'5 '!Y39+'6 '!Y39+'7 '!Y39+'8 '!Y39+'9 '!Y39+'10 '!Y39+'11 '!Y39+'12 '!Y39+'13'!Y39+'14 '!Y39+'15 '!Y39+'16 '!Y39+'17 '!Y39+'18 '!Y39+'19 '!Y39+'20 '!Y39+'21 '!Y39+'22 '!Y39+'23'!Y39+'24'!Y39+'25 '!Y39+'26 '!Y39+'27 '!Y39+'28 '!Y39+'29 '!Y39+'30 '!Y39+'31 '!Y39</f>
        <v>0</v>
      </c>
      <c r="Z39" s="56">
        <f>'1 '!Z39+'2'!Z39+'3 '!Z39+'4 '!Z39+'5 '!Z39+'6 '!Z39+'7 '!Z39+'8 '!Z39+'9 '!Z39+'10 '!Z39+'11 '!Z39+'12 '!Z39+'13'!Z39+'14 '!Z39+'15 '!Z39+'16 '!Z39+'17 '!Z39+'18 '!Z39+'19 '!Z39+'20 '!Z39+'21 '!Z39+'22 '!Z39+'23'!Z39+'24'!Z39+'25 '!Z39+'26 '!Z39+'27 '!Z39+'28 '!Z39+'29 '!Z39+'30 '!Z39+'31 '!Z39</f>
        <v>0</v>
      </c>
      <c r="AA39" s="56">
        <f>'1 '!AA39+'2'!AA39+'3 '!AA39+'4 '!AA39+'5 '!AA39+'6 '!AA39+'7 '!AA39+'8 '!AA39+'9 '!AA39+'10 '!AA39+'11 '!AA39+'12 '!AA39+'13'!AA39+'14 '!AA39+'15 '!AA39+'16 '!AA39+'17 '!AA39+'18 '!AA39+'19 '!AA39+'20 '!AA39+'21 '!AA39+'22 '!AA39+'23'!AA39+'24'!AA39+'25 '!AA39+'26 '!AA39+'27 '!AA39+'28 '!AA39+'29 '!AA39+'30 '!AA39+'31 '!AA39</f>
        <v>0</v>
      </c>
      <c r="AB39" s="56">
        <f>'1 '!AB39+'2'!AB39+'3 '!AB39+'4 '!AB39+'5 '!AB39+'6 '!AB39+'7 '!AB39+'8 '!AB39+'9 '!AB39+'10 '!AB39+'11 '!AB39+'12 '!AB39+'13'!AB39+'14 '!AB39+'15 '!AB39+'16 '!AB39+'17 '!AB39+'18 '!AB39+'19 '!AB39+'20 '!AB39+'21 '!AB39+'22 '!AB39+'23'!AB39+'24'!AB39+'25 '!AB39+'26 '!AB39+'27 '!AB39+'28 '!AB39+'29 '!AB39+'30 '!AB39+'31 '!AB39</f>
        <v>0</v>
      </c>
      <c r="AC39" s="56">
        <f>'1 '!AC39+'2'!AC39+'3 '!AC39+'4 '!AC39+'5 '!AC39+'6 '!AC39+'7 '!AC39+'8 '!AC39+'9 '!AC39+'10 '!AC39+'11 '!AC39+'12 '!AC39+'13'!AC39+'14 '!AC39+'15 '!AC39+'16 '!AC39+'17 '!AC39+'18 '!AC39+'19 '!AC39+'20 '!AC39+'21 '!AC39+'22 '!AC39+'23'!AC39+'24'!AC39+'25 '!AC39+'26 '!AC39+'27 '!AC39+'28 '!AC39+'29 '!AC39+'30 '!AC39+'31 '!AC39</f>
        <v>0</v>
      </c>
      <c r="AD39" s="56">
        <f>'1 '!AD39+'2'!AD39+'3 '!AD39+'4 '!AD39+'5 '!AD39+'6 '!AD39+'7 '!AD39+'8 '!AD39+'9 '!AD39+'10 '!AD39+'11 '!AD39+'12 '!AD39+'13'!AD39+'14 '!AD39+'15 '!AD39+'16 '!AD39+'17 '!AD39+'18 '!AD39+'19 '!AD39+'20 '!AD39+'21 '!AD39+'22 '!AD39+'23'!AD39+'24'!AD39+'25 '!AD39+'26 '!AD39+'27 '!AD39+'28 '!AD39+'29 '!AD39+'30 '!AD39+'31 '!AD39</f>
        <v>0</v>
      </c>
      <c r="AE39" s="56">
        <f>'1 '!AE39+'2'!AE39+'3 '!AE39+'4 '!AE39+'5 '!AE39+'6 '!AE39+'7 '!AE39+'8 '!AE39+'9 '!AE39+'10 '!AE39+'11 '!AE39+'12 '!AE39+'13'!AE39+'14 '!AE39+'15 '!AE39+'16 '!AE39+'17 '!AE39+'18 '!AE39+'19 '!AE39+'20 '!AE39+'21 '!AE39+'22 '!AE39+'23'!AE39+'24'!AE39+'25 '!AE39+'26 '!AE39+'27 '!AE39+'28 '!AE39+'29 '!AE39+'30 '!AE39+'31 '!AE39</f>
        <v>0</v>
      </c>
      <c r="AF39" s="139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42"/>
      <c r="AI39" s="19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  <c r="AK39" s="137"/>
      <c r="AL39" s="207"/>
      <c r="AM39" s="137"/>
    </row>
    <row r="40" spans="1:39" ht="16.5" thickBot="1">
      <c r="A40" s="155" t="s">
        <v>7</v>
      </c>
      <c r="B40" s="156">
        <f>'1 '!B40+'2'!B40+'3 '!B40+'4 '!B40+'5 '!B40+'6 '!B40+'7 '!B40+'8 '!B40+'9 '!B40+'10 '!B40+'11 '!B40+'12 '!B40+'13'!B40+'14 '!B40+'15 '!B40+'16 '!B40+'17 '!B40+'18 '!B40+'19 '!B40+'20 '!B40+'21 '!B40+'22 '!B40+'23'!B40+'24'!B40+'25 '!B40+'26 '!B40+'27 '!B40+'28 '!B40+'29 '!B40+'30 '!B40+'31 '!B40</f>
        <v>0</v>
      </c>
      <c r="C40" s="156">
        <f>'1 '!C40+'2'!C40+'3 '!C40+'4 '!C40+'5 '!C40+'6 '!C40+'7 '!C40+'8 '!C40+'9 '!C40+'10 '!C40+'11 '!C40+'12 '!C40+'13'!C40+'14 '!C40+'15 '!C40+'16 '!C40+'17 '!C40+'18 '!C40+'19 '!C40+'20 '!C40+'21 '!C40+'22 '!C40+'23'!C40+'24'!C40+'25 '!C40+'26 '!C40+'27 '!C40+'28 '!C40+'29 '!C40+'30 '!C40+'31 '!C40</f>
        <v>0</v>
      </c>
      <c r="D40" s="156">
        <f>'1 '!D40+'2'!D40+'3 '!D40+'4 '!D40+'5 '!D40+'6 '!D40+'7 '!D40+'8 '!D40+'9 '!D40+'10 '!D40+'11 '!D40+'12 '!D40+'13'!D40+'14 '!D40+'15 '!D40+'16 '!D40+'17 '!D40+'18 '!D40+'19 '!D40+'20 '!D40+'21 '!D40+'22 '!D40+'23'!D40+'24'!D40+'25 '!D40+'26 '!D40+'27 '!D40+'28 '!D40+'29 '!D40+'30 '!D40+'31 '!D40</f>
        <v>0</v>
      </c>
      <c r="E40" s="156">
        <f>'1 '!E40+'2'!E40+'3 '!E40+'4 '!E40+'5 '!E40+'6 '!E40+'7 '!E40+'8 '!E40+'9 '!E40+'10 '!E40+'11 '!E40+'12 '!E40+'13'!E40+'14 '!E40+'15 '!E40+'16 '!E40+'17 '!E40+'18 '!E40+'19 '!E40+'20 '!E40+'21 '!E40+'22 '!E40+'23'!E40+'24'!E40+'25 '!E40+'26 '!E40+'27 '!E40+'28 '!E40+'29 '!E40+'30 '!E40+'31 '!E40</f>
        <v>0</v>
      </c>
      <c r="F40" s="156">
        <f>'1 '!F40+'2'!F40+'3 '!F40+'4 '!F40+'5 '!F40+'6 '!F40+'7 '!F40+'8 '!F40+'9 '!F40+'10 '!F40+'11 '!F40+'12 '!F40+'13'!F40+'14 '!F40+'15 '!F40+'16 '!F40+'17 '!F40+'18 '!F40+'19 '!F40+'20 '!F40+'21 '!F40+'22 '!F40+'23'!F40+'24'!F40+'25 '!F40+'26 '!F40+'27 '!F40+'28 '!F40+'29 '!F40+'30 '!F40+'31 '!F40</f>
        <v>0</v>
      </c>
      <c r="G40" s="156">
        <f>'1 '!G40+'2'!G40+'3 '!G40+'4 '!G40+'5 '!G40+'6 '!G40+'7 '!G40+'8 '!G40+'9 '!G40+'10 '!G40+'11 '!G40+'12 '!G40+'13'!G40+'14 '!G40+'15 '!G40+'16 '!G40+'17 '!G40+'18 '!G40+'19 '!G40+'20 '!G40+'21 '!G40+'22 '!G40+'23'!G40+'24'!G40+'25 '!G40+'26 '!G40+'27 '!G40+'28 '!G40+'29 '!G40+'30 '!G40+'31 '!G40</f>
        <v>0</v>
      </c>
      <c r="H40" s="156">
        <f>'1 '!H40+'2'!H40+'3 '!H40+'4 '!H40+'5 '!H40+'6 '!H40+'7 '!H40+'8 '!H40+'9 '!H40+'10 '!H40+'11 '!H40+'12 '!H40+'13'!H40+'14 '!H40+'15 '!H40+'16 '!H40+'17 '!H40+'18 '!H40+'19 '!H40+'20 '!H40+'21 '!H40+'22 '!H40+'23'!H40+'24'!H40+'25 '!H40+'26 '!H40+'27 '!H40+'28 '!H40+'29 '!H40+'30 '!H40+'31 '!H40</f>
        <v>0</v>
      </c>
      <c r="I40" s="156">
        <f>'1 '!I40+'2'!I40+'3 '!I40+'4 '!I40+'5 '!I40+'6 '!I40+'7 '!I40+'8 '!I40+'9 '!I40+'10 '!I40+'11 '!I40+'12 '!I40+'13'!I40+'14 '!I40+'15 '!I40+'16 '!I40+'17 '!I40+'18 '!I40+'19 '!I40+'20 '!I40+'21 '!I40+'22 '!I40+'23'!I40+'24'!I40+'25 '!I40+'26 '!I40+'27 '!I40+'28 '!I40+'29 '!I40+'30 '!I40+'31 '!I40</f>
        <v>0</v>
      </c>
      <c r="J40" s="156">
        <f>'1 '!J40+'2'!J40+'3 '!J40+'4 '!J40+'5 '!J40+'6 '!J40+'7 '!J40+'8 '!J40+'9 '!J40+'10 '!J40+'11 '!J40+'12 '!J40+'13'!J40+'14 '!J40+'15 '!J40+'16 '!J40+'17 '!J40+'18 '!J40+'19 '!J40+'20 '!J40+'21 '!J40+'22 '!J40+'23'!J40+'24'!J40+'25 '!J40+'26 '!J40+'27 '!J40+'28 '!J40+'29 '!J40+'30 '!J40+'31 '!J40</f>
        <v>0</v>
      </c>
      <c r="K40" s="156">
        <f>'1 '!K40+'2'!K40+'3 '!K40+'4 '!K40+'5 '!K40+'6 '!K40+'7 '!K40+'8 '!K40+'9 '!K40+'10 '!K40+'11 '!K40+'12 '!K40+'13'!K40+'14 '!K40+'15 '!K40+'16 '!K40+'17 '!K40+'18 '!K40+'19 '!K40+'20 '!K40+'21 '!K40+'22 '!K40+'23'!K40+'24'!K40+'25 '!K40+'26 '!K40+'27 '!K40+'28 '!K40+'29 '!K40+'30 '!K40+'31 '!K40</f>
        <v>0</v>
      </c>
      <c r="L40" s="156">
        <f>'1 '!L40+'2'!L40+'3 '!L40+'4 '!L40+'5 '!L40+'6 '!L40+'7 '!L40+'8 '!L40+'9 '!L40+'10 '!L40+'11 '!L40+'12 '!L40+'13'!L40+'14 '!L40+'15 '!L40+'16 '!L40+'17 '!L40+'18 '!L40+'19 '!L40+'20 '!L40+'21 '!L40+'22 '!L40+'23'!L40+'24'!L40+'25 '!L40+'26 '!L40+'27 '!L40+'28 '!L40+'29 '!L40+'30 '!L40+'31 '!L40</f>
        <v>0</v>
      </c>
      <c r="M40" s="156">
        <f>'1 '!M40+'2'!M40+'3 '!M40+'4 '!M40+'5 '!M40+'6 '!M40+'7 '!M40+'8 '!M40+'9 '!M40+'10 '!M40+'11 '!M40+'12 '!M40+'13'!M40+'14 '!M40+'15 '!M40+'16 '!M40+'17 '!M40+'18 '!M40+'19 '!M40+'20 '!M40+'21 '!M40+'22 '!M40+'23'!M40+'24'!M40+'25 '!M40+'26 '!M40+'27 '!M40+'28 '!M40+'29 '!M40+'30 '!M40+'31 '!M40</f>
        <v>0</v>
      </c>
      <c r="N40" s="156">
        <f>'1 '!N40+'2'!N40+'3 '!N40+'4 '!N40+'5 '!N40+'6 '!N40+'7 '!N40+'8 '!N40+'9 '!N40+'10 '!N40+'11 '!N40+'12 '!N40+'13'!N40+'14 '!N40+'15 '!N40+'16 '!N40+'17 '!N40+'18 '!N40+'19 '!N40+'20 '!N40+'21 '!N40+'22 '!N40+'23'!N40+'24'!N40+'25 '!N40+'26 '!N40+'27 '!N40+'28 '!N40+'29 '!N40+'30 '!N40+'31 '!N40</f>
        <v>0</v>
      </c>
      <c r="O40" s="156">
        <f>'1 '!O40+'2'!O40+'3 '!O40+'4 '!O40+'5 '!O40+'6 '!O40+'7 '!O40+'8 '!O40+'9 '!O40+'10 '!O40+'11 '!O40+'12 '!O40+'13'!O40+'14 '!O40+'15 '!O40+'16 '!O40+'17 '!O40+'18 '!O40+'19 '!O40+'20 '!O40+'21 '!O40+'22 '!O40+'23'!O40+'24'!O40+'25 '!O40+'26 '!O40+'27 '!O40+'28 '!O40+'29 '!O40+'30 '!O40+'31 '!O40</f>
        <v>0</v>
      </c>
      <c r="P40" s="156">
        <f>'1 '!P40+'2'!P40+'3 '!P40+'4 '!P40+'5 '!P40+'6 '!P40+'7 '!P40+'8 '!P40+'9 '!P40+'10 '!P40+'11 '!P40+'12 '!P40+'13'!P40+'14 '!P40+'15 '!P40+'16 '!P40+'17 '!P40+'18 '!P40+'19 '!P40+'20 '!P40+'21 '!P40+'22 '!P40+'23'!P40+'24'!P40+'25 '!P40+'26 '!P40+'27 '!P40+'28 '!P40+'29 '!P40+'30 '!P40+'31 '!P40</f>
        <v>0</v>
      </c>
      <c r="Q40" s="156">
        <f>'1 '!Q40+'2'!Q40+'3 '!Q40+'4 '!Q40+'5 '!Q40+'6 '!Q40+'7 '!Q40+'8 '!Q40+'9 '!Q40+'10 '!Q40+'11 '!Q40+'12 '!Q40+'13'!Q40+'14 '!Q40+'15 '!Q40+'16 '!Q40+'17 '!Q40+'18 '!Q40+'19 '!Q40+'20 '!Q40+'21 '!Q40+'22 '!Q40+'23'!Q40+'24'!Q40+'25 '!Q40+'26 '!Q40+'27 '!Q40+'28 '!Q40+'29 '!Q40+'30 '!Q40+'31 '!Q40</f>
        <v>0</v>
      </c>
      <c r="R40" s="156">
        <f>'1 '!R40+'2'!R40+'3 '!R40+'4 '!R40+'5 '!R40+'6 '!R40+'7 '!R40+'8 '!R40+'9 '!R40+'10 '!R40+'11 '!R40+'12 '!R40+'13'!R40+'14 '!R40+'15 '!R40+'16 '!R40+'17 '!R40+'18 '!R40+'19 '!R40+'20 '!R40+'21 '!R40+'22 '!R40+'23'!R40+'24'!R40+'25 '!R40+'26 '!R40+'27 '!R40+'28 '!R40+'29 '!R40+'30 '!R40+'31 '!R40</f>
        <v>0</v>
      </c>
      <c r="S40" s="156">
        <f>'1 '!S40+'2'!S40+'3 '!S40+'4 '!S40+'5 '!S40+'6 '!S40+'7 '!S40+'8 '!S40+'9 '!S40+'10 '!S40+'11 '!S40+'12 '!S40+'13'!S40+'14 '!S40+'15 '!S40+'16 '!S40+'17 '!S40+'18 '!S40+'19 '!S40+'20 '!S40+'21 '!S40+'22 '!S40+'23'!S40+'24'!S40+'25 '!S40+'26 '!S40+'27 '!S40+'28 '!S40+'29 '!S40+'30 '!S40+'31 '!S40</f>
        <v>0</v>
      </c>
      <c r="T40" s="156">
        <f>'1 '!T40+'2'!T40+'3 '!T40+'4 '!T40+'5 '!T40+'6 '!T40+'7 '!T40+'8 '!T40+'9 '!T40+'10 '!T40+'11 '!T40+'12 '!T40+'13'!T40+'14 '!T40+'15 '!T40+'16 '!T40+'17 '!T40+'18 '!T40+'19 '!T40+'20 '!T40+'21 '!T40+'22 '!T40+'23'!T40+'24'!T40+'25 '!T40+'26 '!T40+'27 '!T40+'28 '!T40+'29 '!T40+'30 '!T40+'31 '!T40</f>
        <v>0</v>
      </c>
      <c r="U40" s="156">
        <f>'1 '!U40+'2'!U40+'3 '!U40+'4 '!U40+'5 '!U40+'6 '!U40+'7 '!U40+'8 '!U40+'9 '!U40+'10 '!U40+'11 '!U40+'12 '!U40+'13'!U40+'14 '!U40+'15 '!U40+'16 '!U40+'17 '!U40+'18 '!U40+'19 '!U40+'20 '!U40+'21 '!U40+'22 '!U40+'23'!U40+'24'!U40+'25 '!U40+'26 '!U40+'27 '!U40+'28 '!U40+'29 '!U40+'30 '!U40+'31 '!U40</f>
        <v>0</v>
      </c>
      <c r="V40" s="156">
        <f>'1 '!V40+'2'!V40+'3 '!V40+'4 '!V40+'5 '!V40+'6 '!V40+'7 '!V40+'8 '!V40+'9 '!V40+'10 '!V40+'11 '!V40+'12 '!V40+'13'!V40+'14 '!V40+'15 '!V40+'16 '!V40+'17 '!V40+'18 '!V40+'19 '!V40+'20 '!V40+'21 '!V40+'22 '!V40+'23'!V40+'24'!V40+'25 '!V40+'26 '!V40+'27 '!V40+'28 '!V40+'29 '!V40+'30 '!V40+'31 '!V40</f>
        <v>0</v>
      </c>
      <c r="W40" s="156">
        <f>'1 '!W40+'2'!W40+'3 '!W40+'4 '!W40+'5 '!W40+'6 '!W40+'7 '!W40+'8 '!W40+'9 '!W40+'10 '!W40+'11 '!W40+'12 '!W40+'13'!W40+'14 '!W40+'15 '!W40+'16 '!W40+'17 '!W40+'18 '!W40+'19 '!W40+'20 '!W40+'21 '!W40+'22 '!W40+'23'!W40+'24'!W40+'25 '!W40+'26 '!W40+'27 '!W40+'28 '!W40+'29 '!W40+'30 '!W40+'31 '!W40</f>
        <v>0</v>
      </c>
      <c r="X40" s="156">
        <f>'1 '!X40+'2'!X40+'3 '!X40+'4 '!X40+'5 '!X40+'6 '!X40+'7 '!X40+'8 '!X40+'9 '!X40+'10 '!X40+'11 '!X40+'12 '!X40+'13'!X40+'14 '!X40+'15 '!X40+'16 '!X40+'17 '!X40+'18 '!X40+'19 '!X40+'20 '!X40+'21 '!X40+'22 '!X40+'23'!X40+'24'!X40+'25 '!X40+'26 '!X40+'27 '!X40+'28 '!X40+'29 '!X40+'30 '!X40+'31 '!X40</f>
        <v>0</v>
      </c>
      <c r="Y40" s="156">
        <f>'1 '!Y40+'2'!Y40+'3 '!Y40+'4 '!Y40+'5 '!Y40+'6 '!Y40+'7 '!Y40+'8 '!Y40+'9 '!Y40+'10 '!Y40+'11 '!Y40+'12 '!Y40+'13'!Y40+'14 '!Y40+'15 '!Y40+'16 '!Y40+'17 '!Y40+'18 '!Y40+'19 '!Y40+'20 '!Y40+'21 '!Y40+'22 '!Y40+'23'!Y40+'24'!Y40+'25 '!Y40+'26 '!Y40+'27 '!Y40+'28 '!Y40+'29 '!Y40+'30 '!Y40+'31 '!Y40</f>
        <v>0</v>
      </c>
      <c r="Z40" s="156">
        <f>'1 '!Z40+'2'!Z40+'3 '!Z40+'4 '!Z40+'5 '!Z40+'6 '!Z40+'7 '!Z40+'8 '!Z40+'9 '!Z40+'10 '!Z40+'11 '!Z40+'12 '!Z40+'13'!Z40+'14 '!Z40+'15 '!Z40+'16 '!Z40+'17 '!Z40+'18 '!Z40+'19 '!Z40+'20 '!Z40+'21 '!Z40+'22 '!Z40+'23'!Z40+'24'!Z40+'25 '!Z40+'26 '!Z40+'27 '!Z40+'28 '!Z40+'29 '!Z40+'30 '!Z40+'31 '!Z40</f>
        <v>0</v>
      </c>
      <c r="AA40" s="156">
        <f>'1 '!AA40+'2'!AA40+'3 '!AA40+'4 '!AA40+'5 '!AA40+'6 '!AA40+'7 '!AA40+'8 '!AA40+'9 '!AA40+'10 '!AA40+'11 '!AA40+'12 '!AA40+'13'!AA40+'14 '!AA40+'15 '!AA40+'16 '!AA40+'17 '!AA40+'18 '!AA40+'19 '!AA40+'20 '!AA40+'21 '!AA40+'22 '!AA40+'23'!AA40+'24'!AA40+'25 '!AA40+'26 '!AA40+'27 '!AA40+'28 '!AA40+'29 '!AA40+'30 '!AA40+'31 '!AA40</f>
        <v>0</v>
      </c>
      <c r="AB40" s="156">
        <f>'1 '!AB40+'2'!AB40+'3 '!AB40+'4 '!AB40+'5 '!AB40+'6 '!AB40+'7 '!AB40+'8 '!AB40+'9 '!AB40+'10 '!AB40+'11 '!AB40+'12 '!AB40+'13'!AB40+'14 '!AB40+'15 '!AB40+'16 '!AB40+'17 '!AB40+'18 '!AB40+'19 '!AB40+'20 '!AB40+'21 '!AB40+'22 '!AB40+'23'!AB40+'24'!AB40+'25 '!AB40+'26 '!AB40+'27 '!AB40+'28 '!AB40+'29 '!AB40+'30 '!AB40+'31 '!AB40</f>
        <v>0</v>
      </c>
      <c r="AC40" s="156">
        <f>'1 '!AC40+'2'!AC40+'3 '!AC40+'4 '!AC40+'5 '!AC40+'6 '!AC40+'7 '!AC40+'8 '!AC40+'9 '!AC40+'10 '!AC40+'11 '!AC40+'12 '!AC40+'13'!AC40+'14 '!AC40+'15 '!AC40+'16 '!AC40+'17 '!AC40+'18 '!AC40+'19 '!AC40+'20 '!AC40+'21 '!AC40+'22 '!AC40+'23'!AC40+'24'!AC40+'25 '!AC40+'26 '!AC40+'27 '!AC40+'28 '!AC40+'29 '!AC40+'30 '!AC40+'31 '!AC40</f>
        <v>0</v>
      </c>
      <c r="AD40" s="156">
        <f>'1 '!AD40+'2'!AD40+'3 '!AD40+'4 '!AD40+'5 '!AD40+'6 '!AD40+'7 '!AD40+'8 '!AD40+'9 '!AD40+'10 '!AD40+'11 '!AD40+'12 '!AD40+'13'!AD40+'14 '!AD40+'15 '!AD40+'16 '!AD40+'17 '!AD40+'18 '!AD40+'19 '!AD40+'20 '!AD40+'21 '!AD40+'22 '!AD40+'23'!AD40+'24'!AD40+'25 '!AD40+'26 '!AD40+'27 '!AD40+'28 '!AD40+'29 '!AD40+'30 '!AD40+'31 '!AD40</f>
        <v>0</v>
      </c>
      <c r="AE40" s="156">
        <f>'1 '!AE40+'2'!AE40+'3 '!AE40+'4 '!AE40+'5 '!AE40+'6 '!AE40+'7 '!AE40+'8 '!AE40+'9 '!AE40+'10 '!AE40+'11 '!AE40+'12 '!AE40+'13'!AE40+'14 '!AE40+'15 '!AE40+'16 '!AE40+'17 '!AE40+'18 '!AE40+'19 '!AE40+'20 '!AE40+'21 '!AE40+'22 '!AE40+'23'!AE40+'24'!AE40+'25 '!AE40+'26 '!AE40+'27 '!AE40+'28 '!AE40+'29 '!AE40+'30 '!AE40+'31 '!AE40</f>
        <v>0</v>
      </c>
      <c r="AF40" s="157">
        <f>SUM(B40:AE40)</f>
        <v>0</v>
      </c>
      <c r="AG40" s="158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59"/>
      <c r="AI40" s="160">
        <f>AG40</f>
        <v>0</v>
      </c>
      <c r="AK40" s="137"/>
      <c r="AL40" s="207"/>
      <c r="AM40" s="137"/>
    </row>
    <row r="41" spans="1:39" ht="16.5" thickBot="1">
      <c r="A41" s="153" t="s">
        <v>8</v>
      </c>
      <c r="B41" s="21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138">
        <f>SUM(B41:AE41)</f>
        <v>0</v>
      </c>
      <c r="AG41" s="147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48"/>
      <c r="AI41" s="161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  <c r="AK41" s="137"/>
      <c r="AL41" s="206"/>
      <c r="AM41" s="137"/>
    </row>
    <row r="42" spans="1:39" ht="16.5" thickBot="1">
      <c r="AG42" s="105" t="s">
        <v>40</v>
      </c>
      <c r="AI42" s="106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  <c r="AK42" s="137"/>
      <c r="AL42" s="206"/>
      <c r="AM42" s="137"/>
    </row>
    <row r="43" spans="1:39" ht="17.25" thickBot="1">
      <c r="AI43" s="35" t="s">
        <v>39</v>
      </c>
      <c r="AK43" s="208">
        <f>SUM(AK33:AK42)</f>
        <v>36940</v>
      </c>
      <c r="AL43" s="312" t="s">
        <v>159</v>
      </c>
      <c r="AM43" s="313"/>
    </row>
    <row r="44" spans="1:39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12826.99</v>
      </c>
      <c r="AG44" s="253"/>
      <c r="AI44" s="51">
        <f>AF8+AF18+AF28+AF38</f>
        <v>1</v>
      </c>
    </row>
    <row r="45" spans="1:39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8850440</v>
      </c>
      <c r="AG45" s="265"/>
      <c r="AI45" s="52">
        <f>AF10+AF20+AF30+AF40</f>
        <v>6127</v>
      </c>
      <c r="AK45" s="209"/>
      <c r="AL45" s="209"/>
      <c r="AM45" s="42"/>
    </row>
    <row r="46" spans="1:39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8884821.5600000005</v>
      </c>
      <c r="AG46" s="272"/>
      <c r="AI46" s="53">
        <f>AF29+AF19+AF9+AF39</f>
        <v>6178</v>
      </c>
      <c r="AK46" s="42"/>
      <c r="AL46" s="42"/>
    </row>
    <row r="47" spans="1:39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268097.42000000004</v>
      </c>
      <c r="AG47" s="267"/>
      <c r="AI47" s="54">
        <f>AF31+AF21+AF11+AF41</f>
        <v>52</v>
      </c>
      <c r="AK47" s="204">
        <f>B11*3+B10*3+D21*400+L21*700+M21*60+M20*5+N21*50+N20*5+D31*700</f>
        <v>2825</v>
      </c>
      <c r="AL47" s="298" t="s">
        <v>130</v>
      </c>
      <c r="AM47" s="299"/>
    </row>
    <row r="48" spans="1:39" ht="20.2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221557.37000000005</v>
      </c>
      <c r="AG48" s="263"/>
      <c r="AI48" s="54"/>
      <c r="AK48" s="210">
        <f>AF47-AK47+AL45</f>
        <v>265272.42000000004</v>
      </c>
      <c r="AL48" s="300" t="s">
        <v>160</v>
      </c>
      <c r="AM48" s="301"/>
    </row>
    <row r="49" spans="29:39" ht="19.5">
      <c r="AJ49" s="42"/>
      <c r="AK49" s="211"/>
      <c r="AL49" s="304"/>
      <c r="AM49" s="304"/>
    </row>
    <row r="50" spans="29:39">
      <c r="AC50" s="303" t="s">
        <v>141</v>
      </c>
      <c r="AD50" s="303"/>
      <c r="AE50" s="303"/>
      <c r="AF50" s="303">
        <v>2120</v>
      </c>
      <c r="AG50" s="303"/>
    </row>
    <row r="51" spans="29:39" ht="18.75">
      <c r="AC51" s="318" t="s">
        <v>142</v>
      </c>
      <c r="AD51" s="318"/>
      <c r="AE51" s="318"/>
      <c r="AF51" s="317">
        <f>AF48-AF50</f>
        <v>219437.37000000005</v>
      </c>
      <c r="AG51" s="318"/>
    </row>
  </sheetData>
  <mergeCells count="27">
    <mergeCell ref="AF3:AG3"/>
    <mergeCell ref="A2:B2"/>
    <mergeCell ref="AF51:AG51"/>
    <mergeCell ref="A13:B13"/>
    <mergeCell ref="A23:B23"/>
    <mergeCell ref="A33:B33"/>
    <mergeCell ref="AC51:AE51"/>
    <mergeCell ref="X47:AE47"/>
    <mergeCell ref="AF47:AG47"/>
    <mergeCell ref="AC50:AE50"/>
    <mergeCell ref="AF45:AG45"/>
    <mergeCell ref="AL47:AM47"/>
    <mergeCell ref="AL48:AM48"/>
    <mergeCell ref="A1:AG1"/>
    <mergeCell ref="AF50:AG50"/>
    <mergeCell ref="X48:AE48"/>
    <mergeCell ref="AF48:AG48"/>
    <mergeCell ref="X44:AE44"/>
    <mergeCell ref="AF44:AG44"/>
    <mergeCell ref="AL49:AM49"/>
    <mergeCell ref="A3:B3"/>
    <mergeCell ref="C2:AC2"/>
    <mergeCell ref="AK31:AM31"/>
    <mergeCell ref="AL43:AM43"/>
    <mergeCell ref="X45:AE45"/>
    <mergeCell ref="X46:AE46"/>
    <mergeCell ref="AF46:AG46"/>
  </mergeCells>
  <conditionalFormatting sqref="B9:AE9 B19:AE19 B29:AE29 B39:AE39">
    <cfRule type="cellIs" dxfId="1" priority="16" stopIfTrue="1" operator="greaterThan">
      <formula>0</formula>
    </cfRule>
  </conditionalFormatting>
  <conditionalFormatting sqref="B10:AE10 B20:AE20 B30:AE30 B40:AE40">
    <cfRule type="cellIs" dxfId="0" priority="12" stopIfTrue="1" operator="greaterThan">
      <formula>0</formula>
    </cfRule>
  </conditionalFormatting>
  <pageMargins left="0.54" right="0.2" top="0.56999999999999995" bottom="0.2" header="0.5" footer="0.5"/>
  <pageSetup paperSize="5" scale="55" orientation="landscape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M21" sqref="M21"/>
    </sheetView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789.97</v>
      </c>
      <c r="D4" s="31">
        <v>779.94500000000005</v>
      </c>
      <c r="E4" s="31">
        <v>769.92</v>
      </c>
      <c r="F4" s="31">
        <v>779.95</v>
      </c>
      <c r="G4" s="31">
        <v>770.92</v>
      </c>
      <c r="H4" s="31">
        <v>896.23500000000001</v>
      </c>
      <c r="I4" s="31">
        <v>868.16499999999996</v>
      </c>
      <c r="J4" s="31">
        <v>901.24749999999995</v>
      </c>
      <c r="K4" s="31">
        <v>858.14</v>
      </c>
      <c r="L4" s="31">
        <v>824.06</v>
      </c>
      <c r="M4" s="31">
        <v>946.36</v>
      </c>
      <c r="N4" s="31">
        <v>980.44500000000005</v>
      </c>
      <c r="O4" s="31">
        <v>975.4325</v>
      </c>
      <c r="P4" s="117">
        <v>858.14</v>
      </c>
      <c r="Q4" s="117">
        <v>878.19</v>
      </c>
      <c r="R4" s="117">
        <v>1014.53</v>
      </c>
      <c r="S4" s="31">
        <v>1014.53</v>
      </c>
      <c r="T4" s="31">
        <v>907.26</v>
      </c>
      <c r="U4" s="31">
        <v>1159.8900000000001</v>
      </c>
      <c r="V4" s="31">
        <v>1140.8499999999999</v>
      </c>
      <c r="W4" s="31">
        <v>1159.8924999999999</v>
      </c>
      <c r="X4" s="31">
        <v>1053.6275000000001</v>
      </c>
      <c r="Y4" s="31">
        <v>1072.675</v>
      </c>
      <c r="Z4" s="31">
        <v>985.46</v>
      </c>
      <c r="AA4" s="31">
        <v>1014.53</v>
      </c>
      <c r="AB4" s="31">
        <v>945.36</v>
      </c>
      <c r="AC4" s="31">
        <v>1077.6875</v>
      </c>
      <c r="AD4" s="98">
        <v>1024.56</v>
      </c>
      <c r="AE4" s="31">
        <v>1072.675</v>
      </c>
      <c r="AF4" s="100"/>
      <c r="AG4" s="100"/>
    </row>
    <row r="5" spans="1:35" ht="15">
      <c r="A5" s="91" t="s">
        <v>36</v>
      </c>
      <c r="B5" s="31">
        <v>780</v>
      </c>
      <c r="C5" s="31">
        <v>810</v>
      </c>
      <c r="D5" s="31">
        <v>800</v>
      </c>
      <c r="E5" s="31">
        <v>790</v>
      </c>
      <c r="F5" s="31">
        <v>800</v>
      </c>
      <c r="G5" s="31">
        <v>790</v>
      </c>
      <c r="H5" s="31">
        <v>915</v>
      </c>
      <c r="I5" s="31">
        <v>890</v>
      </c>
      <c r="J5" s="31">
        <v>920</v>
      </c>
      <c r="K5" s="31">
        <v>880</v>
      </c>
      <c r="L5" s="31">
        <v>845</v>
      </c>
      <c r="M5" s="31">
        <v>970</v>
      </c>
      <c r="N5" s="31">
        <v>1000</v>
      </c>
      <c r="O5" s="31">
        <v>995</v>
      </c>
      <c r="P5" s="118">
        <v>880</v>
      </c>
      <c r="Q5" s="118">
        <v>900</v>
      </c>
      <c r="R5" s="118">
        <v>1040</v>
      </c>
      <c r="S5" s="31">
        <v>1040</v>
      </c>
      <c r="T5" s="31">
        <v>930</v>
      </c>
      <c r="U5" s="31">
        <v>1190</v>
      </c>
      <c r="V5" s="31">
        <v>1170</v>
      </c>
      <c r="W5" s="31">
        <v>1190</v>
      </c>
      <c r="X5" s="31">
        <v>1080</v>
      </c>
      <c r="Y5" s="31">
        <v>1100</v>
      </c>
      <c r="Z5" s="31">
        <v>1010</v>
      </c>
      <c r="AA5" s="31">
        <v>1040</v>
      </c>
      <c r="AB5" s="31">
        <v>970</v>
      </c>
      <c r="AC5" s="31">
        <v>1100</v>
      </c>
      <c r="AD5" s="98">
        <v>1050</v>
      </c>
      <c r="AE5" s="31">
        <v>1100</v>
      </c>
      <c r="AF5" s="100"/>
      <c r="AG5" s="100"/>
    </row>
    <row r="6" spans="1:35">
      <c r="A6" s="92" t="s">
        <v>37</v>
      </c>
      <c r="B6" s="93">
        <v>20.9</v>
      </c>
      <c r="C6" s="93">
        <v>20.029999999999973</v>
      </c>
      <c r="D6" s="93">
        <v>20.05499999999995</v>
      </c>
      <c r="E6" s="93">
        <v>20.080000000000041</v>
      </c>
      <c r="F6" s="93">
        <v>20.05</v>
      </c>
      <c r="G6" s="93">
        <v>19.079999999999998</v>
      </c>
      <c r="H6" s="93">
        <v>18.764999999999986</v>
      </c>
      <c r="I6" s="93">
        <v>21.835000000000036</v>
      </c>
      <c r="J6" s="93">
        <v>18.752500000000055</v>
      </c>
      <c r="K6" s="93">
        <v>21.860000000000014</v>
      </c>
      <c r="L6" s="93">
        <v>20.94</v>
      </c>
      <c r="M6" s="93">
        <v>23.639999999999986</v>
      </c>
      <c r="N6" s="93">
        <v>19.55499999999995</v>
      </c>
      <c r="O6" s="93">
        <v>19.567499999999995</v>
      </c>
      <c r="P6" s="93">
        <v>21.86</v>
      </c>
      <c r="Q6" s="93">
        <v>21.81</v>
      </c>
      <c r="R6" s="93">
        <v>25.470000000000027</v>
      </c>
      <c r="S6" s="93">
        <v>25.47</v>
      </c>
      <c r="T6" s="93">
        <v>22.74</v>
      </c>
      <c r="U6" s="93">
        <v>30.11</v>
      </c>
      <c r="V6" s="93">
        <v>29.15</v>
      </c>
      <c r="W6" s="93">
        <v>30.107500000000073</v>
      </c>
      <c r="X6" s="93">
        <v>26.372499999999945</v>
      </c>
      <c r="Y6" s="93">
        <v>27.325000000000045</v>
      </c>
      <c r="Z6" s="93">
        <v>24.54</v>
      </c>
      <c r="AA6" s="93">
        <v>25.470000000000027</v>
      </c>
      <c r="AB6" s="93">
        <v>24.64</v>
      </c>
      <c r="AC6" s="93">
        <v>22.3125</v>
      </c>
      <c r="AD6" s="99">
        <v>25.440000000000055</v>
      </c>
      <c r="AE6" s="104">
        <v>0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88</v>
      </c>
      <c r="D7" s="68" t="s">
        <v>55</v>
      </c>
      <c r="E7" s="68" t="s">
        <v>68</v>
      </c>
      <c r="F7" s="68" t="s">
        <v>109</v>
      </c>
      <c r="G7" s="68" t="s">
        <v>114</v>
      </c>
      <c r="H7" s="68" t="s">
        <v>14</v>
      </c>
      <c r="I7" s="68" t="s">
        <v>54</v>
      </c>
      <c r="J7" s="68" t="s">
        <v>16</v>
      </c>
      <c r="K7" s="68" t="s">
        <v>79</v>
      </c>
      <c r="L7" s="68" t="s">
        <v>113</v>
      </c>
      <c r="M7" s="68" t="s">
        <v>58</v>
      </c>
      <c r="N7" s="68" t="s">
        <v>17</v>
      </c>
      <c r="O7" s="68" t="s">
        <v>18</v>
      </c>
      <c r="P7" s="68" t="s">
        <v>112</v>
      </c>
      <c r="Q7" s="68" t="s">
        <v>91</v>
      </c>
      <c r="R7" s="68" t="s">
        <v>90</v>
      </c>
      <c r="S7" s="68" t="s">
        <v>123</v>
      </c>
      <c r="T7" s="68" t="s">
        <v>111</v>
      </c>
      <c r="U7" s="68" t="s">
        <v>102</v>
      </c>
      <c r="V7" s="68" t="s">
        <v>103</v>
      </c>
      <c r="W7" s="68" t="s">
        <v>60</v>
      </c>
      <c r="X7" s="68" t="s">
        <v>50</v>
      </c>
      <c r="Y7" s="68" t="s">
        <v>69</v>
      </c>
      <c r="Z7" s="68" t="s">
        <v>66</v>
      </c>
      <c r="AA7" s="68" t="s">
        <v>85</v>
      </c>
      <c r="AB7" s="68" t="s">
        <v>124</v>
      </c>
      <c r="AC7" s="68" t="s">
        <v>22</v>
      </c>
      <c r="AD7" s="101" t="s">
        <v>100</v>
      </c>
      <c r="AE7" s="68" t="s">
        <v>76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'3 '!B11</f>
        <v>0</v>
      </c>
      <c r="C8" s="69">
        <f>'3 '!C11</f>
        <v>0</v>
      </c>
      <c r="D8" s="69">
        <f>'3 '!D11</f>
        <v>0</v>
      </c>
      <c r="E8" s="69">
        <f>'3 '!E11</f>
        <v>0</v>
      </c>
      <c r="F8" s="69">
        <f>'3 '!F11</f>
        <v>0</v>
      </c>
      <c r="G8" s="69">
        <f>'3 '!G11</f>
        <v>0</v>
      </c>
      <c r="H8" s="69">
        <f>'3 '!H11</f>
        <v>0</v>
      </c>
      <c r="I8" s="69">
        <f>'3 '!I11</f>
        <v>0</v>
      </c>
      <c r="J8" s="69">
        <f>'3 '!J11</f>
        <v>0</v>
      </c>
      <c r="K8" s="69">
        <f>'3 '!K11</f>
        <v>0</v>
      </c>
      <c r="L8" s="69">
        <f>'3 '!L11</f>
        <v>0</v>
      </c>
      <c r="M8" s="69">
        <f>'3 '!M11</f>
        <v>0</v>
      </c>
      <c r="N8" s="69">
        <f>'3 '!N11</f>
        <v>0</v>
      </c>
      <c r="O8" s="69">
        <f>'3 '!O11</f>
        <v>0</v>
      </c>
      <c r="P8" s="69">
        <f>'3 '!P11</f>
        <v>0</v>
      </c>
      <c r="Q8" s="69">
        <f>'3 '!Q11</f>
        <v>0</v>
      </c>
      <c r="R8" s="69">
        <f>'3 '!R11</f>
        <v>0</v>
      </c>
      <c r="S8" s="69">
        <f>'3 '!S11</f>
        <v>0</v>
      </c>
      <c r="T8" s="69">
        <f>'3 '!T11</f>
        <v>0</v>
      </c>
      <c r="U8" s="69">
        <f>'3 '!U11</f>
        <v>0</v>
      </c>
      <c r="V8" s="69">
        <f>'3 '!V11</f>
        <v>0</v>
      </c>
      <c r="W8" s="69">
        <f>'3 '!W11</f>
        <v>0</v>
      </c>
      <c r="X8" s="69">
        <f>'3 '!X11</f>
        <v>0</v>
      </c>
      <c r="Y8" s="69">
        <f>'3 '!Y11</f>
        <v>0</v>
      </c>
      <c r="Z8" s="69">
        <f>'3 '!Z11</f>
        <v>0</v>
      </c>
      <c r="AA8" s="69">
        <f>'3 '!AA11</f>
        <v>0</v>
      </c>
      <c r="AB8" s="69">
        <f>'3 '!AB11</f>
        <v>0</v>
      </c>
      <c r="AC8" s="69">
        <f>'3 '!AC11</f>
        <v>0</v>
      </c>
      <c r="AD8" s="102">
        <f>'3 '!AD11</f>
        <v>0</v>
      </c>
      <c r="AE8" s="69">
        <f>'3 '!AE11</f>
        <v>0</v>
      </c>
      <c r="AF8" s="111">
        <f>SUM(B8:AE8)</f>
        <v>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0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1297.2349999999999</v>
      </c>
      <c r="C14" s="119">
        <v>1169.9175</v>
      </c>
      <c r="D14" s="119">
        <v>1189.9675</v>
      </c>
      <c r="E14" s="119">
        <v>1042.5999999999999</v>
      </c>
      <c r="F14" s="119">
        <v>1170.92</v>
      </c>
      <c r="G14" s="119">
        <v>1072.675</v>
      </c>
      <c r="H14" s="119">
        <v>1219.04</v>
      </c>
      <c r="I14" s="119">
        <v>1336.3325</v>
      </c>
      <c r="J14" s="119">
        <v>2710.76</v>
      </c>
      <c r="K14" s="119">
        <v>6397.96</v>
      </c>
      <c r="L14" s="119">
        <v>5158.87</v>
      </c>
      <c r="M14" s="119">
        <v>5334.3029999999999</v>
      </c>
      <c r="N14" s="119">
        <v>5607.99</v>
      </c>
      <c r="O14" s="119">
        <v>5793.45</v>
      </c>
      <c r="P14" s="119">
        <v>6369.89</v>
      </c>
      <c r="Q14" s="119">
        <v>6715.95</v>
      </c>
      <c r="R14" s="119">
        <v>8134.29</v>
      </c>
      <c r="S14" s="119">
        <v>8967.36</v>
      </c>
      <c r="T14" s="119">
        <v>12215.4625</v>
      </c>
      <c r="U14" s="119">
        <v>5607.98</v>
      </c>
      <c r="V14" s="119">
        <v>3471.6574999999998</v>
      </c>
      <c r="W14" s="119">
        <v>3257.12</v>
      </c>
      <c r="X14" s="119">
        <v>4389.95</v>
      </c>
      <c r="Y14" s="119">
        <v>3618.0225</v>
      </c>
      <c r="Z14" s="119">
        <v>3530.8049999999998</v>
      </c>
      <c r="AA14" s="119">
        <v>3979.9250000000002</v>
      </c>
      <c r="AB14" s="119">
        <v>4115.26</v>
      </c>
      <c r="AC14" s="119">
        <v>3618.02</v>
      </c>
      <c r="AD14" s="119">
        <v>4174.41</v>
      </c>
      <c r="AE14" s="119">
        <v>4896.21</v>
      </c>
      <c r="AF14" s="13"/>
      <c r="AG14" s="13"/>
      <c r="AH14" s="13"/>
      <c r="AI14" s="12"/>
    </row>
    <row r="15" spans="1:35" thickBot="1">
      <c r="A15" s="71" t="s">
        <v>36</v>
      </c>
      <c r="B15" s="120">
        <v>1330</v>
      </c>
      <c r="C15" s="120">
        <v>1200</v>
      </c>
      <c r="D15" s="120">
        <v>1220</v>
      </c>
      <c r="E15" s="120">
        <v>1070</v>
      </c>
      <c r="F15" s="120">
        <v>1200</v>
      </c>
      <c r="G15" s="120">
        <v>1100</v>
      </c>
      <c r="H15" s="120">
        <v>1250</v>
      </c>
      <c r="I15" s="120">
        <v>1370</v>
      </c>
      <c r="J15" s="120">
        <v>2780</v>
      </c>
      <c r="K15" s="120">
        <v>6540</v>
      </c>
      <c r="L15" s="120">
        <v>5290</v>
      </c>
      <c r="M15" s="120">
        <v>5470</v>
      </c>
      <c r="N15" s="120">
        <v>5750</v>
      </c>
      <c r="O15" s="120">
        <v>5940</v>
      </c>
      <c r="P15" s="120">
        <v>6530</v>
      </c>
      <c r="Q15" s="120">
        <v>6890</v>
      </c>
      <c r="R15" s="120">
        <v>8340</v>
      </c>
      <c r="S15" s="120">
        <v>9190</v>
      </c>
      <c r="T15" s="120">
        <v>12490</v>
      </c>
      <c r="U15" s="120">
        <v>5750</v>
      </c>
      <c r="V15" s="120">
        <v>3560</v>
      </c>
      <c r="W15" s="120">
        <v>3340</v>
      </c>
      <c r="X15" s="120">
        <v>4500</v>
      </c>
      <c r="Y15" s="120">
        <v>3710</v>
      </c>
      <c r="Z15" s="120">
        <v>3620</v>
      </c>
      <c r="AA15" s="120">
        <v>4080</v>
      </c>
      <c r="AB15" s="120">
        <v>4220</v>
      </c>
      <c r="AC15" s="120">
        <v>3710</v>
      </c>
      <c r="AD15" s="120">
        <v>4280</v>
      </c>
      <c r="AE15" s="120">
        <v>5020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32.759999999999991</v>
      </c>
      <c r="C16" s="70">
        <v>30.082499999999982</v>
      </c>
      <c r="D16" s="70">
        <v>30.032500000000027</v>
      </c>
      <c r="E16" s="70">
        <v>27.4</v>
      </c>
      <c r="F16" s="70">
        <v>29.079999999999927</v>
      </c>
      <c r="G16" s="70">
        <v>27.324999999999999</v>
      </c>
      <c r="H16" s="70">
        <v>30.960000000000036</v>
      </c>
      <c r="I16" s="70">
        <v>33.670000000000073</v>
      </c>
      <c r="J16" s="70">
        <v>71.039999999999964</v>
      </c>
      <c r="K16" s="70">
        <v>142.03999999999996</v>
      </c>
      <c r="L16" s="70">
        <v>131.13</v>
      </c>
      <c r="M16" s="70">
        <v>135.697</v>
      </c>
      <c r="N16" s="70">
        <v>142.01000000000022</v>
      </c>
      <c r="O16" s="70">
        <v>146.55000000000001</v>
      </c>
      <c r="P16" s="70">
        <v>160.11000000000001</v>
      </c>
      <c r="Q16" s="70">
        <v>174.05</v>
      </c>
      <c r="R16" s="70">
        <v>205.71000000000004</v>
      </c>
      <c r="S16" s="70">
        <v>222.63999999999942</v>
      </c>
      <c r="T16" s="70">
        <v>274.53750000000036</v>
      </c>
      <c r="U16" s="70">
        <v>143</v>
      </c>
      <c r="V16" s="70">
        <v>88.3425000000002</v>
      </c>
      <c r="W16" s="70">
        <v>82.880000000000109</v>
      </c>
      <c r="X16" s="70">
        <v>110.05</v>
      </c>
      <c r="Y16" s="70">
        <v>102.95749999999998</v>
      </c>
      <c r="Z16" s="70">
        <v>97.289999999999964</v>
      </c>
      <c r="AA16" s="70">
        <v>104.60999999999967</v>
      </c>
      <c r="AB16" s="70">
        <v>104.74</v>
      </c>
      <c r="AC16" s="70">
        <v>91.98</v>
      </c>
      <c r="AD16" s="70">
        <v>105.59</v>
      </c>
      <c r="AE16" s="70">
        <v>123.78999999999996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81</v>
      </c>
      <c r="C17" s="28" t="s">
        <v>65</v>
      </c>
      <c r="D17" s="28" t="s">
        <v>70</v>
      </c>
      <c r="E17" s="28" t="s">
        <v>118</v>
      </c>
      <c r="F17" s="28" t="s">
        <v>99</v>
      </c>
      <c r="G17" s="28" t="s">
        <v>117</v>
      </c>
      <c r="H17" s="28" t="s">
        <v>82</v>
      </c>
      <c r="I17" s="28" t="s">
        <v>87</v>
      </c>
      <c r="J17" s="28" t="s">
        <v>83</v>
      </c>
      <c r="K17" s="28" t="s">
        <v>20</v>
      </c>
      <c r="L17" s="28" t="s">
        <v>72</v>
      </c>
      <c r="M17" s="28" t="s">
        <v>107</v>
      </c>
      <c r="N17" s="28" t="s">
        <v>101</v>
      </c>
      <c r="O17" s="28" t="s">
        <v>105</v>
      </c>
      <c r="P17" s="28" t="s">
        <v>93</v>
      </c>
      <c r="Q17" s="28" t="s">
        <v>115</v>
      </c>
      <c r="R17" s="28" t="s">
        <v>48</v>
      </c>
      <c r="S17" s="28" t="s">
        <v>73</v>
      </c>
      <c r="T17" s="28" t="s">
        <v>47</v>
      </c>
      <c r="U17" s="28" t="s">
        <v>106</v>
      </c>
      <c r="V17" s="28" t="s">
        <v>67</v>
      </c>
      <c r="W17" s="28" t="s">
        <v>89</v>
      </c>
      <c r="X17" s="28" t="s">
        <v>26</v>
      </c>
      <c r="Y17" s="28" t="s">
        <v>63</v>
      </c>
      <c r="Z17" s="28" t="s">
        <v>84</v>
      </c>
      <c r="AA17" s="28" t="s">
        <v>92</v>
      </c>
      <c r="AB17" s="28" t="s">
        <v>78</v>
      </c>
      <c r="AC17" s="28" t="s">
        <v>120</v>
      </c>
      <c r="AD17" s="28" t="s">
        <v>98</v>
      </c>
      <c r="AE17" s="28" t="s">
        <v>71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'3 '!B21</f>
        <v>0</v>
      </c>
      <c r="C18" s="50">
        <f>'3 '!C21</f>
        <v>0</v>
      </c>
      <c r="D18" s="50">
        <f>'3 '!D21</f>
        <v>0</v>
      </c>
      <c r="E18" s="50">
        <f>'3 '!E21</f>
        <v>0</v>
      </c>
      <c r="F18" s="50">
        <f>'3 '!F21</f>
        <v>0</v>
      </c>
      <c r="G18" s="50">
        <f>'3 '!G21</f>
        <v>0</v>
      </c>
      <c r="H18" s="50">
        <f>'3 '!H21</f>
        <v>0</v>
      </c>
      <c r="I18" s="50">
        <f>'3 '!I21</f>
        <v>0</v>
      </c>
      <c r="J18" s="50">
        <f>'3 '!J21</f>
        <v>0</v>
      </c>
      <c r="K18" s="50">
        <f>'3 '!K21</f>
        <v>0</v>
      </c>
      <c r="L18" s="50">
        <f>'3 '!L21</f>
        <v>0</v>
      </c>
      <c r="M18" s="50">
        <f>'3 '!M21</f>
        <v>0</v>
      </c>
      <c r="N18" s="50">
        <f>'3 '!N21</f>
        <v>0</v>
      </c>
      <c r="O18" s="50">
        <f>'3 '!O21</f>
        <v>0</v>
      </c>
      <c r="P18" s="50">
        <f>'3 '!P21</f>
        <v>0</v>
      </c>
      <c r="Q18" s="50">
        <f>'3 '!Q21</f>
        <v>0</v>
      </c>
      <c r="R18" s="50">
        <f>'3 '!R21</f>
        <v>0</v>
      </c>
      <c r="S18" s="50">
        <f>'3 '!S21</f>
        <v>0</v>
      </c>
      <c r="T18" s="50">
        <f>'3 '!T21</f>
        <v>0</v>
      </c>
      <c r="U18" s="50">
        <f>'3 '!U21</f>
        <v>0</v>
      </c>
      <c r="V18" s="50">
        <f>'3 '!V21</f>
        <v>0</v>
      </c>
      <c r="W18" s="50">
        <f>'3 '!W21</f>
        <v>0</v>
      </c>
      <c r="X18" s="50">
        <f>'3 '!X21</f>
        <v>0</v>
      </c>
      <c r="Y18" s="50">
        <f>'3 '!Y21</f>
        <v>0</v>
      </c>
      <c r="Z18" s="50">
        <f>'3 '!Z21</f>
        <v>0</v>
      </c>
      <c r="AA18" s="50">
        <f>'3 '!AA21</f>
        <v>0</v>
      </c>
      <c r="AB18" s="50">
        <f>'3 '!AB21</f>
        <v>0</v>
      </c>
      <c r="AC18" s="50">
        <f>'3 '!AC21</f>
        <v>0</v>
      </c>
      <c r="AD18" s="50">
        <f>'3 '!AD21</f>
        <v>0</v>
      </c>
      <c r="AE18" s="50">
        <f>'3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5150.8450000000003</v>
      </c>
      <c r="C24" s="120">
        <v>4438.07</v>
      </c>
      <c r="D24" s="120">
        <v>4973.3999999999996</v>
      </c>
      <c r="E24" s="120">
        <v>5257.11</v>
      </c>
      <c r="F24" s="120">
        <v>12826.987499999999</v>
      </c>
      <c r="G24" s="120">
        <v>8599.4500000000007</v>
      </c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5280</v>
      </c>
      <c r="C25" s="120">
        <v>4550</v>
      </c>
      <c r="D25" s="120">
        <v>5100</v>
      </c>
      <c r="E25" s="120">
        <v>5390</v>
      </c>
      <c r="F25" s="120">
        <v>13090</v>
      </c>
      <c r="G25" s="120">
        <v>8820</v>
      </c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129.15499999999975</v>
      </c>
      <c r="C26" s="93">
        <v>111.93</v>
      </c>
      <c r="D26" s="93">
        <v>126.6</v>
      </c>
      <c r="E26" s="93">
        <v>10</v>
      </c>
      <c r="F26" s="93">
        <v>263.01250000000073</v>
      </c>
      <c r="G26" s="93">
        <v>220.55</v>
      </c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62</v>
      </c>
      <c r="C27" s="58" t="s">
        <v>121</v>
      </c>
      <c r="D27" s="58" t="s">
        <v>97</v>
      </c>
      <c r="E27" s="58" t="s">
        <v>80</v>
      </c>
      <c r="F27" s="58" t="s">
        <v>28</v>
      </c>
      <c r="G27" s="59" t="s">
        <v>122</v>
      </c>
      <c r="H27" s="121"/>
      <c r="I27" s="121"/>
      <c r="J27" s="60"/>
      <c r="K27" s="58"/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'3 '!B31</f>
        <v>0</v>
      </c>
      <c r="C28" s="24">
        <f>'3 '!C31</f>
        <v>0</v>
      </c>
      <c r="D28" s="24">
        <f>'3 '!D31</f>
        <v>0</v>
      </c>
      <c r="E28" s="24">
        <f>'3 '!E31</f>
        <v>0</v>
      </c>
      <c r="F28" s="24">
        <f>'3 '!F31</f>
        <v>0</v>
      </c>
      <c r="G28" s="24">
        <f>'3 '!G31</f>
        <v>0</v>
      </c>
      <c r="H28" s="24">
        <f>'3 '!H31</f>
        <v>0</v>
      </c>
      <c r="I28" s="24">
        <f>'3 '!I31</f>
        <v>0</v>
      </c>
      <c r="J28" s="24">
        <f>'3 '!J31</f>
        <v>0</v>
      </c>
      <c r="K28" s="24">
        <f>'3 '!K31</f>
        <v>1</v>
      </c>
      <c r="L28" s="24">
        <f>'3 '!L31</f>
        <v>0</v>
      </c>
      <c r="M28" s="24">
        <f>'3 '!M31</f>
        <v>0</v>
      </c>
      <c r="N28" s="24">
        <f>'3 '!N31</f>
        <v>0</v>
      </c>
      <c r="O28" s="24">
        <f>'3 '!O31</f>
        <v>0</v>
      </c>
      <c r="P28" s="24">
        <f>'3 '!P31</f>
        <v>0</v>
      </c>
      <c r="Q28" s="24">
        <f>'3 '!Q31</f>
        <v>0</v>
      </c>
      <c r="R28" s="24">
        <f>'3 '!R31</f>
        <v>0</v>
      </c>
      <c r="S28" s="24">
        <f>'3 '!S31</f>
        <v>0</v>
      </c>
      <c r="T28" s="24">
        <f>'3 '!T31</f>
        <v>0</v>
      </c>
      <c r="U28" s="24">
        <f>'3 '!U31</f>
        <v>0</v>
      </c>
      <c r="V28" s="24">
        <f>'3 '!V31</f>
        <v>0</v>
      </c>
      <c r="W28" s="24">
        <f>'3 '!W31</f>
        <v>0</v>
      </c>
      <c r="X28" s="24">
        <f>'3 '!X31</f>
        <v>0</v>
      </c>
      <c r="Y28" s="24">
        <f>'3 '!Y31</f>
        <v>0</v>
      </c>
      <c r="Z28" s="24">
        <f>'3 '!Z31</f>
        <v>0</v>
      </c>
      <c r="AA28" s="24">
        <f>'3 '!AA31</f>
        <v>0</v>
      </c>
      <c r="AB28" s="24">
        <f>'3 '!AB31</f>
        <v>0</v>
      </c>
      <c r="AC28" s="24">
        <f>'3 '!AC31</f>
        <v>0</v>
      </c>
      <c r="AD28" s="24">
        <f>'3 '!AD31</f>
        <v>0</v>
      </c>
      <c r="AE28" s="24">
        <f>'3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0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0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'3 '!B41</f>
        <v>0</v>
      </c>
      <c r="C38" s="24">
        <f>'3 '!C41</f>
        <v>0</v>
      </c>
      <c r="D38" s="24">
        <f>'3 '!D41</f>
        <v>0</v>
      </c>
      <c r="E38" s="24">
        <f>'3 '!E41</f>
        <v>0</v>
      </c>
      <c r="F38" s="24">
        <f>'3 '!F41</f>
        <v>0</v>
      </c>
      <c r="G38" s="24">
        <f>'3 '!G41</f>
        <v>0</v>
      </c>
      <c r="H38" s="24">
        <f>'3 '!H41</f>
        <v>0</v>
      </c>
      <c r="I38" s="24">
        <f>'3 '!I41</f>
        <v>0</v>
      </c>
      <c r="J38" s="24">
        <f>'3 '!J41</f>
        <v>0</v>
      </c>
      <c r="K38" s="24">
        <f>'3 '!K41</f>
        <v>0</v>
      </c>
      <c r="L38" s="24">
        <f>'3 '!L41</f>
        <v>0</v>
      </c>
      <c r="M38" s="24">
        <f>'3 '!M41</f>
        <v>0</v>
      </c>
      <c r="N38" s="24">
        <f>'3 '!N41</f>
        <v>0</v>
      </c>
      <c r="O38" s="24">
        <f>'3 '!O41</f>
        <v>0</v>
      </c>
      <c r="P38" s="24">
        <f>'3 '!P41</f>
        <v>0</v>
      </c>
      <c r="Q38" s="24">
        <f>'3 '!Q41</f>
        <v>0</v>
      </c>
      <c r="R38" s="24">
        <f>'3 '!R41</f>
        <v>0</v>
      </c>
      <c r="S38" s="24">
        <f>'3 '!S41</f>
        <v>0</v>
      </c>
      <c r="T38" s="24">
        <f>'3 '!T41</f>
        <v>0</v>
      </c>
      <c r="U38" s="24">
        <f>'3 '!U41</f>
        <v>0</v>
      </c>
      <c r="V38" s="24">
        <f>'3 '!V41</f>
        <v>0</v>
      </c>
      <c r="W38" s="24">
        <f>'3 '!W41</f>
        <v>0</v>
      </c>
      <c r="X38" s="24">
        <f>'3 '!X41</f>
        <v>0</v>
      </c>
      <c r="Y38" s="24">
        <f>'3 '!Y41</f>
        <v>0</v>
      </c>
      <c r="Z38" s="24">
        <f>'3 '!Z41</f>
        <v>0</v>
      </c>
      <c r="AA38" s="24">
        <f>'3 '!AA41</f>
        <v>0</v>
      </c>
      <c r="AB38" s="24">
        <f>'3 '!AB41</f>
        <v>0</v>
      </c>
      <c r="AC38" s="24">
        <f>'3 '!AC41</f>
        <v>0</v>
      </c>
      <c r="AD38" s="24">
        <f>'3 '!AD41</f>
        <v>0</v>
      </c>
      <c r="AE38" s="24">
        <f>'3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0</v>
      </c>
      <c r="AG44" s="253"/>
      <c r="AI44" s="51">
        <f>AF8+AF18+AF28+AF38</f>
        <v>1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0</v>
      </c>
      <c r="AG45" s="265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0</v>
      </c>
      <c r="AG46" s="272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0</v>
      </c>
      <c r="AG47" s="267"/>
      <c r="AI47" s="54">
        <f>AF31+AF21+AF11+AF41</f>
        <v>1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0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417" priority="8" stopIfTrue="1" operator="greaterThan">
      <formula>0</formula>
    </cfRule>
  </conditionalFormatting>
  <conditionalFormatting sqref="B19:AE19">
    <cfRule type="cellIs" dxfId="416" priority="7" stopIfTrue="1" operator="greaterThan">
      <formula>0</formula>
    </cfRule>
  </conditionalFormatting>
  <conditionalFormatting sqref="B29:AE29">
    <cfRule type="cellIs" dxfId="415" priority="6" stopIfTrue="1" operator="greaterThan">
      <formula>0</formula>
    </cfRule>
  </conditionalFormatting>
  <conditionalFormatting sqref="B39:AE39">
    <cfRule type="cellIs" dxfId="414" priority="5" stopIfTrue="1" operator="greaterThan">
      <formula>0</formula>
    </cfRule>
  </conditionalFormatting>
  <conditionalFormatting sqref="B10:AE10">
    <cfRule type="cellIs" dxfId="413" priority="4" stopIfTrue="1" operator="greaterThan">
      <formula>0</formula>
    </cfRule>
  </conditionalFormatting>
  <conditionalFormatting sqref="B20:AE20">
    <cfRule type="cellIs" dxfId="412" priority="3" stopIfTrue="1" operator="greaterThan">
      <formula>0</formula>
    </cfRule>
  </conditionalFormatting>
  <conditionalFormatting sqref="B30:AE30">
    <cfRule type="cellIs" dxfId="411" priority="2" stopIfTrue="1" operator="greaterThan">
      <formula>0</formula>
    </cfRule>
  </conditionalFormatting>
  <conditionalFormatting sqref="B40:AE40">
    <cfRule type="cellIs" dxfId="410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activeCell="B19" sqref="B19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8" width="6.85546875" style="2" bestFit="1" customWidth="1"/>
    <col min="9" max="9" width="7.42578125" style="2" bestFit="1" customWidth="1"/>
    <col min="10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896.23500000000001</v>
      </c>
      <c r="H4" s="31">
        <v>901.24749999999995</v>
      </c>
      <c r="I4" s="31">
        <v>858.14</v>
      </c>
      <c r="J4" s="31">
        <v>824.06</v>
      </c>
      <c r="K4" s="31">
        <v>798.99</v>
      </c>
      <c r="L4" s="31">
        <v>975.4325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1159.8900000000001</v>
      </c>
      <c r="R4" s="117">
        <v>1140.8499999999999</v>
      </c>
      <c r="S4" s="31">
        <v>2710.76</v>
      </c>
      <c r="T4" s="31">
        <v>2702.42</v>
      </c>
      <c r="U4" s="31">
        <v>6397.96</v>
      </c>
      <c r="V4" s="31">
        <v>8134.29</v>
      </c>
      <c r="W4" s="31">
        <v>8967.36</v>
      </c>
      <c r="X4" s="31">
        <v>5158.87</v>
      </c>
      <c r="Y4" s="31">
        <v>4885.6000000000004</v>
      </c>
      <c r="Z4" s="31">
        <v>5046.99</v>
      </c>
      <c r="AA4" s="31">
        <v>5607.99</v>
      </c>
      <c r="AB4" s="31">
        <v>5412.5</v>
      </c>
      <c r="AC4" s="31">
        <v>5793.45</v>
      </c>
      <c r="AD4" s="98">
        <v>5792.76</v>
      </c>
      <c r="AE4" s="31">
        <v>5383.43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915</v>
      </c>
      <c r="H5" s="31">
        <v>920</v>
      </c>
      <c r="I5" s="31">
        <v>880</v>
      </c>
      <c r="J5" s="31">
        <v>845</v>
      </c>
      <c r="K5" s="31">
        <v>820</v>
      </c>
      <c r="L5" s="31">
        <v>995</v>
      </c>
      <c r="M5" s="31">
        <v>880</v>
      </c>
      <c r="N5" s="31">
        <v>900</v>
      </c>
      <c r="O5" s="31">
        <v>1040</v>
      </c>
      <c r="P5" s="118">
        <v>930</v>
      </c>
      <c r="Q5" s="118">
        <v>1190</v>
      </c>
      <c r="R5" s="118">
        <v>1170</v>
      </c>
      <c r="S5" s="31">
        <v>2780</v>
      </c>
      <c r="T5" s="31">
        <v>2770</v>
      </c>
      <c r="U5" s="31">
        <v>6540</v>
      </c>
      <c r="V5" s="31">
        <v>8340</v>
      </c>
      <c r="W5" s="31">
        <v>9190</v>
      </c>
      <c r="X5" s="31">
        <v>5290</v>
      </c>
      <c r="Y5" s="31">
        <v>5010</v>
      </c>
      <c r="Z5" s="31">
        <v>5170</v>
      </c>
      <c r="AA5" s="31">
        <v>5750</v>
      </c>
      <c r="AB5" s="31">
        <v>5550</v>
      </c>
      <c r="AC5" s="31">
        <v>5940</v>
      </c>
      <c r="AD5" s="98">
        <v>5940</v>
      </c>
      <c r="AE5" s="31">
        <v>5510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18.764999999999986</v>
      </c>
      <c r="H6" s="93">
        <v>18.752500000000055</v>
      </c>
      <c r="I6" s="93">
        <v>21.860000000000014</v>
      </c>
      <c r="J6" s="93">
        <v>20.94</v>
      </c>
      <c r="K6" s="93">
        <v>21.01</v>
      </c>
      <c r="L6" s="93">
        <v>19.567499999999995</v>
      </c>
      <c r="M6" s="93">
        <v>21.86</v>
      </c>
      <c r="N6" s="93">
        <v>21.81</v>
      </c>
      <c r="O6" s="93">
        <v>25.47</v>
      </c>
      <c r="P6" s="93">
        <v>22.74</v>
      </c>
      <c r="Q6" s="93">
        <v>30.11</v>
      </c>
      <c r="R6" s="93">
        <v>29.15</v>
      </c>
      <c r="S6" s="93">
        <v>71.039999999999964</v>
      </c>
      <c r="T6" s="93">
        <v>67.58</v>
      </c>
      <c r="U6" s="93">
        <v>142.03999999999996</v>
      </c>
      <c r="V6" s="93">
        <v>205.71000000000004</v>
      </c>
      <c r="W6" s="93">
        <v>222.63999999999942</v>
      </c>
      <c r="X6" s="93">
        <v>131.13</v>
      </c>
      <c r="Y6" s="93">
        <v>124.4</v>
      </c>
      <c r="Z6" s="93">
        <v>123.01</v>
      </c>
      <c r="AA6" s="93">
        <v>142.01000000000022</v>
      </c>
      <c r="AB6" s="93">
        <v>137.5</v>
      </c>
      <c r="AC6" s="93">
        <v>146.55000000000001</v>
      </c>
      <c r="AD6" s="99">
        <v>147.24</v>
      </c>
      <c r="AE6" s="104">
        <v>126.57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14</v>
      </c>
      <c r="H7" s="68" t="s">
        <v>16</v>
      </c>
      <c r="I7" s="68" t="s">
        <v>79</v>
      </c>
      <c r="J7" s="68" t="s">
        <v>113</v>
      </c>
      <c r="K7" s="68" t="s">
        <v>138</v>
      </c>
      <c r="L7" s="68" t="s">
        <v>18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102</v>
      </c>
      <c r="R7" s="68" t="s">
        <v>103</v>
      </c>
      <c r="S7" s="68" t="s">
        <v>83</v>
      </c>
      <c r="T7" s="68" t="s">
        <v>136</v>
      </c>
      <c r="U7" s="68" t="s">
        <v>20</v>
      </c>
      <c r="V7" s="68" t="s">
        <v>48</v>
      </c>
      <c r="W7" s="68" t="s">
        <v>73</v>
      </c>
      <c r="X7" s="68" t="s">
        <v>72</v>
      </c>
      <c r="Y7" s="68" t="s">
        <v>107</v>
      </c>
      <c r="Z7" s="68" t="s">
        <v>140</v>
      </c>
      <c r="AA7" s="68" t="s">
        <v>101</v>
      </c>
      <c r="AB7" s="68" t="s">
        <v>126</v>
      </c>
      <c r="AC7" s="68" t="s">
        <v>105</v>
      </c>
      <c r="AD7" s="101" t="s">
        <v>133</v>
      </c>
      <c r="AE7" s="68" t="s">
        <v>93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'4 '!B11</f>
        <v>0</v>
      </c>
      <c r="C8" s="69">
        <f>'4 '!C11</f>
        <v>0</v>
      </c>
      <c r="D8" s="69">
        <f>'4 '!D11</f>
        <v>0</v>
      </c>
      <c r="E8" s="69">
        <f>'4 '!E11</f>
        <v>0</v>
      </c>
      <c r="F8" s="69">
        <f>'4 '!F11</f>
        <v>0</v>
      </c>
      <c r="G8" s="69">
        <f>'4 '!G11</f>
        <v>0</v>
      </c>
      <c r="H8" s="69">
        <f>'4 '!H11</f>
        <v>0</v>
      </c>
      <c r="I8" s="69">
        <f>'4 '!I11</f>
        <v>0</v>
      </c>
      <c r="J8" s="69">
        <f>'4 '!J11</f>
        <v>0</v>
      </c>
      <c r="K8" s="69">
        <f>'4 '!K11</f>
        <v>0</v>
      </c>
      <c r="L8" s="69">
        <f>'4 '!L11</f>
        <v>0</v>
      </c>
      <c r="M8" s="69">
        <f>'4 '!M11</f>
        <v>0</v>
      </c>
      <c r="N8" s="69">
        <f>'4 '!N11</f>
        <v>0</v>
      </c>
      <c r="O8" s="69">
        <f>'4 '!O11</f>
        <v>0</v>
      </c>
      <c r="P8" s="69">
        <f>'4 '!P11</f>
        <v>0</v>
      </c>
      <c r="Q8" s="69">
        <f>'4 '!Q11</f>
        <v>0</v>
      </c>
      <c r="R8" s="69">
        <f>'4 '!R11</f>
        <v>0</v>
      </c>
      <c r="S8" s="69">
        <f>'4 '!S11</f>
        <v>0</v>
      </c>
      <c r="T8" s="69">
        <f>'4 '!T11</f>
        <v>0</v>
      </c>
      <c r="U8" s="69">
        <f>'4 '!U11</f>
        <v>0</v>
      </c>
      <c r="V8" s="69">
        <f>'4 '!V11</f>
        <v>0</v>
      </c>
      <c r="W8" s="69">
        <f>'4 '!W11</f>
        <v>0</v>
      </c>
      <c r="X8" s="69">
        <f>'4 '!X11</f>
        <v>0</v>
      </c>
      <c r="Y8" s="69">
        <f>'4 '!Y11</f>
        <v>0</v>
      </c>
      <c r="Z8" s="69">
        <f>'4 '!Z11</f>
        <v>0</v>
      </c>
      <c r="AA8" s="69">
        <f>'4 '!AA11</f>
        <v>0</v>
      </c>
      <c r="AB8" s="69">
        <f>'4 '!AB11</f>
        <v>0</v>
      </c>
      <c r="AC8" s="69">
        <f>'4 '!AC11</f>
        <v>0</v>
      </c>
      <c r="AD8" s="102">
        <f>'4 '!AD11</f>
        <v>0</v>
      </c>
      <c r="AE8" s="69">
        <f>'4 '!AE11</f>
        <v>0</v>
      </c>
      <c r="AF8" s="111">
        <f>SUM(B8:AE8)</f>
        <v>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0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6306.98</v>
      </c>
      <c r="C14" s="119">
        <v>1042.5999999999999</v>
      </c>
      <c r="D14" s="119">
        <v>1072.675</v>
      </c>
      <c r="E14" s="119">
        <v>1130.82</v>
      </c>
      <c r="F14" s="119">
        <v>985.46</v>
      </c>
      <c r="G14" s="119">
        <v>1014.53</v>
      </c>
      <c r="H14" s="119">
        <v>945.36</v>
      </c>
      <c r="I14" s="119">
        <v>1024.56</v>
      </c>
      <c r="J14" s="119">
        <v>1072.675</v>
      </c>
      <c r="K14" s="119">
        <v>1297.2349999999999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3520.36</v>
      </c>
      <c r="R14" s="119">
        <v>3793.01</v>
      </c>
      <c r="S14" s="119">
        <v>4174.41</v>
      </c>
      <c r="T14" s="119">
        <v>4896.21</v>
      </c>
      <c r="U14" s="119">
        <v>5150.8450000000003</v>
      </c>
      <c r="V14" s="119">
        <v>4076.68</v>
      </c>
      <c r="W14" s="119">
        <v>4973.3999999999996</v>
      </c>
      <c r="X14" s="119">
        <v>5257.11</v>
      </c>
      <c r="Y14" s="119">
        <v>3471.6574999999998</v>
      </c>
      <c r="Z14" s="119">
        <v>3257.12</v>
      </c>
      <c r="AA14" s="119">
        <v>4389.95</v>
      </c>
      <c r="AB14" s="119">
        <v>3618.0225</v>
      </c>
      <c r="AC14" s="119">
        <v>3530.8049999999998</v>
      </c>
      <c r="AD14" s="119">
        <v>3979.9250000000002</v>
      </c>
      <c r="AE14" s="119">
        <v>4115.26</v>
      </c>
      <c r="AF14" s="13"/>
      <c r="AG14" s="13"/>
      <c r="AH14" s="13"/>
      <c r="AI14" s="12"/>
    </row>
    <row r="15" spans="1:35" thickBot="1">
      <c r="A15" s="71" t="s">
        <v>36</v>
      </c>
      <c r="B15" s="120">
        <v>6470</v>
      </c>
      <c r="C15" s="120">
        <v>1070</v>
      </c>
      <c r="D15" s="120">
        <v>1100</v>
      </c>
      <c r="E15" s="120">
        <v>1160</v>
      </c>
      <c r="F15" s="120">
        <v>1010</v>
      </c>
      <c r="G15" s="120">
        <v>1040</v>
      </c>
      <c r="H15" s="120">
        <v>970</v>
      </c>
      <c r="I15" s="120">
        <v>1050</v>
      </c>
      <c r="J15" s="120">
        <v>1100</v>
      </c>
      <c r="K15" s="120">
        <v>1330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3610</v>
      </c>
      <c r="R15" s="120">
        <v>3890</v>
      </c>
      <c r="S15" s="120">
        <v>4280</v>
      </c>
      <c r="T15" s="120">
        <v>5020</v>
      </c>
      <c r="U15" s="120">
        <v>5280</v>
      </c>
      <c r="V15" s="120">
        <v>4180</v>
      </c>
      <c r="W15" s="120">
        <v>5100</v>
      </c>
      <c r="X15" s="120">
        <v>5390</v>
      </c>
      <c r="Y15" s="120">
        <v>3560</v>
      </c>
      <c r="Z15" s="120">
        <v>3340</v>
      </c>
      <c r="AA15" s="120">
        <v>4500</v>
      </c>
      <c r="AB15" s="120">
        <v>3710</v>
      </c>
      <c r="AC15" s="120">
        <v>3620</v>
      </c>
      <c r="AD15" s="120">
        <v>4080</v>
      </c>
      <c r="AE15" s="120">
        <v>4220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163.02000000000001</v>
      </c>
      <c r="C16" s="70">
        <v>27.4</v>
      </c>
      <c r="D16" s="70">
        <v>27.325000000000045</v>
      </c>
      <c r="E16" s="70">
        <v>29.18</v>
      </c>
      <c r="F16" s="70">
        <v>24.54</v>
      </c>
      <c r="G16" s="70">
        <v>25.470000000000027</v>
      </c>
      <c r="H16" s="70">
        <v>24.64</v>
      </c>
      <c r="I16" s="70">
        <v>25.440000000000055</v>
      </c>
      <c r="J16" s="70">
        <v>0</v>
      </c>
      <c r="K16" s="70">
        <v>32.759999999999991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89.64</v>
      </c>
      <c r="R16" s="70">
        <v>96.99</v>
      </c>
      <c r="S16" s="70">
        <v>105.59</v>
      </c>
      <c r="T16" s="70">
        <v>123.78999999999996</v>
      </c>
      <c r="U16" s="70">
        <v>129.15499999999975</v>
      </c>
      <c r="V16" s="70">
        <v>103.32</v>
      </c>
      <c r="W16" s="70">
        <v>126.6</v>
      </c>
      <c r="X16" s="70">
        <v>10</v>
      </c>
      <c r="Y16" s="70">
        <v>88.3425000000002</v>
      </c>
      <c r="Z16" s="70">
        <v>82.880000000000109</v>
      </c>
      <c r="AA16" s="70">
        <v>110.05</v>
      </c>
      <c r="AB16" s="70">
        <v>102.95749999999998</v>
      </c>
      <c r="AC16" s="70">
        <v>97.289999999999964</v>
      </c>
      <c r="AD16" s="70">
        <v>104.60999999999967</v>
      </c>
      <c r="AE16" s="70">
        <v>104.74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115</v>
      </c>
      <c r="C17" s="28" t="s">
        <v>118</v>
      </c>
      <c r="D17" s="28" t="s">
        <v>69</v>
      </c>
      <c r="E17" s="28" t="s">
        <v>128</v>
      </c>
      <c r="F17" s="28" t="s">
        <v>66</v>
      </c>
      <c r="G17" s="28" t="s">
        <v>85</v>
      </c>
      <c r="H17" s="28" t="s">
        <v>124</v>
      </c>
      <c r="I17" s="28" t="s">
        <v>100</v>
      </c>
      <c r="J17" s="28" t="s">
        <v>76</v>
      </c>
      <c r="K17" s="28" t="s">
        <v>81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132</v>
      </c>
      <c r="R17" s="28" t="s">
        <v>131</v>
      </c>
      <c r="S17" s="28" t="s">
        <v>98</v>
      </c>
      <c r="T17" s="28" t="s">
        <v>71</v>
      </c>
      <c r="U17" s="28" t="s">
        <v>62</v>
      </c>
      <c r="V17" s="28" t="s">
        <v>121</v>
      </c>
      <c r="W17" s="28" t="s">
        <v>97</v>
      </c>
      <c r="X17" s="28" t="s">
        <v>80</v>
      </c>
      <c r="Y17" s="28" t="s">
        <v>67</v>
      </c>
      <c r="Z17" s="28" t="s">
        <v>89</v>
      </c>
      <c r="AA17" s="28" t="s">
        <v>26</v>
      </c>
      <c r="AB17" s="28" t="s">
        <v>63</v>
      </c>
      <c r="AC17" s="28" t="s">
        <v>84</v>
      </c>
      <c r="AD17" s="28" t="s">
        <v>92</v>
      </c>
      <c r="AE17" s="28" t="s">
        <v>78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'4 '!B21</f>
        <v>0</v>
      </c>
      <c r="C18" s="50">
        <f>'4 '!C21</f>
        <v>0</v>
      </c>
      <c r="D18" s="50">
        <f>'4 '!D21</f>
        <v>0</v>
      </c>
      <c r="E18" s="50">
        <f>'4 '!E21</f>
        <v>0</v>
      </c>
      <c r="F18" s="50">
        <f>'4 '!F21</f>
        <v>0</v>
      </c>
      <c r="G18" s="50">
        <f>'4 '!G21</f>
        <v>0</v>
      </c>
      <c r="H18" s="50">
        <f>'4 '!H21</f>
        <v>0</v>
      </c>
      <c r="I18" s="50">
        <f>'4 '!I21</f>
        <v>0</v>
      </c>
      <c r="J18" s="50">
        <f>'4 '!J21</f>
        <v>0</v>
      </c>
      <c r="K18" s="50">
        <f>'4 '!K21</f>
        <v>0</v>
      </c>
      <c r="L18" s="50">
        <f>'4 '!L21</f>
        <v>0</v>
      </c>
      <c r="M18" s="50">
        <f>'4 '!M21</f>
        <v>0</v>
      </c>
      <c r="N18" s="50">
        <f>'4 '!N21</f>
        <v>0</v>
      </c>
      <c r="O18" s="50">
        <f>'4 '!O21</f>
        <v>0</v>
      </c>
      <c r="P18" s="50">
        <f>'4 '!P21</f>
        <v>0</v>
      </c>
      <c r="Q18" s="50">
        <f>'4 '!Q21</f>
        <v>0</v>
      </c>
      <c r="R18" s="50">
        <f>'4 '!R21</f>
        <v>0</v>
      </c>
      <c r="S18" s="50">
        <f>'4 '!S21</f>
        <v>0</v>
      </c>
      <c r="T18" s="50">
        <f>'4 '!T21</f>
        <v>0</v>
      </c>
      <c r="U18" s="50">
        <f>'4 '!U21</f>
        <v>0</v>
      </c>
      <c r="V18" s="50">
        <f>'4 '!V21</f>
        <v>0</v>
      </c>
      <c r="W18" s="50">
        <f>'4 '!W21</f>
        <v>0</v>
      </c>
      <c r="X18" s="50">
        <f>'4 '!X21</f>
        <v>0</v>
      </c>
      <c r="Y18" s="50">
        <f>'4 '!Y21</f>
        <v>0</v>
      </c>
      <c r="Z18" s="50">
        <f>'4 '!Z21</f>
        <v>0</v>
      </c>
      <c r="AA18" s="50">
        <f>'4 '!AA21</f>
        <v>0</v>
      </c>
      <c r="AB18" s="50">
        <f>'4 '!AB21</f>
        <v>0</v>
      </c>
      <c r="AC18" s="50">
        <f>'4 '!AC21</f>
        <v>0</v>
      </c>
      <c r="AD18" s="50">
        <f>'4 '!AD21</f>
        <v>0</v>
      </c>
      <c r="AE18" s="50">
        <f>'4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3618.02</v>
      </c>
      <c r="C24" s="120">
        <v>7165.02</v>
      </c>
      <c r="D24" s="120">
        <v>7691.27</v>
      </c>
      <c r="E24" s="120">
        <v>8101.24</v>
      </c>
      <c r="F24" s="120">
        <v>8101.24</v>
      </c>
      <c r="G24" s="120">
        <v>12826.99</v>
      </c>
      <c r="H24" s="120">
        <v>994.48</v>
      </c>
      <c r="I24" s="120">
        <v>10133.07</v>
      </c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3710</v>
      </c>
      <c r="C25" s="120">
        <v>7350</v>
      </c>
      <c r="D25" s="120">
        <v>7890</v>
      </c>
      <c r="E25" s="120">
        <v>8310</v>
      </c>
      <c r="F25" s="120">
        <v>8310</v>
      </c>
      <c r="G25" s="120">
        <v>13090</v>
      </c>
      <c r="H25" s="120">
        <v>1020</v>
      </c>
      <c r="I25" s="120">
        <v>10340</v>
      </c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91.98</v>
      </c>
      <c r="C26" s="93">
        <v>184.98</v>
      </c>
      <c r="D26" s="93">
        <v>198.73</v>
      </c>
      <c r="E26" s="93">
        <v>208.76</v>
      </c>
      <c r="F26" s="93">
        <v>208.76</v>
      </c>
      <c r="G26" s="93">
        <v>263.01</v>
      </c>
      <c r="H26" s="93">
        <v>25.52</v>
      </c>
      <c r="I26" s="93">
        <v>206.93</v>
      </c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120</v>
      </c>
      <c r="C27" s="58" t="s">
        <v>135</v>
      </c>
      <c r="D27" s="58" t="s">
        <v>122</v>
      </c>
      <c r="E27" s="58" t="s">
        <v>129</v>
      </c>
      <c r="F27" s="58" t="s">
        <v>134</v>
      </c>
      <c r="G27" s="59" t="s">
        <v>137</v>
      </c>
      <c r="H27" s="121" t="s">
        <v>148</v>
      </c>
      <c r="I27" s="121" t="s">
        <v>149</v>
      </c>
      <c r="J27" s="60"/>
      <c r="K27" s="58"/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'4 '!B31</f>
        <v>0</v>
      </c>
      <c r="C28" s="24">
        <f>'4 '!C31</f>
        <v>0</v>
      </c>
      <c r="D28" s="24">
        <f>'4 '!D31</f>
        <v>0</v>
      </c>
      <c r="E28" s="24">
        <f>'4 '!E31</f>
        <v>0</v>
      </c>
      <c r="F28" s="24">
        <f>'4 '!F31</f>
        <v>0</v>
      </c>
      <c r="G28" s="24">
        <f>'4 '!G31</f>
        <v>0</v>
      </c>
      <c r="H28" s="24">
        <f>'4 '!H31</f>
        <v>0</v>
      </c>
      <c r="I28" s="24">
        <f>'4 '!I31</f>
        <v>0</v>
      </c>
      <c r="J28" s="24">
        <f>'4 '!J31</f>
        <v>0</v>
      </c>
      <c r="K28" s="24">
        <f>'4 '!K31</f>
        <v>1</v>
      </c>
      <c r="L28" s="24">
        <f>'4 '!L31</f>
        <v>0</v>
      </c>
      <c r="M28" s="24">
        <f>'4 '!M31</f>
        <v>0</v>
      </c>
      <c r="N28" s="24">
        <f>'4 '!N31</f>
        <v>0</v>
      </c>
      <c r="O28" s="24">
        <f>'4 '!O31</f>
        <v>0</v>
      </c>
      <c r="P28" s="24">
        <f>'4 '!P31</f>
        <v>0</v>
      </c>
      <c r="Q28" s="24">
        <f>'4 '!Q31</f>
        <v>0</v>
      </c>
      <c r="R28" s="24">
        <f>'4 '!R31</f>
        <v>0</v>
      </c>
      <c r="S28" s="24">
        <f>'4 '!S31</f>
        <v>0</v>
      </c>
      <c r="T28" s="24">
        <f>'4 '!T31</f>
        <v>0</v>
      </c>
      <c r="U28" s="24">
        <f>'4 '!U31</f>
        <v>0</v>
      </c>
      <c r="V28" s="24">
        <f>'4 '!V31</f>
        <v>0</v>
      </c>
      <c r="W28" s="24">
        <f>'4 '!W31</f>
        <v>0</v>
      </c>
      <c r="X28" s="24">
        <f>'4 '!X31</f>
        <v>0</v>
      </c>
      <c r="Y28" s="24">
        <f>'4 '!Y31</f>
        <v>0</v>
      </c>
      <c r="Z28" s="24">
        <f>'4 '!Z31</f>
        <v>0</v>
      </c>
      <c r="AA28" s="24">
        <f>'4 '!AA31</f>
        <v>0</v>
      </c>
      <c r="AB28" s="24">
        <f>'4 '!AB31</f>
        <v>0</v>
      </c>
      <c r="AC28" s="24">
        <f>'4 '!AC31</f>
        <v>0</v>
      </c>
      <c r="AD28" s="24">
        <f>'4 '!AD31</f>
        <v>0</v>
      </c>
      <c r="AE28" s="24">
        <f>'4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0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0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'4 '!B41</f>
        <v>0</v>
      </c>
      <c r="C38" s="24">
        <f>'4 '!C41</f>
        <v>0</v>
      </c>
      <c r="D38" s="24">
        <f>'4 '!D41</f>
        <v>0</v>
      </c>
      <c r="E38" s="24">
        <f>'4 '!E41</f>
        <v>0</v>
      </c>
      <c r="F38" s="24">
        <f>'4 '!F41</f>
        <v>0</v>
      </c>
      <c r="G38" s="24">
        <f>'4 '!G41</f>
        <v>0</v>
      </c>
      <c r="H38" s="24">
        <f>'4 '!H41</f>
        <v>0</v>
      </c>
      <c r="I38" s="24">
        <f>'4 '!I41</f>
        <v>0</v>
      </c>
      <c r="J38" s="24">
        <f>'4 '!J41</f>
        <v>0</v>
      </c>
      <c r="K38" s="24">
        <f>'4 '!K41</f>
        <v>0</v>
      </c>
      <c r="L38" s="24">
        <f>'4 '!L41</f>
        <v>0</v>
      </c>
      <c r="M38" s="24">
        <f>'4 '!M41</f>
        <v>0</v>
      </c>
      <c r="N38" s="24">
        <f>'4 '!N41</f>
        <v>0</v>
      </c>
      <c r="O38" s="24">
        <f>'4 '!O41</f>
        <v>0</v>
      </c>
      <c r="P38" s="24">
        <f>'4 '!P41</f>
        <v>0</v>
      </c>
      <c r="Q38" s="24">
        <f>'4 '!Q41</f>
        <v>0</v>
      </c>
      <c r="R38" s="24">
        <f>'4 '!R41</f>
        <v>0</v>
      </c>
      <c r="S38" s="24">
        <f>'4 '!S41</f>
        <v>0</v>
      </c>
      <c r="T38" s="24">
        <f>'4 '!T41</f>
        <v>0</v>
      </c>
      <c r="U38" s="24">
        <f>'4 '!U41</f>
        <v>0</v>
      </c>
      <c r="V38" s="24">
        <f>'4 '!V41</f>
        <v>0</v>
      </c>
      <c r="W38" s="24">
        <f>'4 '!W41</f>
        <v>0</v>
      </c>
      <c r="X38" s="24">
        <f>'4 '!X41</f>
        <v>0</v>
      </c>
      <c r="Y38" s="24">
        <f>'4 '!Y41</f>
        <v>0</v>
      </c>
      <c r="Z38" s="24">
        <f>'4 '!Z41</f>
        <v>0</v>
      </c>
      <c r="AA38" s="24">
        <f>'4 '!AA41</f>
        <v>0</v>
      </c>
      <c r="AB38" s="24">
        <f>'4 '!AB41</f>
        <v>0</v>
      </c>
      <c r="AC38" s="24">
        <f>'4 '!AC41</f>
        <v>0</v>
      </c>
      <c r="AD38" s="24">
        <f>'4 '!AD41</f>
        <v>0</v>
      </c>
      <c r="AE38" s="24">
        <f>'4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0</v>
      </c>
      <c r="AG44" s="253"/>
      <c r="AI44" s="51">
        <f>AF8+AF18+AF28+AF38</f>
        <v>1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0</v>
      </c>
      <c r="AG45" s="265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0</v>
      </c>
      <c r="AG46" s="272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0</v>
      </c>
      <c r="AG47" s="267"/>
      <c r="AI47" s="54">
        <f>AF31+AF21+AF11+AF41</f>
        <v>1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0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409" priority="8" stopIfTrue="1" operator="greaterThan">
      <formula>0</formula>
    </cfRule>
  </conditionalFormatting>
  <conditionalFormatting sqref="B19:AE19">
    <cfRule type="cellIs" dxfId="408" priority="7" stopIfTrue="1" operator="greaterThan">
      <formula>0</formula>
    </cfRule>
  </conditionalFormatting>
  <conditionalFormatting sqref="B29:AE29">
    <cfRule type="cellIs" dxfId="407" priority="6" stopIfTrue="1" operator="greaterThan">
      <formula>0</formula>
    </cfRule>
  </conditionalFormatting>
  <conditionalFormatting sqref="B39:AE39">
    <cfRule type="cellIs" dxfId="406" priority="5" stopIfTrue="1" operator="greaterThan">
      <formula>0</formula>
    </cfRule>
  </conditionalFormatting>
  <conditionalFormatting sqref="B10:AE10">
    <cfRule type="cellIs" dxfId="405" priority="4" stopIfTrue="1" operator="greaterThan">
      <formula>0</formula>
    </cfRule>
  </conditionalFormatting>
  <conditionalFormatting sqref="B20:AE20">
    <cfRule type="cellIs" dxfId="404" priority="3" stopIfTrue="1" operator="greaterThan">
      <formula>0</formula>
    </cfRule>
  </conditionalFormatting>
  <conditionalFormatting sqref="B30:AE30">
    <cfRule type="cellIs" dxfId="403" priority="2" stopIfTrue="1" operator="greaterThan">
      <formula>0</formula>
    </cfRule>
  </conditionalFormatting>
  <conditionalFormatting sqref="B40:AE40">
    <cfRule type="cellIs" dxfId="402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AM53"/>
  <sheetViews>
    <sheetView topLeftCell="S31" workbookViewId="0">
      <selection activeCell="B19" sqref="B19:AE20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'5 '!B11</f>
        <v>0</v>
      </c>
      <c r="C8" s="69">
        <f>'5 '!C11</f>
        <v>0</v>
      </c>
      <c r="D8" s="69">
        <f>'5 '!D11</f>
        <v>0</v>
      </c>
      <c r="E8" s="69">
        <f>'5 '!E11</f>
        <v>0</v>
      </c>
      <c r="F8" s="69">
        <f>'5 '!F11</f>
        <v>0</v>
      </c>
      <c r="G8" s="69">
        <f>'5 '!G11</f>
        <v>0</v>
      </c>
      <c r="H8" s="69">
        <f>'5 '!H11</f>
        <v>0</v>
      </c>
      <c r="I8" s="69">
        <f>'5 '!I11</f>
        <v>0</v>
      </c>
      <c r="J8" s="69">
        <f>'5 '!J11</f>
        <v>0</v>
      </c>
      <c r="K8" s="69">
        <f>'5 '!K11</f>
        <v>0</v>
      </c>
      <c r="L8" s="69">
        <f>'5 '!L11</f>
        <v>0</v>
      </c>
      <c r="M8" s="69">
        <f>'5 '!M11</f>
        <v>0</v>
      </c>
      <c r="N8" s="69">
        <f>'5 '!N11</f>
        <v>0</v>
      </c>
      <c r="O8" s="69">
        <f>'5 '!O11</f>
        <v>0</v>
      </c>
      <c r="P8" s="69">
        <f>'5 '!P11</f>
        <v>0</v>
      </c>
      <c r="Q8" s="69">
        <f>'5 '!Q11</f>
        <v>0</v>
      </c>
      <c r="R8" s="69">
        <f>'5 '!R11</f>
        <v>0</v>
      </c>
      <c r="S8" s="69">
        <f>'5 '!S11</f>
        <v>0</v>
      </c>
      <c r="T8" s="69">
        <f>'5 '!T11</f>
        <v>0</v>
      </c>
      <c r="U8" s="69">
        <f>'5 '!U11</f>
        <v>0</v>
      </c>
      <c r="V8" s="69">
        <f>'5 '!V11</f>
        <v>0</v>
      </c>
      <c r="W8" s="69">
        <f>'5 '!W11</f>
        <v>0</v>
      </c>
      <c r="X8" s="69">
        <f>'5 '!X11</f>
        <v>0</v>
      </c>
      <c r="Y8" s="69">
        <f>'5 '!Y11</f>
        <v>0</v>
      </c>
      <c r="Z8" s="69">
        <f>'5 '!Z11</f>
        <v>0</v>
      </c>
      <c r="AA8" s="69">
        <f>'5 '!AA11</f>
        <v>0</v>
      </c>
      <c r="AB8" s="69">
        <f>'5 '!AB11</f>
        <v>0</v>
      </c>
      <c r="AC8" s="69">
        <f>'5 '!AC11</f>
        <v>0</v>
      </c>
      <c r="AD8" s="102">
        <f>'5 '!AD11</f>
        <v>0</v>
      </c>
      <c r="AE8" s="69">
        <f>'5 '!AE11</f>
        <v>0</v>
      </c>
      <c r="AF8" s="111">
        <f>SUM(B8:AE8)</f>
        <v>0</v>
      </c>
      <c r="AG8" s="112">
        <f>B9*B5+C9*C5+D9*D5+E9*E5+F9*F5+G9*G5+H9*H5+I9*I5+J9*J5+K9*K5+L9*L5+M9*M5+N9*N5+O9*O5+P9*P5+Q9*Q5+R9*R5+S9*S5+T9*T5+U9*U5+V9*V5+W9*W5+X9*X5+Y9*Y5+Z9*Z5+AA9*AA5+AB9*AB5+AC9*AC5+AD9*AD5+AE9*AE5</f>
        <v>758200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>
        <v>350</v>
      </c>
      <c r="H9" s="55">
        <v>120</v>
      </c>
      <c r="I9" s="55"/>
      <c r="J9" s="55"/>
      <c r="K9" s="55"/>
      <c r="L9" s="55"/>
      <c r="M9" s="55"/>
      <c r="N9" s="55"/>
      <c r="O9" s="55"/>
      <c r="P9" s="55"/>
      <c r="Q9" s="55">
        <v>300</v>
      </c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>
        <v>20</v>
      </c>
      <c r="AE9" s="55"/>
      <c r="AF9" s="111">
        <f>SUM(B9:AE9)</f>
        <v>790</v>
      </c>
      <c r="AG9" s="112">
        <f>B9*B5+C9*C5+D9*D5+E9*E5+F9*F5+G9*G5+H9*H5+I9*I5+J9*J5+K9*K5+L9*L5+M9*M5+N9*N5+O9*O5+P9*P5+Q9*Q5+R9*R5+S9*S5+T9*T5+U9*U5+V9*V5+W9*W5+X9*X5+Y9*Y5+Z9*Z5+AA9*AA5+AB9*AB5+AC9*AC5+AD9*AD5+AE9*AE5</f>
        <v>758200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739184.5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>
        <v>252</v>
      </c>
      <c r="H10" s="55">
        <v>120</v>
      </c>
      <c r="I10" s="55"/>
      <c r="J10" s="55"/>
      <c r="K10" s="55"/>
      <c r="L10" s="55"/>
      <c r="M10" s="55"/>
      <c r="N10" s="55"/>
      <c r="O10" s="55"/>
      <c r="P10" s="55"/>
      <c r="Q10" s="55">
        <v>174</v>
      </c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>
        <v>9</v>
      </c>
      <c r="AE10" s="55"/>
      <c r="AF10" s="111">
        <f>SUM(B10:AE10)</f>
        <v>555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510390</v>
      </c>
      <c r="AH10" s="114"/>
      <c r="AI10" s="115">
        <f>AG10</f>
        <v>510390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98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126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11</v>
      </c>
      <c r="AE11" s="96">
        <f t="shared" si="0"/>
        <v>0</v>
      </c>
      <c r="AF11" s="111">
        <f>SUM(B11:AE11)</f>
        <v>235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247810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241588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12793.5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937.24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'5 '!B21</f>
        <v>0</v>
      </c>
      <c r="C18" s="50">
        <f>'5 '!C21</f>
        <v>0</v>
      </c>
      <c r="D18" s="50">
        <v>0</v>
      </c>
      <c r="E18" s="50">
        <f>'5 '!E21</f>
        <v>0</v>
      </c>
      <c r="F18" s="50">
        <f>'5 '!F21</f>
        <v>0</v>
      </c>
      <c r="G18" s="50">
        <f>'5 '!G21</f>
        <v>0</v>
      </c>
      <c r="H18" s="50">
        <v>0</v>
      </c>
      <c r="I18" s="50">
        <f>'5 '!I21</f>
        <v>0</v>
      </c>
      <c r="J18" s="50">
        <f>'5 '!J21</f>
        <v>0</v>
      </c>
      <c r="K18" s="50">
        <f>'5 '!K21</f>
        <v>0</v>
      </c>
      <c r="L18" s="50">
        <f>'5 '!L21</f>
        <v>0</v>
      </c>
      <c r="M18" s="50">
        <f>'5 '!M21</f>
        <v>0</v>
      </c>
      <c r="N18" s="50">
        <f>'5 '!N21</f>
        <v>0</v>
      </c>
      <c r="O18" s="50">
        <f>'5 '!O21</f>
        <v>0</v>
      </c>
      <c r="P18" s="50">
        <f>'5 '!P21</f>
        <v>0</v>
      </c>
      <c r="Q18" s="50">
        <f>'5 '!Q21</f>
        <v>0</v>
      </c>
      <c r="R18" s="50">
        <f>'5 '!R21</f>
        <v>0</v>
      </c>
      <c r="S18" s="50">
        <f>'5 '!S21</f>
        <v>0</v>
      </c>
      <c r="T18" s="50">
        <f>'5 '!T21</f>
        <v>0</v>
      </c>
      <c r="U18" s="50">
        <f>'5 '!U21</f>
        <v>0</v>
      </c>
      <c r="V18" s="50">
        <f>'5 '!V21</f>
        <v>0</v>
      </c>
      <c r="W18" s="50">
        <f>'5 '!W21</f>
        <v>0</v>
      </c>
      <c r="X18" s="50">
        <f>'5 '!X21</f>
        <v>0</v>
      </c>
      <c r="Y18" s="50">
        <f>'5 '!Y21</f>
        <v>0</v>
      </c>
      <c r="Z18" s="50">
        <f>'5 '!Z21</f>
        <v>0</v>
      </c>
      <c r="AA18" s="50">
        <f>'5 '!AA21</f>
        <v>0</v>
      </c>
      <c r="AB18" s="50">
        <f>'5 '!AB21</f>
        <v>0</v>
      </c>
      <c r="AC18" s="50">
        <f>'5 '!AC21</f>
        <v>0</v>
      </c>
      <c r="AD18" s="50">
        <f>'5 '!AD21</f>
        <v>0</v>
      </c>
      <c r="AE18" s="50">
        <f>'5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118800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>
        <v>20</v>
      </c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20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118800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115855.20000000001</v>
      </c>
    </row>
    <row r="20" spans="1:35" s="6" customFormat="1" ht="16.5" thickBot="1">
      <c r="A20" s="74" t="s">
        <v>7</v>
      </c>
      <c r="B20" s="55">
        <v>20</v>
      </c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20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118800</v>
      </c>
      <c r="AH20" s="16"/>
      <c r="AI20" s="7">
        <f>AG20</f>
        <v>118800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2944.8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129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'5 '!B31</f>
        <v>0</v>
      </c>
      <c r="C28" s="24">
        <f>'5 '!C31</f>
        <v>0</v>
      </c>
      <c r="D28" s="24">
        <f>'5 '!D31</f>
        <v>0</v>
      </c>
      <c r="E28" s="24">
        <f>'5 '!E31</f>
        <v>0</v>
      </c>
      <c r="F28" s="24">
        <f>'5 '!F31</f>
        <v>0</v>
      </c>
      <c r="G28" s="24">
        <f>'5 '!G31</f>
        <v>0</v>
      </c>
      <c r="H28" s="24">
        <f>'5 '!H31</f>
        <v>0</v>
      </c>
      <c r="I28" s="24">
        <f>'5 '!I31</f>
        <v>0</v>
      </c>
      <c r="J28" s="24">
        <f>'5 '!J31</f>
        <v>0</v>
      </c>
      <c r="K28" s="24">
        <f>'5 '!K31</f>
        <v>1</v>
      </c>
      <c r="L28" s="24">
        <f>'5 '!L31</f>
        <v>0</v>
      </c>
      <c r="M28" s="24">
        <f>'5 '!M31</f>
        <v>0</v>
      </c>
      <c r="N28" s="24">
        <f>'5 '!N31</f>
        <v>0</v>
      </c>
      <c r="O28" s="24">
        <f>'5 '!O31</f>
        <v>0</v>
      </c>
      <c r="P28" s="24">
        <f>'5 '!P31</f>
        <v>0</v>
      </c>
      <c r="Q28" s="24">
        <f>'5 '!Q31</f>
        <v>0</v>
      </c>
      <c r="R28" s="24">
        <f>'5 '!R31</f>
        <v>0</v>
      </c>
      <c r="S28" s="24">
        <f>'5 '!S31</f>
        <v>0</v>
      </c>
      <c r="T28" s="24">
        <f>'5 '!T31</f>
        <v>0</v>
      </c>
      <c r="U28" s="24">
        <f>'5 '!U31</f>
        <v>0</v>
      </c>
      <c r="V28" s="24">
        <f>'5 '!V31</f>
        <v>0</v>
      </c>
      <c r="W28" s="24">
        <f>'5 '!W31</f>
        <v>0</v>
      </c>
      <c r="X28" s="24">
        <f>'5 '!X31</f>
        <v>0</v>
      </c>
      <c r="Y28" s="24">
        <f>'5 '!Y31</f>
        <v>0</v>
      </c>
      <c r="Z28" s="24">
        <f>'5 '!Z31</f>
        <v>0</v>
      </c>
      <c r="AA28" s="24">
        <f>'5 '!AA31</f>
        <v>0</v>
      </c>
      <c r="AB28" s="24">
        <f>'5 '!AB31</f>
        <v>0</v>
      </c>
      <c r="AC28" s="24">
        <f>'5 '!AC31</f>
        <v>0</v>
      </c>
      <c r="AD28" s="24">
        <f>'5 '!AD31</f>
        <v>0</v>
      </c>
      <c r="AE28" s="24">
        <f>'5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'5 '!B41</f>
        <v>0</v>
      </c>
      <c r="C38" s="24">
        <f>'5 '!C41</f>
        <v>0</v>
      </c>
      <c r="D38" s="24">
        <f>'5 '!D41</f>
        <v>0</v>
      </c>
      <c r="E38" s="24">
        <f>'5 '!E41</f>
        <v>0</v>
      </c>
      <c r="F38" s="24">
        <f>'5 '!F41</f>
        <v>0</v>
      </c>
      <c r="G38" s="24">
        <f>'5 '!G41</f>
        <v>0</v>
      </c>
      <c r="H38" s="24">
        <f>'5 '!H41</f>
        <v>0</v>
      </c>
      <c r="I38" s="24">
        <f>'5 '!I41</f>
        <v>0</v>
      </c>
      <c r="J38" s="24">
        <f>'5 '!J41</f>
        <v>0</v>
      </c>
      <c r="K38" s="24">
        <f>'5 '!K41</f>
        <v>0</v>
      </c>
      <c r="L38" s="24">
        <f>'5 '!L41</f>
        <v>0</v>
      </c>
      <c r="M38" s="24">
        <f>'5 '!M41</f>
        <v>0</v>
      </c>
      <c r="N38" s="24">
        <f>'5 '!N41</f>
        <v>0</v>
      </c>
      <c r="O38" s="24">
        <f>'5 '!O41</f>
        <v>0</v>
      </c>
      <c r="P38" s="24">
        <f>'5 '!P41</f>
        <v>0</v>
      </c>
      <c r="Q38" s="24">
        <f>'5 '!Q41</f>
        <v>0</v>
      </c>
      <c r="R38" s="24">
        <f>'5 '!R41</f>
        <v>0</v>
      </c>
      <c r="S38" s="24">
        <f>'5 '!S41</f>
        <v>0</v>
      </c>
      <c r="T38" s="24">
        <f>'5 '!T41</f>
        <v>0</v>
      </c>
      <c r="U38" s="24">
        <f>'5 '!U41</f>
        <v>0</v>
      </c>
      <c r="V38" s="24">
        <f>'5 '!V41</f>
        <v>0</v>
      </c>
      <c r="W38" s="24">
        <f>'5 '!W41</f>
        <v>0</v>
      </c>
      <c r="X38" s="24">
        <f>'5 '!X41</f>
        <v>0</v>
      </c>
      <c r="Y38" s="24">
        <f>'5 '!Y41</f>
        <v>0</v>
      </c>
      <c r="Z38" s="24">
        <f>'5 '!Z41</f>
        <v>0</v>
      </c>
      <c r="AA38" s="24">
        <f>'5 '!AA41</f>
        <v>0</v>
      </c>
      <c r="AB38" s="24">
        <f>'5 '!AB41</f>
        <v>0</v>
      </c>
      <c r="AC38" s="24">
        <f>'5 '!AC41</f>
        <v>0</v>
      </c>
      <c r="AD38" s="24">
        <f>'5 '!AD41</f>
        <v>0</v>
      </c>
      <c r="AE38" s="24">
        <f>'5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12826.99</v>
      </c>
      <c r="AG44" s="253"/>
      <c r="AI44" s="51">
        <f>AF8+AF18+AF28+AF38</f>
        <v>1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629190</v>
      </c>
      <c r="AG45" s="265"/>
      <c r="AI45" s="52">
        <f>AF10+AF20+AF30+AF40</f>
        <v>575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855039.7</v>
      </c>
      <c r="AG46" s="272"/>
      <c r="AI46" s="53">
        <f>AF29+AF19+AF9+AF39</f>
        <v>810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254414.99</v>
      </c>
      <c r="AG47" s="267"/>
      <c r="AI47" s="54">
        <f>AF31+AF21+AF11+AF41</f>
        <v>236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15738.3</v>
      </c>
      <c r="AG48" s="263"/>
      <c r="AI48" s="54"/>
    </row>
    <row r="53" spans="39:39">
      <c r="AM53" s="2" t="s">
        <v>116</v>
      </c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401" priority="8" stopIfTrue="1" operator="greaterThan">
      <formula>0</formula>
    </cfRule>
  </conditionalFormatting>
  <conditionalFormatting sqref="B19:AE19">
    <cfRule type="cellIs" dxfId="400" priority="7" stopIfTrue="1" operator="greaterThan">
      <formula>0</formula>
    </cfRule>
  </conditionalFormatting>
  <conditionalFormatting sqref="B29:AE29">
    <cfRule type="cellIs" dxfId="399" priority="6" stopIfTrue="1" operator="greaterThan">
      <formula>0</formula>
    </cfRule>
  </conditionalFormatting>
  <conditionalFormatting sqref="B39:AE39">
    <cfRule type="cellIs" dxfId="398" priority="5" stopIfTrue="1" operator="greaterThan">
      <formula>0</formula>
    </cfRule>
  </conditionalFormatting>
  <conditionalFormatting sqref="B10:AE10">
    <cfRule type="cellIs" dxfId="397" priority="4" stopIfTrue="1" operator="greaterThan">
      <formula>0</formula>
    </cfRule>
  </conditionalFormatting>
  <conditionalFormatting sqref="B20:AE20">
    <cfRule type="cellIs" dxfId="396" priority="3" stopIfTrue="1" operator="greaterThan">
      <formula>0</formula>
    </cfRule>
  </conditionalFormatting>
  <conditionalFormatting sqref="B30:AE30">
    <cfRule type="cellIs" dxfId="395" priority="2" stopIfTrue="1" operator="greaterThan">
      <formula>0</formula>
    </cfRule>
  </conditionalFormatting>
  <conditionalFormatting sqref="B40:AE40">
    <cfRule type="cellIs" dxfId="394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AK49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789.97</v>
      </c>
      <c r="D4" s="31">
        <v>779.94500000000005</v>
      </c>
      <c r="E4" s="31">
        <v>769.92</v>
      </c>
      <c r="F4" s="31">
        <v>779.95</v>
      </c>
      <c r="G4" s="31">
        <v>770.92</v>
      </c>
      <c r="H4" s="31">
        <v>896.23500000000001</v>
      </c>
      <c r="I4" s="31">
        <v>868.16499999999996</v>
      </c>
      <c r="J4" s="31">
        <v>901.24749999999995</v>
      </c>
      <c r="K4" s="31">
        <v>858.14</v>
      </c>
      <c r="L4" s="31">
        <v>824.06</v>
      </c>
      <c r="M4" s="31">
        <v>946.36</v>
      </c>
      <c r="N4" s="31">
        <v>980.44500000000005</v>
      </c>
      <c r="O4" s="31">
        <v>975.4325</v>
      </c>
      <c r="P4" s="117">
        <v>858.14</v>
      </c>
      <c r="Q4" s="117">
        <v>878.19</v>
      </c>
      <c r="R4" s="117">
        <v>1014.53</v>
      </c>
      <c r="S4" s="31">
        <v>1014.53</v>
      </c>
      <c r="T4" s="31">
        <v>907.26</v>
      </c>
      <c r="U4" s="31">
        <v>1159.8900000000001</v>
      </c>
      <c r="V4" s="31">
        <v>1140.8499999999999</v>
      </c>
      <c r="W4" s="31">
        <v>1159.8924999999999</v>
      </c>
      <c r="X4" s="31">
        <v>1053.6275000000001</v>
      </c>
      <c r="Y4" s="31">
        <v>1072.675</v>
      </c>
      <c r="Z4" s="31">
        <v>985.46</v>
      </c>
      <c r="AA4" s="31">
        <v>1014.53</v>
      </c>
      <c r="AB4" s="31">
        <v>945.36</v>
      </c>
      <c r="AC4" s="31">
        <v>1077.6875</v>
      </c>
      <c r="AD4" s="98">
        <v>1024.56</v>
      </c>
      <c r="AE4" s="31">
        <v>1072.675</v>
      </c>
      <c r="AF4" s="100"/>
      <c r="AG4" s="100"/>
    </row>
    <row r="5" spans="1:35" ht="15">
      <c r="A5" s="91" t="s">
        <v>36</v>
      </c>
      <c r="B5" s="31">
        <v>780</v>
      </c>
      <c r="C5" s="31">
        <v>810</v>
      </c>
      <c r="D5" s="31">
        <v>800</v>
      </c>
      <c r="E5" s="31">
        <v>790</v>
      </c>
      <c r="F5" s="31">
        <v>800</v>
      </c>
      <c r="G5" s="31">
        <v>790</v>
      </c>
      <c r="H5" s="31">
        <v>915</v>
      </c>
      <c r="I5" s="31">
        <v>890</v>
      </c>
      <c r="J5" s="31">
        <v>920</v>
      </c>
      <c r="K5" s="31">
        <v>880</v>
      </c>
      <c r="L5" s="31">
        <v>845</v>
      </c>
      <c r="M5" s="31">
        <v>970</v>
      </c>
      <c r="N5" s="31">
        <v>1000</v>
      </c>
      <c r="O5" s="31">
        <v>995</v>
      </c>
      <c r="P5" s="118">
        <v>880</v>
      </c>
      <c r="Q5" s="118">
        <v>900</v>
      </c>
      <c r="R5" s="118">
        <v>1040</v>
      </c>
      <c r="S5" s="31">
        <v>1040</v>
      </c>
      <c r="T5" s="31">
        <v>930</v>
      </c>
      <c r="U5" s="31">
        <v>1190</v>
      </c>
      <c r="V5" s="31">
        <v>1170</v>
      </c>
      <c r="W5" s="31">
        <v>1190</v>
      </c>
      <c r="X5" s="31">
        <v>1080</v>
      </c>
      <c r="Y5" s="31">
        <v>1100</v>
      </c>
      <c r="Z5" s="31">
        <v>1010</v>
      </c>
      <c r="AA5" s="31">
        <v>1040</v>
      </c>
      <c r="AB5" s="31">
        <v>970</v>
      </c>
      <c r="AC5" s="31">
        <v>1100</v>
      </c>
      <c r="AD5" s="98">
        <v>1050</v>
      </c>
      <c r="AE5" s="31">
        <v>1100</v>
      </c>
      <c r="AF5" s="100"/>
      <c r="AG5" s="100"/>
    </row>
    <row r="6" spans="1:35">
      <c r="A6" s="92" t="s">
        <v>37</v>
      </c>
      <c r="B6" s="93">
        <v>20.9</v>
      </c>
      <c r="C6" s="93">
        <v>20.029999999999973</v>
      </c>
      <c r="D6" s="93">
        <v>20.05499999999995</v>
      </c>
      <c r="E6" s="93">
        <v>20.080000000000041</v>
      </c>
      <c r="F6" s="93">
        <v>20.05</v>
      </c>
      <c r="G6" s="93">
        <v>19.079999999999998</v>
      </c>
      <c r="H6" s="93">
        <v>18.764999999999986</v>
      </c>
      <c r="I6" s="93">
        <v>21.835000000000036</v>
      </c>
      <c r="J6" s="93">
        <v>18.752500000000055</v>
      </c>
      <c r="K6" s="93">
        <v>21.860000000000014</v>
      </c>
      <c r="L6" s="93">
        <v>20.94</v>
      </c>
      <c r="M6" s="93">
        <v>23.639999999999986</v>
      </c>
      <c r="N6" s="93">
        <v>19.55499999999995</v>
      </c>
      <c r="O6" s="93">
        <v>19.567499999999995</v>
      </c>
      <c r="P6" s="93">
        <v>21.86</v>
      </c>
      <c r="Q6" s="93">
        <v>21.81</v>
      </c>
      <c r="R6" s="93">
        <v>25.470000000000027</v>
      </c>
      <c r="S6" s="93">
        <v>25.47</v>
      </c>
      <c r="T6" s="93">
        <v>22.74</v>
      </c>
      <c r="U6" s="93">
        <v>30.11</v>
      </c>
      <c r="V6" s="93">
        <v>29.15</v>
      </c>
      <c r="W6" s="93">
        <v>30.107500000000073</v>
      </c>
      <c r="X6" s="93">
        <v>26.372499999999945</v>
      </c>
      <c r="Y6" s="93">
        <v>27.325000000000045</v>
      </c>
      <c r="Z6" s="93">
        <v>24.54</v>
      </c>
      <c r="AA6" s="93">
        <v>25.470000000000027</v>
      </c>
      <c r="AB6" s="93">
        <v>24.64</v>
      </c>
      <c r="AC6" s="93">
        <v>22.3125</v>
      </c>
      <c r="AD6" s="99">
        <v>25.440000000000055</v>
      </c>
      <c r="AE6" s="104">
        <v>0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88</v>
      </c>
      <c r="D7" s="68" t="s">
        <v>55</v>
      </c>
      <c r="E7" s="68" t="s">
        <v>68</v>
      </c>
      <c r="F7" s="68" t="s">
        <v>109</v>
      </c>
      <c r="G7" s="68" t="s">
        <v>114</v>
      </c>
      <c r="H7" s="68" t="s">
        <v>14</v>
      </c>
      <c r="I7" s="68" t="s">
        <v>54</v>
      </c>
      <c r="J7" s="68" t="s">
        <v>16</v>
      </c>
      <c r="K7" s="68" t="s">
        <v>79</v>
      </c>
      <c r="L7" s="68" t="s">
        <v>113</v>
      </c>
      <c r="M7" s="68" t="s">
        <v>58</v>
      </c>
      <c r="N7" s="68" t="s">
        <v>17</v>
      </c>
      <c r="O7" s="68" t="s">
        <v>18</v>
      </c>
      <c r="P7" s="68" t="s">
        <v>112</v>
      </c>
      <c r="Q7" s="68" t="s">
        <v>91</v>
      </c>
      <c r="R7" s="68" t="s">
        <v>90</v>
      </c>
      <c r="S7" s="68" t="s">
        <v>123</v>
      </c>
      <c r="T7" s="68" t="s">
        <v>111</v>
      </c>
      <c r="U7" s="68" t="s">
        <v>102</v>
      </c>
      <c r="V7" s="68" t="s">
        <v>103</v>
      </c>
      <c r="W7" s="68" t="s">
        <v>60</v>
      </c>
      <c r="X7" s="68" t="s">
        <v>50</v>
      </c>
      <c r="Y7" s="68" t="s">
        <v>69</v>
      </c>
      <c r="Z7" s="68" t="s">
        <v>66</v>
      </c>
      <c r="AA7" s="68" t="s">
        <v>85</v>
      </c>
      <c r="AB7" s="68" t="s">
        <v>124</v>
      </c>
      <c r="AC7" s="68" t="s">
        <v>22</v>
      </c>
      <c r="AD7" s="101" t="s">
        <v>100</v>
      </c>
      <c r="AE7" s="68" t="s">
        <v>76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'6 '!B11</f>
        <v>0</v>
      </c>
      <c r="C8" s="69">
        <f>'6 '!C11</f>
        <v>0</v>
      </c>
      <c r="D8" s="69">
        <f>'6 '!D11</f>
        <v>0</v>
      </c>
      <c r="E8" s="69">
        <f>'6 '!E11</f>
        <v>0</v>
      </c>
      <c r="F8" s="69">
        <f>'6 '!F11</f>
        <v>0</v>
      </c>
      <c r="G8" s="69">
        <f>'6 '!G11</f>
        <v>98</v>
      </c>
      <c r="H8" s="69">
        <f>'6 '!H11</f>
        <v>0</v>
      </c>
      <c r="I8" s="69">
        <f>'6 '!I11</f>
        <v>0</v>
      </c>
      <c r="J8" s="69">
        <f>'6 '!J11</f>
        <v>0</v>
      </c>
      <c r="K8" s="69">
        <f>'6 '!K11</f>
        <v>0</v>
      </c>
      <c r="L8" s="69">
        <f>'6 '!L11</f>
        <v>0</v>
      </c>
      <c r="M8" s="69">
        <f>'6 '!M11</f>
        <v>0</v>
      </c>
      <c r="N8" s="69">
        <f>'6 '!N11</f>
        <v>0</v>
      </c>
      <c r="O8" s="69">
        <f>'6 '!O11</f>
        <v>0</v>
      </c>
      <c r="P8" s="69">
        <f>'6 '!P11</f>
        <v>0</v>
      </c>
      <c r="Q8" s="69">
        <f>'6 '!Q11</f>
        <v>126</v>
      </c>
      <c r="R8" s="69">
        <f>'6 '!R11</f>
        <v>0</v>
      </c>
      <c r="S8" s="69">
        <f>'6 '!S11</f>
        <v>0</v>
      </c>
      <c r="T8" s="69">
        <f>'6 '!T11</f>
        <v>0</v>
      </c>
      <c r="U8" s="69">
        <f>'6 '!U11</f>
        <v>0</v>
      </c>
      <c r="V8" s="69">
        <f>'6 '!V11</f>
        <v>0</v>
      </c>
      <c r="W8" s="69">
        <f>'6 '!W11</f>
        <v>0</v>
      </c>
      <c r="X8" s="69">
        <f>'6 '!X11</f>
        <v>0</v>
      </c>
      <c r="Y8" s="69">
        <f>'6 '!Y11</f>
        <v>0</v>
      </c>
      <c r="Z8" s="69">
        <f>'6 '!Z11</f>
        <v>0</v>
      </c>
      <c r="AA8" s="69">
        <f>'6 '!AA11</f>
        <v>0</v>
      </c>
      <c r="AB8" s="69">
        <f>'6 '!AB11</f>
        <v>0</v>
      </c>
      <c r="AC8" s="69">
        <f>'6 '!AC11</f>
        <v>0</v>
      </c>
      <c r="AD8" s="102">
        <f>'6 '!AD11</f>
        <v>11</v>
      </c>
      <c r="AE8" s="69">
        <f>'6 '!AE11</f>
        <v>0</v>
      </c>
      <c r="AF8" s="111">
        <f>SUM(B8:AE8)</f>
        <v>235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197472.25999999998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98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126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11</v>
      </c>
      <c r="AE11" s="96">
        <f t="shared" si="0"/>
        <v>0</v>
      </c>
      <c r="AF11" s="111">
        <f>SUM(B11:AE11)</f>
        <v>235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202370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197472.25999999998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1297.2349999999999</v>
      </c>
      <c r="C14" s="119">
        <v>1169.9175</v>
      </c>
      <c r="D14" s="119">
        <v>1189.9675</v>
      </c>
      <c r="E14" s="119">
        <v>1042.5999999999999</v>
      </c>
      <c r="F14" s="119">
        <v>1170.92</v>
      </c>
      <c r="G14" s="119">
        <v>1072.675</v>
      </c>
      <c r="H14" s="119">
        <v>1219.04</v>
      </c>
      <c r="I14" s="119">
        <v>1336.3325</v>
      </c>
      <c r="J14" s="119">
        <v>2710.76</v>
      </c>
      <c r="K14" s="119">
        <v>6397.96</v>
      </c>
      <c r="L14" s="119">
        <v>5158.87</v>
      </c>
      <c r="M14" s="119">
        <v>5334.3029999999999</v>
      </c>
      <c r="N14" s="119">
        <v>5607.99</v>
      </c>
      <c r="O14" s="119">
        <v>5793.45</v>
      </c>
      <c r="P14" s="119">
        <v>6369.89</v>
      </c>
      <c r="Q14" s="119">
        <v>6715.95</v>
      </c>
      <c r="R14" s="119">
        <v>8134.29</v>
      </c>
      <c r="S14" s="119">
        <v>8967.36</v>
      </c>
      <c r="T14" s="119">
        <v>12215.4625</v>
      </c>
      <c r="U14" s="119">
        <v>5607.98</v>
      </c>
      <c r="V14" s="119">
        <v>3471.6574999999998</v>
      </c>
      <c r="W14" s="119">
        <v>3257.12</v>
      </c>
      <c r="X14" s="119">
        <v>4389.95</v>
      </c>
      <c r="Y14" s="119">
        <v>3618.0225</v>
      </c>
      <c r="Z14" s="119">
        <v>3530.8049999999998</v>
      </c>
      <c r="AA14" s="119">
        <v>3979.9250000000002</v>
      </c>
      <c r="AB14" s="119">
        <v>4115.26</v>
      </c>
      <c r="AC14" s="119">
        <v>3618.02</v>
      </c>
      <c r="AD14" s="119">
        <v>4174.41</v>
      </c>
      <c r="AE14" s="119">
        <v>4896.21</v>
      </c>
      <c r="AF14" s="13"/>
      <c r="AG14" s="13"/>
      <c r="AH14" s="13"/>
      <c r="AI14" s="12"/>
    </row>
    <row r="15" spans="1:35" thickBot="1">
      <c r="A15" s="71" t="s">
        <v>36</v>
      </c>
      <c r="B15" s="120">
        <v>1330</v>
      </c>
      <c r="C15" s="120">
        <v>1200</v>
      </c>
      <c r="D15" s="120">
        <v>1220</v>
      </c>
      <c r="E15" s="120">
        <v>1070</v>
      </c>
      <c r="F15" s="120">
        <v>1200</v>
      </c>
      <c r="G15" s="120">
        <v>1100</v>
      </c>
      <c r="H15" s="120">
        <v>1250</v>
      </c>
      <c r="I15" s="120">
        <v>1370</v>
      </c>
      <c r="J15" s="120">
        <v>2780</v>
      </c>
      <c r="K15" s="120">
        <v>6540</v>
      </c>
      <c r="L15" s="120">
        <v>5290</v>
      </c>
      <c r="M15" s="120">
        <v>5470</v>
      </c>
      <c r="N15" s="120">
        <v>5750</v>
      </c>
      <c r="O15" s="120">
        <v>5940</v>
      </c>
      <c r="P15" s="120">
        <v>6530</v>
      </c>
      <c r="Q15" s="120">
        <v>6890</v>
      </c>
      <c r="R15" s="120">
        <v>8340</v>
      </c>
      <c r="S15" s="120">
        <v>9190</v>
      </c>
      <c r="T15" s="120">
        <v>12490</v>
      </c>
      <c r="U15" s="120">
        <v>5750</v>
      </c>
      <c r="V15" s="120">
        <v>3560</v>
      </c>
      <c r="W15" s="120">
        <v>3340</v>
      </c>
      <c r="X15" s="120">
        <v>4500</v>
      </c>
      <c r="Y15" s="120">
        <v>3710</v>
      </c>
      <c r="Z15" s="120">
        <v>3620</v>
      </c>
      <c r="AA15" s="120">
        <v>4080</v>
      </c>
      <c r="AB15" s="120">
        <v>4220</v>
      </c>
      <c r="AC15" s="120">
        <v>3710</v>
      </c>
      <c r="AD15" s="120">
        <v>4280</v>
      </c>
      <c r="AE15" s="120">
        <v>5020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32.759999999999991</v>
      </c>
      <c r="C16" s="70">
        <v>30.082499999999982</v>
      </c>
      <c r="D16" s="70">
        <v>30.032500000000027</v>
      </c>
      <c r="E16" s="70">
        <v>27.4</v>
      </c>
      <c r="F16" s="70">
        <v>29.079999999999927</v>
      </c>
      <c r="G16" s="70">
        <v>27.324999999999999</v>
      </c>
      <c r="H16" s="70">
        <v>30.960000000000036</v>
      </c>
      <c r="I16" s="70">
        <v>33.670000000000073</v>
      </c>
      <c r="J16" s="70">
        <v>71.039999999999964</v>
      </c>
      <c r="K16" s="70">
        <v>142.03999999999996</v>
      </c>
      <c r="L16" s="70">
        <v>131.13</v>
      </c>
      <c r="M16" s="70">
        <v>135.697</v>
      </c>
      <c r="N16" s="70">
        <v>142.01000000000022</v>
      </c>
      <c r="O16" s="70">
        <v>146.55000000000001</v>
      </c>
      <c r="P16" s="70">
        <v>160.11000000000001</v>
      </c>
      <c r="Q16" s="70">
        <v>174.05</v>
      </c>
      <c r="R16" s="70">
        <v>205.71000000000004</v>
      </c>
      <c r="S16" s="70">
        <v>222.63999999999942</v>
      </c>
      <c r="T16" s="70">
        <v>274.53750000000036</v>
      </c>
      <c r="U16" s="70">
        <v>143</v>
      </c>
      <c r="V16" s="70">
        <v>88.3425000000002</v>
      </c>
      <c r="W16" s="70">
        <v>82.880000000000109</v>
      </c>
      <c r="X16" s="70">
        <v>110.05</v>
      </c>
      <c r="Y16" s="70">
        <v>102.95749999999998</v>
      </c>
      <c r="Z16" s="70">
        <v>97.289999999999964</v>
      </c>
      <c r="AA16" s="70">
        <v>104.60999999999967</v>
      </c>
      <c r="AB16" s="70">
        <v>104.74</v>
      </c>
      <c r="AC16" s="70">
        <v>91.98</v>
      </c>
      <c r="AD16" s="70">
        <v>105.59</v>
      </c>
      <c r="AE16" s="70">
        <v>123.78999999999996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81</v>
      </c>
      <c r="C17" s="28" t="s">
        <v>65</v>
      </c>
      <c r="D17" s="28" t="s">
        <v>70</v>
      </c>
      <c r="E17" s="28" t="s">
        <v>118</v>
      </c>
      <c r="F17" s="28" t="s">
        <v>99</v>
      </c>
      <c r="G17" s="28" t="s">
        <v>117</v>
      </c>
      <c r="H17" s="28" t="s">
        <v>82</v>
      </c>
      <c r="I17" s="28" t="s">
        <v>87</v>
      </c>
      <c r="J17" s="28" t="s">
        <v>83</v>
      </c>
      <c r="K17" s="28" t="s">
        <v>20</v>
      </c>
      <c r="L17" s="28" t="s">
        <v>72</v>
      </c>
      <c r="M17" s="28" t="s">
        <v>107</v>
      </c>
      <c r="N17" s="28" t="s">
        <v>101</v>
      </c>
      <c r="O17" s="28" t="s">
        <v>105</v>
      </c>
      <c r="P17" s="28" t="s">
        <v>93</v>
      </c>
      <c r="Q17" s="28" t="s">
        <v>115</v>
      </c>
      <c r="R17" s="28" t="s">
        <v>48</v>
      </c>
      <c r="S17" s="28" t="s">
        <v>73</v>
      </c>
      <c r="T17" s="28" t="s">
        <v>47</v>
      </c>
      <c r="U17" s="28" t="s">
        <v>106</v>
      </c>
      <c r="V17" s="28" t="s">
        <v>67</v>
      </c>
      <c r="W17" s="28" t="s">
        <v>89</v>
      </c>
      <c r="X17" s="28" t="s">
        <v>26</v>
      </c>
      <c r="Y17" s="28" t="s">
        <v>63</v>
      </c>
      <c r="Z17" s="28" t="s">
        <v>84</v>
      </c>
      <c r="AA17" s="28" t="s">
        <v>92</v>
      </c>
      <c r="AB17" s="28" t="s">
        <v>78</v>
      </c>
      <c r="AC17" s="28" t="s">
        <v>120</v>
      </c>
      <c r="AD17" s="28" t="s">
        <v>98</v>
      </c>
      <c r="AE17" s="28" t="s">
        <v>71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'6 '!B21</f>
        <v>0</v>
      </c>
      <c r="C18" s="50">
        <f>'6 '!C21</f>
        <v>0</v>
      </c>
      <c r="D18" s="50">
        <f>'6 '!D21</f>
        <v>0</v>
      </c>
      <c r="E18" s="50">
        <f>'6 '!E21</f>
        <v>0</v>
      </c>
      <c r="F18" s="50">
        <f>'6 '!F21</f>
        <v>0</v>
      </c>
      <c r="G18" s="50">
        <f>'6 '!G21</f>
        <v>0</v>
      </c>
      <c r="H18" s="50">
        <f>'6 '!H21</f>
        <v>0</v>
      </c>
      <c r="I18" s="50">
        <f>'6 '!I21</f>
        <v>0</v>
      </c>
      <c r="J18" s="50">
        <f>'6 '!J21</f>
        <v>0</v>
      </c>
      <c r="K18" s="50">
        <f>'6 '!K21</f>
        <v>0</v>
      </c>
      <c r="L18" s="50">
        <f>'6 '!L21</f>
        <v>0</v>
      </c>
      <c r="M18" s="50">
        <f>'6 '!M21</f>
        <v>0</v>
      </c>
      <c r="N18" s="50">
        <f>'6 '!N21</f>
        <v>0</v>
      </c>
      <c r="O18" s="50">
        <f>'6 '!O21</f>
        <v>0</v>
      </c>
      <c r="P18" s="50">
        <f>'6 '!P21</f>
        <v>0</v>
      </c>
      <c r="Q18" s="50">
        <f>'6 '!Q21</f>
        <v>0</v>
      </c>
      <c r="R18" s="50">
        <f>'6 '!R21</f>
        <v>0</v>
      </c>
      <c r="S18" s="50">
        <f>'6 '!S21</f>
        <v>0</v>
      </c>
      <c r="T18" s="50">
        <f>'6 '!T21</f>
        <v>0</v>
      </c>
      <c r="U18" s="50">
        <f>'6 '!U21</f>
        <v>0</v>
      </c>
      <c r="V18" s="50">
        <f>'6 '!V21</f>
        <v>0</v>
      </c>
      <c r="W18" s="50">
        <f>'6 '!W21</f>
        <v>0</v>
      </c>
      <c r="X18" s="50">
        <f>'6 '!X21</f>
        <v>0</v>
      </c>
      <c r="Y18" s="50">
        <f>'6 '!Y21</f>
        <v>0</v>
      </c>
      <c r="Z18" s="50">
        <f>'6 '!Z21</f>
        <v>0</v>
      </c>
      <c r="AA18" s="50">
        <f>'6 '!AA21</f>
        <v>0</v>
      </c>
      <c r="AB18" s="50">
        <f>'6 '!AB21</f>
        <v>0</v>
      </c>
      <c r="AC18" s="50">
        <f>'6 '!AC21</f>
        <v>0</v>
      </c>
      <c r="AD18" s="50">
        <f>'6 '!AD21</f>
        <v>0</v>
      </c>
      <c r="AE18" s="50">
        <f>'6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 t="s">
        <v>59</v>
      </c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5150.8450000000003</v>
      </c>
      <c r="C24" s="120">
        <v>4438.07</v>
      </c>
      <c r="D24" s="120">
        <v>4973.3999999999996</v>
      </c>
      <c r="E24" s="120">
        <v>5257.11</v>
      </c>
      <c r="F24" s="120">
        <v>12826.987499999999</v>
      </c>
      <c r="G24" s="120">
        <v>8599.4500000000007</v>
      </c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5280</v>
      </c>
      <c r="C25" s="120">
        <v>4550</v>
      </c>
      <c r="D25" s="120">
        <v>5100</v>
      </c>
      <c r="E25" s="120">
        <v>5390</v>
      </c>
      <c r="F25" s="120">
        <v>13090</v>
      </c>
      <c r="G25" s="120">
        <v>8820</v>
      </c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129.15499999999975</v>
      </c>
      <c r="C26" s="93">
        <v>111.93</v>
      </c>
      <c r="D26" s="93">
        <v>126.6</v>
      </c>
      <c r="E26" s="93">
        <v>10</v>
      </c>
      <c r="F26" s="93">
        <v>263.01250000000073</v>
      </c>
      <c r="G26" s="93">
        <v>220.55</v>
      </c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62</v>
      </c>
      <c r="C27" s="58" t="s">
        <v>121</v>
      </c>
      <c r="D27" s="58" t="s">
        <v>97</v>
      </c>
      <c r="E27" s="58" t="s">
        <v>80</v>
      </c>
      <c r="F27" s="58" t="s">
        <v>28</v>
      </c>
      <c r="G27" s="59" t="s">
        <v>122</v>
      </c>
      <c r="H27" s="121"/>
      <c r="I27" s="121"/>
      <c r="J27" s="60"/>
      <c r="K27" s="58"/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'6 '!B31</f>
        <v>0</v>
      </c>
      <c r="C28" s="24">
        <f>'6 '!C31</f>
        <v>0</v>
      </c>
      <c r="D28" s="24">
        <f>'6 '!D31</f>
        <v>0</v>
      </c>
      <c r="E28" s="24">
        <f>'6 '!E31</f>
        <v>0</v>
      </c>
      <c r="F28" s="24">
        <f>'6 '!F31</f>
        <v>0</v>
      </c>
      <c r="G28" s="24">
        <f>'6 '!G31</f>
        <v>0</v>
      </c>
      <c r="H28" s="24">
        <f>'6 '!H31</f>
        <v>0</v>
      </c>
      <c r="I28" s="24">
        <f>'6 '!I31</f>
        <v>0</v>
      </c>
      <c r="J28" s="24">
        <f>'6 '!J31</f>
        <v>0</v>
      </c>
      <c r="K28" s="24">
        <f>'6 '!K31</f>
        <v>1</v>
      </c>
      <c r="L28" s="24">
        <f>'6 '!L31</f>
        <v>0</v>
      </c>
      <c r="M28" s="24">
        <f>'6 '!M31</f>
        <v>0</v>
      </c>
      <c r="N28" s="24">
        <f>'6 '!N31</f>
        <v>0</v>
      </c>
      <c r="O28" s="24">
        <f>'6 '!O31</f>
        <v>0</v>
      </c>
      <c r="P28" s="24">
        <f>'6 '!P31</f>
        <v>0</v>
      </c>
      <c r="Q28" s="24">
        <f>'6 '!Q31</f>
        <v>0</v>
      </c>
      <c r="R28" s="24">
        <f>'6 '!R31</f>
        <v>0</v>
      </c>
      <c r="S28" s="24">
        <f>'6 '!S31</f>
        <v>0</v>
      </c>
      <c r="T28" s="24">
        <f>'6 '!T31</f>
        <v>0</v>
      </c>
      <c r="U28" s="24">
        <f>'6 '!U31</f>
        <v>0</v>
      </c>
      <c r="V28" s="24">
        <f>'6 '!V31</f>
        <v>0</v>
      </c>
      <c r="W28" s="24">
        <f>'6 '!W31</f>
        <v>0</v>
      </c>
      <c r="X28" s="24">
        <f>'6 '!X31</f>
        <v>0</v>
      </c>
      <c r="Y28" s="24">
        <f>'6 '!Y31</f>
        <v>0</v>
      </c>
      <c r="Z28" s="24">
        <f>'6 '!Z31</f>
        <v>0</v>
      </c>
      <c r="AA28" s="24">
        <f>'6 '!AA31</f>
        <v>0</v>
      </c>
      <c r="AB28" s="24">
        <f>'6 '!AB31</f>
        <v>0</v>
      </c>
      <c r="AC28" s="24">
        <f>'6 '!AC31</f>
        <v>0</v>
      </c>
      <c r="AD28" s="24">
        <f>'6 '!AD31</f>
        <v>0</v>
      </c>
      <c r="AE28" s="24">
        <f>'6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0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0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'6 '!B41</f>
        <v>0</v>
      </c>
      <c r="C38" s="24">
        <f>'6 '!C41</f>
        <v>0</v>
      </c>
      <c r="D38" s="24">
        <f>'6 '!D41</f>
        <v>0</v>
      </c>
      <c r="E38" s="24">
        <f>'6 '!E41</f>
        <v>0</v>
      </c>
      <c r="F38" s="24">
        <f>'6 '!F41</f>
        <v>0</v>
      </c>
      <c r="G38" s="24">
        <f>'6 '!G41</f>
        <v>0</v>
      </c>
      <c r="H38" s="24">
        <f>'6 '!H41</f>
        <v>0</v>
      </c>
      <c r="I38" s="24">
        <f>'6 '!I41</f>
        <v>0</v>
      </c>
      <c r="J38" s="24">
        <f>'6 '!J41</f>
        <v>0</v>
      </c>
      <c r="K38" s="24">
        <f>'6 '!K41</f>
        <v>0</v>
      </c>
      <c r="L38" s="24">
        <f>'6 '!L41</f>
        <v>0</v>
      </c>
      <c r="M38" s="24">
        <f>'6 '!M41</f>
        <v>0</v>
      </c>
      <c r="N38" s="24">
        <f>'6 '!N41</f>
        <v>0</v>
      </c>
      <c r="O38" s="24">
        <f>'6 '!O41</f>
        <v>0</v>
      </c>
      <c r="P38" s="24">
        <f>'6 '!P41</f>
        <v>0</v>
      </c>
      <c r="Q38" s="24">
        <f>'6 '!Q41</f>
        <v>0</v>
      </c>
      <c r="R38" s="24">
        <f>'6 '!R41</f>
        <v>0</v>
      </c>
      <c r="S38" s="24">
        <f>'6 '!S41</f>
        <v>0</v>
      </c>
      <c r="T38" s="24">
        <f>'6 '!T41</f>
        <v>0</v>
      </c>
      <c r="U38" s="24">
        <f>'6 '!U41</f>
        <v>0</v>
      </c>
      <c r="V38" s="24">
        <f>'6 '!V41</f>
        <v>0</v>
      </c>
      <c r="W38" s="24">
        <f>'6 '!W41</f>
        <v>0</v>
      </c>
      <c r="X38" s="24">
        <f>'6 '!X41</f>
        <v>0</v>
      </c>
      <c r="Y38" s="24">
        <f>'6 '!Y41</f>
        <v>0</v>
      </c>
      <c r="Z38" s="24">
        <f>'6 '!Z41</f>
        <v>0</v>
      </c>
      <c r="AA38" s="24">
        <f>'6 '!AA41</f>
        <v>0</v>
      </c>
      <c r="AB38" s="24">
        <f>'6 '!AB41</f>
        <v>0</v>
      </c>
      <c r="AC38" s="24">
        <f>'6 '!AC41</f>
        <v>0</v>
      </c>
      <c r="AD38" s="24">
        <f>'6 '!AD41</f>
        <v>0</v>
      </c>
      <c r="AE38" s="24">
        <f>'6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197472.25999999998</v>
      </c>
      <c r="AG44" s="253"/>
      <c r="AI44" s="51">
        <f>AF8+AF18+AF28+AF38</f>
        <v>236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0</v>
      </c>
      <c r="AG45" s="265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0</v>
      </c>
      <c r="AG46" s="272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197472.25999999998</v>
      </c>
      <c r="AG47" s="267"/>
      <c r="AI47" s="54">
        <f>AF31+AF21+AF11+AF41</f>
        <v>236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0</v>
      </c>
      <c r="AG48" s="263"/>
      <c r="AI48" s="54"/>
    </row>
    <row r="49" spans="37:37">
      <c r="AK49" s="2" t="s">
        <v>59</v>
      </c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393" priority="8" stopIfTrue="1" operator="greaterThan">
      <formula>0</formula>
    </cfRule>
  </conditionalFormatting>
  <conditionalFormatting sqref="B19:AE19">
    <cfRule type="cellIs" dxfId="392" priority="7" stopIfTrue="1" operator="greaterThan">
      <formula>0</formula>
    </cfRule>
  </conditionalFormatting>
  <conditionalFormatting sqref="B29:AE29">
    <cfRule type="cellIs" dxfId="391" priority="6" stopIfTrue="1" operator="greaterThan">
      <formula>0</formula>
    </cfRule>
  </conditionalFormatting>
  <conditionalFormatting sqref="B39:AE39">
    <cfRule type="cellIs" dxfId="390" priority="5" stopIfTrue="1" operator="greaterThan">
      <formula>0</formula>
    </cfRule>
  </conditionalFormatting>
  <conditionalFormatting sqref="B10:AE10">
    <cfRule type="cellIs" dxfId="389" priority="4" stopIfTrue="1" operator="greaterThan">
      <formula>0</formula>
    </cfRule>
  </conditionalFormatting>
  <conditionalFormatting sqref="B20:AE20">
    <cfRule type="cellIs" dxfId="388" priority="3" stopIfTrue="1" operator="greaterThan">
      <formula>0</formula>
    </cfRule>
  </conditionalFormatting>
  <conditionalFormatting sqref="B30:AE30">
    <cfRule type="cellIs" dxfId="387" priority="2" stopIfTrue="1" operator="greaterThan">
      <formula>0</formula>
    </cfRule>
  </conditionalFormatting>
  <conditionalFormatting sqref="B40:AE40">
    <cfRule type="cellIs" dxfId="386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'7 '!B11</f>
        <v>0</v>
      </c>
      <c r="C8" s="69">
        <f>'7 '!C11</f>
        <v>0</v>
      </c>
      <c r="D8" s="69">
        <f>'7 '!D11</f>
        <v>0</v>
      </c>
      <c r="E8" s="69">
        <f>'7 '!E11</f>
        <v>0</v>
      </c>
      <c r="F8" s="69">
        <f>'7 '!F11</f>
        <v>0</v>
      </c>
      <c r="G8" s="69">
        <f>'7 '!G11</f>
        <v>98</v>
      </c>
      <c r="H8" s="69">
        <f>'7 '!H11</f>
        <v>0</v>
      </c>
      <c r="I8" s="69">
        <f>'7 '!I11</f>
        <v>0</v>
      </c>
      <c r="J8" s="69">
        <f>'7 '!J11</f>
        <v>0</v>
      </c>
      <c r="K8" s="69">
        <f>'7 '!K11</f>
        <v>0</v>
      </c>
      <c r="L8" s="69">
        <f>'7 '!L11</f>
        <v>0</v>
      </c>
      <c r="M8" s="69">
        <f>'7 '!M11</f>
        <v>0</v>
      </c>
      <c r="N8" s="69">
        <f>'7 '!N11</f>
        <v>0</v>
      </c>
      <c r="O8" s="69">
        <f>'7 '!O11</f>
        <v>0</v>
      </c>
      <c r="P8" s="69">
        <f>'7 '!P11</f>
        <v>0</v>
      </c>
      <c r="Q8" s="69">
        <f>'7 '!Q11</f>
        <v>126</v>
      </c>
      <c r="R8" s="69">
        <f>'7 '!R11</f>
        <v>0</v>
      </c>
      <c r="S8" s="69">
        <f>'7 '!S11</f>
        <v>0</v>
      </c>
      <c r="T8" s="69">
        <f>'7 '!T11</f>
        <v>0</v>
      </c>
      <c r="U8" s="69">
        <f>'7 '!U11</f>
        <v>0</v>
      </c>
      <c r="V8" s="69">
        <f>'7 '!V11</f>
        <v>0</v>
      </c>
      <c r="W8" s="69">
        <f>'7 '!W11</f>
        <v>0</v>
      </c>
      <c r="X8" s="69">
        <f>'7 '!X11</f>
        <v>0</v>
      </c>
      <c r="Y8" s="69">
        <f>'7 '!Y11</f>
        <v>0</v>
      </c>
      <c r="Z8" s="69">
        <f>'7 '!Z11</f>
        <v>0</v>
      </c>
      <c r="AA8" s="69">
        <f>'7 '!AA11</f>
        <v>0</v>
      </c>
      <c r="AB8" s="69">
        <f>'7 '!AB11</f>
        <v>0</v>
      </c>
      <c r="AC8" s="69">
        <f>'7 '!AC11</f>
        <v>0</v>
      </c>
      <c r="AD8" s="102">
        <f>'7 '!AD11</f>
        <v>11</v>
      </c>
      <c r="AE8" s="69">
        <f>'7 '!AE11</f>
        <v>0</v>
      </c>
      <c r="AF8" s="111">
        <f>SUM(B8:AE8)</f>
        <v>235</v>
      </c>
      <c r="AG8" s="112">
        <f>B9*B5+C9*C5+D9*D5+E9*E5+F9*F5+G9*G5+H9*H5+I9*I5+J9*J5+K9*K5+L9*L5+M9*M5+N9*N5+O9*O5+P9*P5+Q9*Q5+R9*R5+S9*S5+T9*T5+U9*U5+V9*V5+W9*W5+X9*X5+Y9*Y5+Z9*Z5+AA9*AA5+AB9*AB5+AC9*AC5+AD9*AD5+AE9*AE5</f>
        <v>313600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241588</v>
      </c>
    </row>
    <row r="9" spans="1:35" s="6" customFormat="1">
      <c r="A9" s="95" t="s">
        <v>6</v>
      </c>
      <c r="B9" s="55">
        <v>80</v>
      </c>
      <c r="C9" s="55">
        <v>140</v>
      </c>
      <c r="D9" s="55"/>
      <c r="E9" s="55"/>
      <c r="F9" s="55"/>
      <c r="G9" s="55"/>
      <c r="H9" s="55"/>
      <c r="I9" s="55"/>
      <c r="J9" s="55"/>
      <c r="K9" s="55"/>
      <c r="L9" s="55">
        <v>180</v>
      </c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400</v>
      </c>
      <c r="AG9" s="112">
        <f>B9*B5+C9*C5+D9*D5+E9*E5+F9*F5+G9*G5+H9*H5+I9*I5+J9*J5+K9*K5+L9*L5+M9*M5+N9*N5+O9*O5+P9*P5+Q9*Q5+R9*R5+S9*S5+T9*T5+U9*U5+V9*V5+W9*W5+X9*X5+Y9*Y5+Z9*Z5+AA9*AA5+AB9*AB5+AC9*AC5+AD9*AD5+AE9*AE5</f>
        <v>313600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305742.2</v>
      </c>
    </row>
    <row r="10" spans="1:35" s="6" customFormat="1">
      <c r="A10" s="95" t="s">
        <v>7</v>
      </c>
      <c r="B10" s="55">
        <v>78</v>
      </c>
      <c r="C10" s="55">
        <v>125</v>
      </c>
      <c r="D10" s="55"/>
      <c r="E10" s="55"/>
      <c r="F10" s="55"/>
      <c r="G10" s="55">
        <v>70</v>
      </c>
      <c r="H10" s="55"/>
      <c r="I10" s="55"/>
      <c r="J10" s="55"/>
      <c r="K10" s="55"/>
      <c r="L10" s="55">
        <v>153</v>
      </c>
      <c r="M10" s="55"/>
      <c r="N10" s="55"/>
      <c r="O10" s="55"/>
      <c r="P10" s="55"/>
      <c r="Q10" s="55">
        <v>64</v>
      </c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>
        <v>6</v>
      </c>
      <c r="AE10" s="55"/>
      <c r="AF10" s="111">
        <f>SUM(B10:AE10)</f>
        <v>496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422100</v>
      </c>
      <c r="AH10" s="114"/>
      <c r="AI10" s="115">
        <f>AG10</f>
        <v>422100</v>
      </c>
    </row>
    <row r="11" spans="1:35" s="6" customFormat="1">
      <c r="A11" s="95" t="s">
        <v>8</v>
      </c>
      <c r="B11" s="96">
        <f t="shared" ref="B11:AE11" si="0">B8+B9-B10</f>
        <v>2</v>
      </c>
      <c r="C11" s="96">
        <f t="shared" si="0"/>
        <v>15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28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27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62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5</v>
      </c>
      <c r="AE11" s="96">
        <f t="shared" si="0"/>
        <v>0</v>
      </c>
      <c r="AF11" s="111">
        <f>SUM(B11:AE11)</f>
        <v>139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139310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135808.10999999999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10718.31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937.24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'7 '!B21</f>
        <v>0</v>
      </c>
      <c r="C18" s="50">
        <f>'7 '!C21</f>
        <v>0</v>
      </c>
      <c r="D18" s="50">
        <f>'7 '!D21</f>
        <v>0</v>
      </c>
      <c r="E18" s="50">
        <f>'7 '!E21</f>
        <v>0</v>
      </c>
      <c r="F18" s="50">
        <f>'7 '!F21</f>
        <v>0</v>
      </c>
      <c r="G18" s="50">
        <f>'7 '!G21</f>
        <v>0</v>
      </c>
      <c r="H18" s="50">
        <f>'7 '!H21</f>
        <v>0</v>
      </c>
      <c r="I18" s="50">
        <f>'7 '!I21</f>
        <v>0</v>
      </c>
      <c r="J18" s="50">
        <f>'7 '!J21</f>
        <v>0</v>
      </c>
      <c r="K18" s="50">
        <f>'7 '!K21</f>
        <v>0</v>
      </c>
      <c r="L18" s="50">
        <f>'7 '!L21</f>
        <v>0</v>
      </c>
      <c r="M18" s="50">
        <f>'7 '!M21</f>
        <v>0</v>
      </c>
      <c r="N18" s="50">
        <f>'7 '!N21</f>
        <v>0</v>
      </c>
      <c r="O18" s="50">
        <f>'7 '!O21</f>
        <v>0</v>
      </c>
      <c r="P18" s="50">
        <f>'7 '!P21</f>
        <v>0</v>
      </c>
      <c r="Q18" s="50">
        <f>'7 '!Q21</f>
        <v>0</v>
      </c>
      <c r="R18" s="50">
        <f>'7 '!R21</f>
        <v>0</v>
      </c>
      <c r="S18" s="50">
        <f>'7 '!S21</f>
        <v>0</v>
      </c>
      <c r="T18" s="50">
        <f>'7 '!T21</f>
        <v>0</v>
      </c>
      <c r="U18" s="50">
        <f>'7 '!U21</f>
        <v>0</v>
      </c>
      <c r="V18" s="50">
        <f>'7 '!V21</f>
        <v>0</v>
      </c>
      <c r="W18" s="50">
        <f>'7 '!W21</f>
        <v>0</v>
      </c>
      <c r="X18" s="50">
        <f>'7 '!X21</f>
        <v>0</v>
      </c>
      <c r="Y18" s="50">
        <f>'7 '!Y21</f>
        <v>0</v>
      </c>
      <c r="Z18" s="50">
        <f>'7 '!Z21</f>
        <v>0</v>
      </c>
      <c r="AA18" s="50">
        <f>'7 '!AA21</f>
        <v>0</v>
      </c>
      <c r="AB18" s="50">
        <f>'7 '!AB21</f>
        <v>0</v>
      </c>
      <c r="AC18" s="50">
        <f>'7 '!AC21</f>
        <v>0</v>
      </c>
      <c r="AD18" s="50">
        <f>'7 '!AD21</f>
        <v>0</v>
      </c>
      <c r="AE18" s="50">
        <f>'7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223400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>
        <v>180</v>
      </c>
      <c r="J19" s="55"/>
      <c r="K19" s="55"/>
      <c r="L19" s="55"/>
      <c r="M19" s="55"/>
      <c r="N19" s="55"/>
      <c r="O19" s="55"/>
      <c r="P19" s="55"/>
      <c r="Q19" s="55">
        <v>40</v>
      </c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220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223400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217723.59999999998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>
        <v>157</v>
      </c>
      <c r="J20" s="55"/>
      <c r="K20" s="55"/>
      <c r="L20" s="55"/>
      <c r="M20" s="55"/>
      <c r="N20" s="55"/>
      <c r="O20" s="55"/>
      <c r="P20" s="55"/>
      <c r="Q20" s="55">
        <v>35</v>
      </c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192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194990</v>
      </c>
      <c r="AH20" s="16"/>
      <c r="AI20" s="7">
        <f>AG20</f>
        <v>194990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23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5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28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28410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27688.129999999997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4954.53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129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'7 '!B31</f>
        <v>0</v>
      </c>
      <c r="C28" s="24">
        <f>'7 '!C31</f>
        <v>0</v>
      </c>
      <c r="D28" s="24">
        <f>'7 '!D31</f>
        <v>0</v>
      </c>
      <c r="E28" s="24">
        <f>'7 '!E31</f>
        <v>0</v>
      </c>
      <c r="F28" s="24">
        <f>'7 '!F31</f>
        <v>0</v>
      </c>
      <c r="G28" s="24">
        <f>'7 '!G31</f>
        <v>0</v>
      </c>
      <c r="H28" s="24">
        <f>'7 '!H31</f>
        <v>0</v>
      </c>
      <c r="I28" s="24">
        <f>'7 '!I31</f>
        <v>0</v>
      </c>
      <c r="J28" s="24">
        <f>'7 '!J31</f>
        <v>0</v>
      </c>
      <c r="K28" s="24">
        <f>'7 '!K31</f>
        <v>1</v>
      </c>
      <c r="L28" s="24">
        <f>'7 '!L31</f>
        <v>0</v>
      </c>
      <c r="M28" s="24">
        <f>'7 '!M31</f>
        <v>0</v>
      </c>
      <c r="N28" s="24">
        <f>'7 '!N31</f>
        <v>0</v>
      </c>
      <c r="O28" s="24">
        <f>'7 '!O31</f>
        <v>0</v>
      </c>
      <c r="P28" s="24">
        <f>'7 '!P31</f>
        <v>0</v>
      </c>
      <c r="Q28" s="24">
        <f>'7 '!Q31</f>
        <v>0</v>
      </c>
      <c r="R28" s="24">
        <f>'7 '!R31</f>
        <v>0</v>
      </c>
      <c r="S28" s="24">
        <f>'7 '!S31</f>
        <v>0</v>
      </c>
      <c r="T28" s="24">
        <f>'7 '!T31</f>
        <v>0</v>
      </c>
      <c r="U28" s="24">
        <f>'7 '!U31</f>
        <v>0</v>
      </c>
      <c r="V28" s="24">
        <f>'7 '!V31</f>
        <v>0</v>
      </c>
      <c r="W28" s="24">
        <f>'7 '!W31</f>
        <v>0</v>
      </c>
      <c r="X28" s="24">
        <f>'7 '!X31</f>
        <v>0</v>
      </c>
      <c r="Y28" s="24">
        <f>'7 '!Y31</f>
        <v>0</v>
      </c>
      <c r="Z28" s="24">
        <f>'7 '!Z31</f>
        <v>0</v>
      </c>
      <c r="AA28" s="24">
        <f>'7 '!AA31</f>
        <v>0</v>
      </c>
      <c r="AB28" s="24">
        <f>'7 '!AB31</f>
        <v>0</v>
      </c>
      <c r="AC28" s="24">
        <f>'7 '!AC31</f>
        <v>0</v>
      </c>
      <c r="AD28" s="24">
        <f>'7 '!AD31</f>
        <v>0</v>
      </c>
      <c r="AE28" s="24">
        <f>'7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'7 '!B41</f>
        <v>0</v>
      </c>
      <c r="C38" s="24">
        <f>'7 '!C41</f>
        <v>0</v>
      </c>
      <c r="D38" s="24">
        <f>'7 '!D41</f>
        <v>0</v>
      </c>
      <c r="E38" s="24">
        <f>'7 '!E41</f>
        <v>0</v>
      </c>
      <c r="F38" s="24">
        <f>'7 '!F41</f>
        <v>0</v>
      </c>
      <c r="G38" s="24">
        <f>'7 '!G41</f>
        <v>0</v>
      </c>
      <c r="H38" s="24">
        <f>'7 '!H41</f>
        <v>0</v>
      </c>
      <c r="I38" s="24">
        <f>'7 '!I41</f>
        <v>0</v>
      </c>
      <c r="J38" s="24">
        <f>'7 '!J41</f>
        <v>0</v>
      </c>
      <c r="K38" s="24">
        <f>'7 '!K41</f>
        <v>0</v>
      </c>
      <c r="L38" s="24">
        <f>'7 '!L41</f>
        <v>0</v>
      </c>
      <c r="M38" s="24">
        <f>'7 '!M41</f>
        <v>0</v>
      </c>
      <c r="N38" s="24">
        <f>'7 '!N41</f>
        <v>0</v>
      </c>
      <c r="O38" s="24">
        <f>'7 '!O41</f>
        <v>0</v>
      </c>
      <c r="P38" s="24">
        <f>'7 '!P41</f>
        <v>0</v>
      </c>
      <c r="Q38" s="24">
        <f>'7 '!Q41</f>
        <v>0</v>
      </c>
      <c r="R38" s="24">
        <f>'7 '!R41</f>
        <v>0</v>
      </c>
      <c r="S38" s="24">
        <f>'7 '!S41</f>
        <v>0</v>
      </c>
      <c r="T38" s="24">
        <f>'7 '!T41</f>
        <v>0</v>
      </c>
      <c r="U38" s="24">
        <f>'7 '!U41</f>
        <v>0</v>
      </c>
      <c r="V38" s="24">
        <f>'7 '!V41</f>
        <v>0</v>
      </c>
      <c r="W38" s="24">
        <f>'7 '!W41</f>
        <v>0</v>
      </c>
      <c r="X38" s="24">
        <f>'7 '!X41</f>
        <v>0</v>
      </c>
      <c r="Y38" s="24">
        <f>'7 '!Y41</f>
        <v>0</v>
      </c>
      <c r="Z38" s="24">
        <f>'7 '!Z41</f>
        <v>0</v>
      </c>
      <c r="AA38" s="24">
        <f>'7 '!AA41</f>
        <v>0</v>
      </c>
      <c r="AB38" s="24">
        <f>'7 '!AB41</f>
        <v>0</v>
      </c>
      <c r="AC38" s="24">
        <f>'7 '!AC41</f>
        <v>0</v>
      </c>
      <c r="AD38" s="24">
        <f>'7 '!AD41</f>
        <v>0</v>
      </c>
      <c r="AE38" s="24">
        <f>'7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254414.99</v>
      </c>
      <c r="AG44" s="253"/>
      <c r="AI44" s="51">
        <f>AF8+AF18+AF28+AF38</f>
        <v>236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617090</v>
      </c>
      <c r="AG45" s="265"/>
      <c r="AI45" s="52">
        <f>AF10+AF20+AF30+AF40</f>
        <v>688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523465.8</v>
      </c>
      <c r="AG46" s="272"/>
      <c r="AI46" s="53">
        <f>AF29+AF19+AF9+AF39</f>
        <v>620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176323.22999999998</v>
      </c>
      <c r="AG47" s="267"/>
      <c r="AI47" s="54">
        <f>AF31+AF21+AF11+AF41</f>
        <v>168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15672.84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385" priority="16" stopIfTrue="1" operator="greaterThan">
      <formula>0</formula>
    </cfRule>
  </conditionalFormatting>
  <conditionalFormatting sqref="B19:AE19">
    <cfRule type="cellIs" dxfId="384" priority="15" stopIfTrue="1" operator="greaterThan">
      <formula>0</formula>
    </cfRule>
  </conditionalFormatting>
  <conditionalFormatting sqref="B29:AE29">
    <cfRule type="cellIs" dxfId="383" priority="14" stopIfTrue="1" operator="greaterThan">
      <formula>0</formula>
    </cfRule>
  </conditionalFormatting>
  <conditionalFormatting sqref="B39:AE39">
    <cfRule type="cellIs" dxfId="382" priority="13" stopIfTrue="1" operator="greaterThan">
      <formula>0</formula>
    </cfRule>
  </conditionalFormatting>
  <conditionalFormatting sqref="B10:AE10">
    <cfRule type="cellIs" dxfId="381" priority="12" stopIfTrue="1" operator="greaterThan">
      <formula>0</formula>
    </cfRule>
  </conditionalFormatting>
  <conditionalFormatting sqref="B20:AE20">
    <cfRule type="cellIs" dxfId="380" priority="11" stopIfTrue="1" operator="greaterThan">
      <formula>0</formula>
    </cfRule>
  </conditionalFormatting>
  <conditionalFormatting sqref="B30:AE30">
    <cfRule type="cellIs" dxfId="379" priority="10" stopIfTrue="1" operator="greaterThan">
      <formula>0</formula>
    </cfRule>
  </conditionalFormatting>
  <conditionalFormatting sqref="B40:AE40">
    <cfRule type="cellIs" dxfId="378" priority="9" stopIfTrue="1" operator="greaterThan">
      <formula>0</formula>
    </cfRule>
  </conditionalFormatting>
  <conditionalFormatting sqref="B9:AE9">
    <cfRule type="cellIs" dxfId="377" priority="8" stopIfTrue="1" operator="greaterThan">
      <formula>0</formula>
    </cfRule>
  </conditionalFormatting>
  <conditionalFormatting sqref="B19:AE19">
    <cfRule type="cellIs" dxfId="376" priority="7" stopIfTrue="1" operator="greaterThan">
      <formula>0</formula>
    </cfRule>
  </conditionalFormatting>
  <conditionalFormatting sqref="B29:AE29">
    <cfRule type="cellIs" dxfId="375" priority="6" stopIfTrue="1" operator="greaterThan">
      <formula>0</formula>
    </cfRule>
  </conditionalFormatting>
  <conditionalFormatting sqref="B39:AE39">
    <cfRule type="cellIs" dxfId="374" priority="5" stopIfTrue="1" operator="greaterThan">
      <formula>0</formula>
    </cfRule>
  </conditionalFormatting>
  <conditionalFormatting sqref="B10:AE10">
    <cfRule type="cellIs" dxfId="373" priority="4" stopIfTrue="1" operator="greaterThan">
      <formula>0</formula>
    </cfRule>
  </conditionalFormatting>
  <conditionalFormatting sqref="B20:AE20">
    <cfRule type="cellIs" dxfId="372" priority="3" stopIfTrue="1" operator="greaterThan">
      <formula>0</formula>
    </cfRule>
  </conditionalFormatting>
  <conditionalFormatting sqref="B30:AE30">
    <cfRule type="cellIs" dxfId="371" priority="2" stopIfTrue="1" operator="greaterThan">
      <formula>0</formula>
    </cfRule>
  </conditionalFormatting>
  <conditionalFormatting sqref="B40:AE40">
    <cfRule type="cellIs" dxfId="370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AI49"/>
  <sheetViews>
    <sheetView topLeftCell="P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'8 '!B11</f>
        <v>2</v>
      </c>
      <c r="C8" s="69">
        <f>'8 '!C11</f>
        <v>15</v>
      </c>
      <c r="D8" s="69">
        <f>'8 '!D11</f>
        <v>0</v>
      </c>
      <c r="E8" s="69">
        <f>'8 '!E11</f>
        <v>0</v>
      </c>
      <c r="F8" s="69">
        <f>'8 '!F11</f>
        <v>0</v>
      </c>
      <c r="G8" s="69">
        <f>'8 '!G11</f>
        <v>28</v>
      </c>
      <c r="H8" s="69">
        <f>'8 '!H11</f>
        <v>0</v>
      </c>
      <c r="I8" s="69">
        <f>'8 '!I11</f>
        <v>0</v>
      </c>
      <c r="J8" s="69">
        <f>'8 '!J11</f>
        <v>0</v>
      </c>
      <c r="K8" s="69">
        <f>'8 '!K11</f>
        <v>0</v>
      </c>
      <c r="L8" s="69">
        <f>'8 '!L11</f>
        <v>27</v>
      </c>
      <c r="M8" s="69">
        <f>'8 '!M11</f>
        <v>0</v>
      </c>
      <c r="N8" s="69">
        <f>'8 '!N11</f>
        <v>0</v>
      </c>
      <c r="O8" s="69">
        <f>'8 '!O11</f>
        <v>0</v>
      </c>
      <c r="P8" s="69">
        <f>'8 '!P11</f>
        <v>0</v>
      </c>
      <c r="Q8" s="69">
        <f>'8 '!Q11</f>
        <v>62</v>
      </c>
      <c r="R8" s="69">
        <f>'8 '!R11</f>
        <v>0</v>
      </c>
      <c r="S8" s="69">
        <f>'8 '!S11</f>
        <v>0</v>
      </c>
      <c r="T8" s="69">
        <f>'8 '!T11</f>
        <v>0</v>
      </c>
      <c r="U8" s="69">
        <f>'8 '!U11</f>
        <v>0</v>
      </c>
      <c r="V8" s="69">
        <f>'8 '!V11</f>
        <v>0</v>
      </c>
      <c r="W8" s="69">
        <f>'8 '!W11</f>
        <v>0</v>
      </c>
      <c r="X8" s="69">
        <f>'8 '!X11</f>
        <v>0</v>
      </c>
      <c r="Y8" s="69">
        <f>'8 '!Y11</f>
        <v>0</v>
      </c>
      <c r="Z8" s="69">
        <f>'8 '!Z11</f>
        <v>0</v>
      </c>
      <c r="AA8" s="69">
        <f>'8 '!AA11</f>
        <v>0</v>
      </c>
      <c r="AB8" s="69">
        <f>'8 '!AB11</f>
        <v>0</v>
      </c>
      <c r="AC8" s="69">
        <f>'8 '!AC11</f>
        <v>0</v>
      </c>
      <c r="AD8" s="102">
        <f>'8 '!AD11</f>
        <v>5</v>
      </c>
      <c r="AE8" s="69">
        <f>'8 '!AE11</f>
        <v>0</v>
      </c>
      <c r="AF8" s="111">
        <f>SUM(B8:AE8)</f>
        <v>139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135808.10999999999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>
        <v>2</v>
      </c>
      <c r="C10" s="55">
        <v>15</v>
      </c>
      <c r="D10" s="55"/>
      <c r="E10" s="55"/>
      <c r="F10" s="55"/>
      <c r="G10" s="55">
        <v>28</v>
      </c>
      <c r="H10" s="55"/>
      <c r="I10" s="55"/>
      <c r="J10" s="55"/>
      <c r="K10" s="55"/>
      <c r="L10" s="55">
        <v>27</v>
      </c>
      <c r="M10" s="55"/>
      <c r="N10" s="55"/>
      <c r="O10" s="55"/>
      <c r="P10" s="55"/>
      <c r="Q10" s="55">
        <v>54</v>
      </c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>
        <v>1</v>
      </c>
      <c r="AE10" s="55"/>
      <c r="AF10" s="111">
        <f>SUM(B10:AE10)</f>
        <v>127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111830</v>
      </c>
      <c r="AH10" s="114"/>
      <c r="AI10" s="115">
        <f>AG10</f>
        <v>111830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8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4</v>
      </c>
      <c r="AE11" s="96">
        <f t="shared" si="0"/>
        <v>0</v>
      </c>
      <c r="AF11" s="111">
        <f>SUM(B11:AE11)</f>
        <v>12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27480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26796.560000000001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2822.05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937.24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'8 '!B21</f>
        <v>0</v>
      </c>
      <c r="C18" s="50">
        <f>'8 '!C21</f>
        <v>0</v>
      </c>
      <c r="D18" s="50">
        <f>'8 '!D21</f>
        <v>0</v>
      </c>
      <c r="E18" s="50">
        <f>'8 '!E21</f>
        <v>0</v>
      </c>
      <c r="F18" s="50">
        <f>'8 '!F21</f>
        <v>0</v>
      </c>
      <c r="G18" s="50">
        <f>'8 '!G21</f>
        <v>0</v>
      </c>
      <c r="H18" s="50">
        <f>'8 '!H21</f>
        <v>0</v>
      </c>
      <c r="I18" s="50">
        <f>'8 '!I21</f>
        <v>23</v>
      </c>
      <c r="J18" s="50">
        <f>'8 '!J21</f>
        <v>0</v>
      </c>
      <c r="K18" s="50">
        <f>'8 '!K21</f>
        <v>0</v>
      </c>
      <c r="L18" s="50">
        <f>'8 '!L21</f>
        <v>0</v>
      </c>
      <c r="M18" s="50">
        <f>'8 '!M21</f>
        <v>0</v>
      </c>
      <c r="N18" s="50">
        <f>'8 '!N21</f>
        <v>0</v>
      </c>
      <c r="O18" s="50">
        <f>'8 '!O21</f>
        <v>0</v>
      </c>
      <c r="P18" s="50">
        <f>'8 '!P21</f>
        <v>0</v>
      </c>
      <c r="Q18" s="50">
        <f>'8 '!Q21</f>
        <v>5</v>
      </c>
      <c r="R18" s="50">
        <f>'8 '!R21</f>
        <v>0</v>
      </c>
      <c r="S18" s="50">
        <f>'8 '!S21</f>
        <v>0</v>
      </c>
      <c r="T18" s="50">
        <f>'8 '!T21</f>
        <v>0</v>
      </c>
      <c r="U18" s="50">
        <f>'8 '!U21</f>
        <v>0</v>
      </c>
      <c r="V18" s="50">
        <f>'8 '!V21</f>
        <v>0</v>
      </c>
      <c r="W18" s="50">
        <f>'8 '!W21</f>
        <v>0</v>
      </c>
      <c r="X18" s="50">
        <f>'8 '!X21</f>
        <v>0</v>
      </c>
      <c r="Y18" s="50">
        <f>'8 '!Y21</f>
        <v>0</v>
      </c>
      <c r="Z18" s="50">
        <f>'8 '!Z21</f>
        <v>0</v>
      </c>
      <c r="AA18" s="50">
        <f>'8 '!AA21</f>
        <v>0</v>
      </c>
      <c r="AB18" s="50">
        <f>'8 '!AB21</f>
        <v>0</v>
      </c>
      <c r="AC18" s="50">
        <f>'8 '!AC21</f>
        <v>0</v>
      </c>
      <c r="AD18" s="50">
        <f>'8 '!AD21</f>
        <v>0</v>
      </c>
      <c r="AE18" s="50">
        <f>'8 '!AE21</f>
        <v>0</v>
      </c>
      <c r="AF18" s="49">
        <f>SUM(B18:AE18)</f>
        <v>28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27688.129999999997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>
        <v>0</v>
      </c>
      <c r="B20" s="55"/>
      <c r="C20" s="55"/>
      <c r="D20" s="55"/>
      <c r="E20" s="55"/>
      <c r="F20" s="55"/>
      <c r="G20" s="55"/>
      <c r="H20" s="55"/>
      <c r="I20" s="55">
        <v>23</v>
      </c>
      <c r="J20" s="55"/>
      <c r="K20" s="55"/>
      <c r="L20" s="55"/>
      <c r="M20" s="55"/>
      <c r="N20" s="55"/>
      <c r="O20" s="55"/>
      <c r="P20" s="55"/>
      <c r="Q20" s="55">
        <v>5</v>
      </c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28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28410</v>
      </c>
      <c r="AH20" s="16"/>
      <c r="AI20" s="7">
        <f>AG20</f>
        <v>28410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721.87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129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'8 '!B31</f>
        <v>0</v>
      </c>
      <c r="C28" s="24">
        <f>'8 '!C31</f>
        <v>0</v>
      </c>
      <c r="D28" s="24">
        <f>'8 '!D31</f>
        <v>0</v>
      </c>
      <c r="E28" s="24">
        <f>'8 '!E31</f>
        <v>0</v>
      </c>
      <c r="F28" s="24">
        <f>'8 '!F31</f>
        <v>0</v>
      </c>
      <c r="G28" s="24">
        <f>'8 '!G31</f>
        <v>0</v>
      </c>
      <c r="H28" s="24">
        <f>'8 '!H31</f>
        <v>0</v>
      </c>
      <c r="I28" s="24">
        <f>'8 '!I31</f>
        <v>0</v>
      </c>
      <c r="J28" s="24">
        <f>'8 '!J31</f>
        <v>0</v>
      </c>
      <c r="K28" s="24">
        <f>'8 '!K31</f>
        <v>1</v>
      </c>
      <c r="L28" s="24">
        <f>'8 '!L31</f>
        <v>0</v>
      </c>
      <c r="M28" s="24">
        <f>'8 '!M31</f>
        <v>0</v>
      </c>
      <c r="N28" s="24">
        <f>'8 '!N31</f>
        <v>0</v>
      </c>
      <c r="O28" s="24">
        <f>'8 '!O31</f>
        <v>0</v>
      </c>
      <c r="P28" s="24">
        <f>'8 '!P31</f>
        <v>0</v>
      </c>
      <c r="Q28" s="24">
        <f>'8 '!Q31</f>
        <v>0</v>
      </c>
      <c r="R28" s="24">
        <f>'8 '!R31</f>
        <v>0</v>
      </c>
      <c r="S28" s="24">
        <f>'8 '!S31</f>
        <v>0</v>
      </c>
      <c r="T28" s="24">
        <f>'8 '!T31</f>
        <v>0</v>
      </c>
      <c r="U28" s="24">
        <f>'8 '!U31</f>
        <v>0</v>
      </c>
      <c r="V28" s="24">
        <f>'8 '!V31</f>
        <v>0</v>
      </c>
      <c r="W28" s="24">
        <f>'8 '!W31</f>
        <v>0</v>
      </c>
      <c r="X28" s="24">
        <f>'8 '!X31</f>
        <v>0</v>
      </c>
      <c r="Y28" s="24">
        <f>'8 '!Y31</f>
        <v>0</v>
      </c>
      <c r="Z28" s="24">
        <f>'8 '!Z31</f>
        <v>0</v>
      </c>
      <c r="AA28" s="24">
        <f>'8 '!AA31</f>
        <v>0</v>
      </c>
      <c r="AB28" s="24">
        <f>'8 '!AB31</f>
        <v>0</v>
      </c>
      <c r="AC28" s="24">
        <f>'8 '!AC31</f>
        <v>0</v>
      </c>
      <c r="AD28" s="24">
        <f>'8 '!AD31</f>
        <v>0</v>
      </c>
      <c r="AE28" s="24">
        <f>'8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'8 '!B41</f>
        <v>0</v>
      </c>
      <c r="C38" s="24">
        <f>'8 '!C41</f>
        <v>0</v>
      </c>
      <c r="D38" s="24">
        <f>'8 '!D41</f>
        <v>0</v>
      </c>
      <c r="E38" s="24">
        <f>'8 '!E41</f>
        <v>0</v>
      </c>
      <c r="F38" s="24">
        <f>'8 '!F41</f>
        <v>0</v>
      </c>
      <c r="G38" s="24">
        <f>'8 '!G41</f>
        <v>0</v>
      </c>
      <c r="H38" s="24">
        <f>'8 '!H41</f>
        <v>0</v>
      </c>
      <c r="I38" s="24">
        <f>'8 '!I41</f>
        <v>0</v>
      </c>
      <c r="J38" s="24">
        <f>'8 '!J41</f>
        <v>0</v>
      </c>
      <c r="K38" s="24">
        <f>'8 '!K41</f>
        <v>0</v>
      </c>
      <c r="L38" s="24">
        <f>'8 '!L41</f>
        <v>0</v>
      </c>
      <c r="M38" s="24">
        <f>'8 '!M41</f>
        <v>0</v>
      </c>
      <c r="N38" s="24">
        <f>'8 '!N41</f>
        <v>0</v>
      </c>
      <c r="O38" s="24">
        <f>'8 '!O41</f>
        <v>0</v>
      </c>
      <c r="P38" s="24">
        <f>'8 '!P41</f>
        <v>0</v>
      </c>
      <c r="Q38" s="24">
        <f>'8 '!Q41</f>
        <v>0</v>
      </c>
      <c r="R38" s="24">
        <f>'8 '!R41</f>
        <v>0</v>
      </c>
      <c r="S38" s="24">
        <f>'8 '!S41</f>
        <v>0</v>
      </c>
      <c r="T38" s="24">
        <f>'8 '!T41</f>
        <v>0</v>
      </c>
      <c r="U38" s="24">
        <f>'8 '!U41</f>
        <v>0</v>
      </c>
      <c r="V38" s="24">
        <f>'8 '!V41</f>
        <v>0</v>
      </c>
      <c r="W38" s="24">
        <f>'8 '!W41</f>
        <v>0</v>
      </c>
      <c r="X38" s="24">
        <f>'8 '!X41</f>
        <v>0</v>
      </c>
      <c r="Y38" s="24">
        <f>'8 '!Y41</f>
        <v>0</v>
      </c>
      <c r="Z38" s="24">
        <f>'8 '!Z41</f>
        <v>0</v>
      </c>
      <c r="AA38" s="24">
        <f>'8 '!AA41</f>
        <v>0</v>
      </c>
      <c r="AB38" s="24">
        <f>'8 '!AB41</f>
        <v>0</v>
      </c>
      <c r="AC38" s="24">
        <f>'8 '!AC41</f>
        <v>0</v>
      </c>
      <c r="AD38" s="24">
        <f>'8 '!AD41</f>
        <v>0</v>
      </c>
      <c r="AE38" s="24">
        <f>'8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176323.22999999998</v>
      </c>
      <c r="AG44" s="253"/>
      <c r="AI44" s="51">
        <f>AF8+AF18+AF28+AF38</f>
        <v>168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140240</v>
      </c>
      <c r="AG45" s="265"/>
      <c r="AI45" s="52">
        <f>AF10+AF20+AF30+AF40</f>
        <v>155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0</v>
      </c>
      <c r="AG46" s="272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39623.550000000003</v>
      </c>
      <c r="AG47" s="267"/>
      <c r="AI47" s="54">
        <f>AF31+AF21+AF11+AF41</f>
        <v>13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3543.92</v>
      </c>
      <c r="AG48" s="263"/>
      <c r="AI48" s="54"/>
    </row>
    <row r="49" spans="27:27">
      <c r="AA49" s="2" t="s">
        <v>59</v>
      </c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369" priority="16" stopIfTrue="1" operator="greaterThan">
      <formula>0</formula>
    </cfRule>
  </conditionalFormatting>
  <conditionalFormatting sqref="B19:AE19">
    <cfRule type="cellIs" dxfId="368" priority="15" stopIfTrue="1" operator="greaterThan">
      <formula>0</formula>
    </cfRule>
  </conditionalFormatting>
  <conditionalFormatting sqref="B29:AE29">
    <cfRule type="cellIs" dxfId="367" priority="14" stopIfTrue="1" operator="greaterThan">
      <formula>0</formula>
    </cfRule>
  </conditionalFormatting>
  <conditionalFormatting sqref="B39:AE39">
    <cfRule type="cellIs" dxfId="366" priority="13" stopIfTrue="1" operator="greaterThan">
      <formula>0</formula>
    </cfRule>
  </conditionalFormatting>
  <conditionalFormatting sqref="B10:AE10">
    <cfRule type="cellIs" dxfId="365" priority="12" stopIfTrue="1" operator="greaterThan">
      <formula>0</formula>
    </cfRule>
  </conditionalFormatting>
  <conditionalFormatting sqref="B20:AE20">
    <cfRule type="cellIs" dxfId="364" priority="11" stopIfTrue="1" operator="greaterThan">
      <formula>0</formula>
    </cfRule>
  </conditionalFormatting>
  <conditionalFormatting sqref="B30:AE30">
    <cfRule type="cellIs" dxfId="363" priority="10" stopIfTrue="1" operator="greaterThan">
      <formula>0</formula>
    </cfRule>
  </conditionalFormatting>
  <conditionalFormatting sqref="B40:AE40">
    <cfRule type="cellIs" dxfId="362" priority="9" stopIfTrue="1" operator="greaterThan">
      <formula>0</formula>
    </cfRule>
  </conditionalFormatting>
  <conditionalFormatting sqref="B9:AE9">
    <cfRule type="cellIs" dxfId="361" priority="8" stopIfTrue="1" operator="greaterThan">
      <formula>0</formula>
    </cfRule>
  </conditionalFormatting>
  <conditionalFormatting sqref="B19:AE19">
    <cfRule type="cellIs" dxfId="360" priority="7" stopIfTrue="1" operator="greaterThan">
      <formula>0</formula>
    </cfRule>
  </conditionalFormatting>
  <conditionalFormatting sqref="B29:AE29">
    <cfRule type="cellIs" dxfId="359" priority="6" stopIfTrue="1" operator="greaterThan">
      <formula>0</formula>
    </cfRule>
  </conditionalFormatting>
  <conditionalFormatting sqref="B39:AE39">
    <cfRule type="cellIs" dxfId="358" priority="5" stopIfTrue="1" operator="greaterThan">
      <formula>0</formula>
    </cfRule>
  </conditionalFormatting>
  <conditionalFormatting sqref="B10:AE10">
    <cfRule type="cellIs" dxfId="357" priority="4" stopIfTrue="1" operator="greaterThan">
      <formula>0</formula>
    </cfRule>
  </conditionalFormatting>
  <conditionalFormatting sqref="B20:AE20">
    <cfRule type="cellIs" dxfId="356" priority="3" stopIfTrue="1" operator="greaterThan">
      <formula>0</formula>
    </cfRule>
  </conditionalFormatting>
  <conditionalFormatting sqref="B30:AE30">
    <cfRule type="cellIs" dxfId="355" priority="2" stopIfTrue="1" operator="greaterThan">
      <formula>0</formula>
    </cfRule>
  </conditionalFormatting>
  <conditionalFormatting sqref="B40:AE40">
    <cfRule type="cellIs" dxfId="354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 </vt:lpstr>
      <vt:lpstr>2</vt:lpstr>
      <vt:lpstr>3 </vt:lpstr>
      <vt:lpstr>4 </vt:lpstr>
      <vt:lpstr>5 </vt:lpstr>
      <vt:lpstr>6 </vt:lpstr>
      <vt:lpstr>7 </vt:lpstr>
      <vt:lpstr>8 </vt:lpstr>
      <vt:lpstr>9 </vt:lpstr>
      <vt:lpstr>10 </vt:lpstr>
      <vt:lpstr>11 </vt:lpstr>
      <vt:lpstr>12 </vt:lpstr>
      <vt:lpstr>13</vt:lpstr>
      <vt:lpstr>14 </vt:lpstr>
      <vt:lpstr>15 </vt:lpstr>
      <vt:lpstr>16 </vt:lpstr>
      <vt:lpstr>17 </vt:lpstr>
      <vt:lpstr>18 </vt:lpstr>
      <vt:lpstr>19 </vt:lpstr>
      <vt:lpstr>20 </vt:lpstr>
      <vt:lpstr>21 </vt:lpstr>
      <vt:lpstr>22 </vt:lpstr>
      <vt:lpstr>23</vt:lpstr>
      <vt:lpstr>24</vt:lpstr>
      <vt:lpstr>25 </vt:lpstr>
      <vt:lpstr>26 </vt:lpstr>
      <vt:lpstr>27 </vt:lpstr>
      <vt:lpstr>28 </vt:lpstr>
      <vt:lpstr>29 </vt:lpstr>
      <vt:lpstr>30 </vt:lpstr>
      <vt:lpstr>31 </vt:lpstr>
      <vt:lpstr>Total</vt:lpstr>
      <vt:lpstr>.</vt:lpstr>
    </vt:vector>
  </TitlesOfParts>
  <Company>Ishurdi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Daffodils</dc:creator>
  <cp:lastModifiedBy>LENOVO</cp:lastModifiedBy>
  <cp:lastPrinted>2019-01-24T16:21:53Z</cp:lastPrinted>
  <dcterms:created xsi:type="dcterms:W3CDTF">2007-05-12T17:44:46Z</dcterms:created>
  <dcterms:modified xsi:type="dcterms:W3CDTF">2020-08-24T15:33:38Z</dcterms:modified>
</cp:coreProperties>
</file>