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activeTab="3"/>
  </bookViews>
  <sheets>
    <sheet name="Distributor Primary" sheetId="1" r:id="rId1"/>
    <sheet name="Distributor Secondary" sheetId="2" r:id="rId2"/>
    <sheet name="Zone wise Sec" sheetId="6" r:id="rId3"/>
    <sheet name="DSR Secondary" sheetId="5" r:id="rId4"/>
  </sheets>
  <definedNames>
    <definedName name="_xlnm._FilterDatabase" localSheetId="0" hidden="1">'Distributor Primary'!$A$3:$AJ$22</definedName>
    <definedName name="_xlnm._FilterDatabase" localSheetId="1" hidden="1">'Distributor Secondary'!$A$3:$AJ$22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5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D4" i="1" l="1"/>
  <c r="D5"/>
  <c r="D6"/>
  <c r="D7"/>
  <c r="D8"/>
  <c r="D9"/>
  <c r="D10"/>
  <c r="D11"/>
  <c r="D12"/>
  <c r="D13"/>
  <c r="D14"/>
  <c r="D15"/>
  <c r="D16"/>
  <c r="D17"/>
  <c r="D18"/>
  <c r="D19"/>
  <c r="D20"/>
  <c r="D21"/>
  <c r="F4" i="6" l="1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E6"/>
  <c r="E9"/>
  <c r="E8"/>
  <c r="E7"/>
  <c r="E5"/>
  <c r="E4"/>
  <c r="C4" s="1"/>
  <c r="X10" l="1"/>
  <c r="H10"/>
  <c r="C9"/>
  <c r="AD10"/>
  <c r="Z10"/>
  <c r="R10"/>
  <c r="J10"/>
  <c r="AI10"/>
  <c r="AA10"/>
  <c r="W10"/>
  <c r="O10"/>
  <c r="K10"/>
  <c r="G10"/>
  <c r="AB10"/>
  <c r="L10"/>
  <c r="C6"/>
  <c r="AJ10"/>
  <c r="AF10"/>
  <c r="T10"/>
  <c r="P10"/>
  <c r="AH10"/>
  <c r="V10"/>
  <c r="N10"/>
  <c r="F10"/>
  <c r="AE10"/>
  <c r="S10"/>
  <c r="D8"/>
  <c r="D9"/>
  <c r="D5"/>
  <c r="AG10"/>
  <c r="AC10"/>
  <c r="Y10"/>
  <c r="U10"/>
  <c r="Q10"/>
  <c r="M10"/>
  <c r="I10"/>
  <c r="D4"/>
  <c r="C7"/>
  <c r="D6"/>
  <c r="C8"/>
  <c r="C5"/>
  <c r="E10"/>
  <c r="D7"/>
  <c r="F71" i="5" l="1"/>
  <c r="F39"/>
  <c r="G59"/>
  <c r="G57"/>
  <c r="F74"/>
  <c r="G36"/>
  <c r="G47"/>
  <c r="F50"/>
  <c r="G54"/>
  <c r="G65"/>
  <c r="F69"/>
  <c r="G76"/>
  <c r="G80"/>
  <c r="D10" i="6"/>
  <c r="G17" i="5"/>
  <c r="F28"/>
  <c r="F41"/>
  <c r="G29"/>
  <c r="G45"/>
  <c r="G63"/>
  <c r="G32"/>
  <c r="F33"/>
  <c r="F43"/>
  <c r="G34"/>
  <c r="G82"/>
  <c r="F86"/>
  <c r="F85"/>
  <c r="F84"/>
  <c r="G15"/>
  <c r="F24"/>
  <c r="F32"/>
  <c r="F83"/>
  <c r="F87"/>
  <c r="F19"/>
  <c r="F29"/>
  <c r="F12"/>
  <c r="F10"/>
  <c r="F26"/>
  <c r="G13"/>
  <c r="G12"/>
  <c r="G10"/>
  <c r="F6"/>
  <c r="G22"/>
  <c r="G21"/>
  <c r="F78"/>
  <c r="G81"/>
  <c r="F90"/>
  <c r="G90"/>
  <c r="F88"/>
  <c r="G88"/>
  <c r="G85"/>
  <c r="G83"/>
  <c r="G14"/>
  <c r="G11"/>
  <c r="G9"/>
  <c r="G5"/>
  <c r="G19"/>
  <c r="C10" i="6"/>
  <c r="G31" i="5"/>
  <c r="G38"/>
  <c r="G3"/>
  <c r="G6"/>
  <c r="G33"/>
  <c r="F34"/>
  <c r="F13"/>
  <c r="G18"/>
  <c r="G72"/>
  <c r="G27"/>
  <c r="G25"/>
  <c r="F38"/>
  <c r="G37"/>
  <c r="F36"/>
  <c r="G44"/>
  <c r="G42"/>
  <c r="F66"/>
  <c r="F56"/>
  <c r="F61"/>
  <c r="G60"/>
  <c r="F59"/>
  <c r="G58"/>
  <c r="F57"/>
  <c r="G40"/>
  <c r="G39"/>
  <c r="F47"/>
  <c r="G46"/>
  <c r="G67"/>
  <c r="G66"/>
  <c r="F65"/>
  <c r="G64"/>
  <c r="F63"/>
  <c r="G51"/>
  <c r="G49"/>
  <c r="G74"/>
  <c r="G73"/>
  <c r="G70"/>
  <c r="G68"/>
  <c r="G56"/>
  <c r="F54"/>
  <c r="G53"/>
  <c r="G78"/>
  <c r="F76"/>
  <c r="G75"/>
  <c r="G84"/>
  <c r="G86"/>
  <c r="F89"/>
  <c r="G89"/>
  <c r="G87"/>
  <c r="F81"/>
  <c r="F79"/>
  <c r="G79"/>
  <c r="F80"/>
  <c r="F82"/>
  <c r="F77"/>
  <c r="F75"/>
  <c r="G77"/>
  <c r="G69"/>
  <c r="G71"/>
  <c r="F70"/>
  <c r="F68"/>
  <c r="F73"/>
  <c r="F72"/>
  <c r="F62"/>
  <c r="F64"/>
  <c r="G62"/>
  <c r="F67"/>
  <c r="F60"/>
  <c r="F58"/>
  <c r="G61"/>
  <c r="F55"/>
  <c r="F53"/>
  <c r="G55"/>
  <c r="G50"/>
  <c r="F51"/>
  <c r="F49"/>
  <c r="F52"/>
  <c r="G52"/>
  <c r="F48"/>
  <c r="F46"/>
  <c r="G48"/>
  <c r="F45"/>
  <c r="G41"/>
  <c r="F44"/>
  <c r="F42"/>
  <c r="F40"/>
  <c r="G43"/>
  <c r="F37"/>
  <c r="F35"/>
  <c r="G35"/>
  <c r="F30"/>
  <c r="G30"/>
  <c r="F31"/>
  <c r="G24"/>
  <c r="G26"/>
  <c r="F27"/>
  <c r="F25"/>
  <c r="G28"/>
  <c r="F21"/>
  <c r="F22"/>
  <c r="G23"/>
  <c r="F20"/>
  <c r="G20"/>
  <c r="F23"/>
  <c r="F18"/>
  <c r="F16"/>
  <c r="G16"/>
  <c r="F17"/>
  <c r="F5"/>
  <c r="F7"/>
  <c r="F9"/>
  <c r="G7"/>
  <c r="F11"/>
  <c r="F14"/>
  <c r="F15"/>
  <c r="F8"/>
  <c r="G8"/>
  <c r="G4"/>
  <c r="F4"/>
  <c r="F3"/>
  <c r="AJ22" i="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AJ22" i="1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C21"/>
  <c r="C20"/>
  <c r="C19"/>
  <c r="C18"/>
  <c r="C17"/>
  <c r="C16"/>
  <c r="C15"/>
  <c r="C14"/>
  <c r="C13"/>
  <c r="C12"/>
  <c r="C11"/>
  <c r="C10"/>
  <c r="C9"/>
  <c r="C8"/>
  <c r="C7"/>
  <c r="C6"/>
  <c r="C5"/>
  <c r="C4"/>
  <c r="F91" i="5" l="1"/>
  <c r="G91"/>
  <c r="C22" i="1"/>
  <c r="D22"/>
  <c r="D22" i="2"/>
  <c r="C22"/>
</calcChain>
</file>

<file path=xl/sharedStrings.xml><?xml version="1.0" encoding="utf-8"?>
<sst xmlns="http://schemas.openxmlformats.org/spreadsheetml/2006/main" count="681" uniqueCount="248">
  <si>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</si>
  <si>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</si>
  <si>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</si>
  <si>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</si>
  <si>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</si>
  <si>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</si>
  <si>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</si>
  <si>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</si>
  <si>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</si>
  <si>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BL98</t>
  </si>
  <si>
    <t>BL120</t>
  </si>
  <si>
    <t>D41</t>
  </si>
  <si>
    <t>D47</t>
  </si>
  <si>
    <t>D92</t>
  </si>
  <si>
    <t>L25i</t>
  </si>
  <si>
    <t>L42</t>
  </si>
  <si>
    <t>L130</t>
  </si>
  <si>
    <t>L250i</t>
  </si>
  <si>
    <t>G10_SKD</t>
  </si>
  <si>
    <t>i66_SKD</t>
  </si>
  <si>
    <t>R40_SKD</t>
  </si>
  <si>
    <t>i74_SKD</t>
  </si>
  <si>
    <t>i97_SKD</t>
  </si>
  <si>
    <t>Z12_SKD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</si>
  <si>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</si>
  <si>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</si>
  <si>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</si>
  <si>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</si>
  <si>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</si>
  <si>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</si>
  <si>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</si>
  <si>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</si>
  <si>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Tulip-2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</si>
  <si>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</si>
  <si>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</si>
  <si>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</si>
  <si>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</si>
  <si>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</si>
  <si>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</si>
  <si>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</si>
  <si>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</si>
  <si>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</si>
  <si>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</si>
  <si>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</si>
  <si>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</si>
  <si>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</si>
  <si>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</si>
  <si>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</si>
  <si>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</si>
  <si>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</si>
  <si>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</si>
  <si>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</si>
  <si>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V105_SKD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</si>
  <si>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</si>
  <si>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</si>
  <si>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</si>
  <si>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</si>
  <si>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</si>
  <si>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</si>
  <si>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</si>
  <si>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</si>
  <si>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</si>
  <si>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</si>
  <si>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</si>
  <si>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</si>
  <si>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</si>
  <si>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</si>
  <si>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</si>
  <si>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</si>
  <si>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</si>
  <si>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</si>
  <si>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</si>
  <si>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</si>
  <si>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</si>
  <si>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</si>
  <si>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</si>
  <si>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</si>
  <si>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</si>
  <si>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</si>
  <si>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</si>
  <si>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</si>
  <si>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</si>
  <si>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</si>
  <si>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</si>
  <si>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</si>
  <si>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</si>
  <si>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</si>
  <si>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</si>
  <si>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</si>
  <si>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</si>
  <si>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</si>
  <si>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</si>
  <si>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</si>
  <si>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</si>
  <si>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</si>
  <si>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</si>
  <si>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</si>
  <si>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</si>
  <si>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</si>
  <si>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</si>
  <si>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</si>
  <si>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</si>
  <si>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</si>
  <si>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</si>
  <si>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</si>
  <si>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</si>
  <si>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</si>
  <si>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</si>
  <si>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</si>
  <si>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</si>
  <si>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</si>
  <si>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</si>
  <si>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</si>
  <si>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</si>
  <si>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</si>
  <si>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</si>
  <si>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</si>
  <si>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</si>
  <si>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</si>
  <si>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</si>
  <si>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</si>
  <si>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</si>
  <si>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</si>
  <si>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</si>
  <si>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</si>
  <si>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</si>
  <si>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</si>
  <si>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</si>
  <si>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</si>
  <si>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</si>
  <si>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</si>
  <si>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</si>
  <si>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</si>
  <si>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</si>
  <si>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</si>
  <si>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</si>
  <si>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</si>
  <si>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</si>
  <si>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</si>
  <si>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</si>
  <si>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</si>
  <si>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</si>
  <si>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</si>
  <si>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</si>
  <si>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</si>
  <si>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</si>
  <si>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</si>
  <si>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</si>
  <si>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</si>
  <si>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</si>
  <si>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</si>
  <si>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</si>
  <si>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</si>
  <si>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</si>
  <si>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</si>
  <si>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</si>
  <si>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</si>
  <si>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</si>
  <si>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</si>
  <si>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</si>
  <si>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</si>
  <si>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</si>
  <si>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</si>
  <si>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</si>
  <si>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</si>
  <si>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</si>
  <si>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</si>
  <si>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</si>
  <si>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</si>
  <si>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</si>
  <si>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</si>
  <si>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</si>
  <si>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</si>
  <si>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</si>
  <si>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</si>
  <si>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</si>
  <si>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</si>
  <si>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</si>
  <si>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</si>
  <si>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</si>
  <si>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</si>
  <si>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</si>
  <si>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</si>
  <si>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</si>
  <si>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</si>
  <si>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</si>
  <si>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</si>
  <si>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</si>
  <si>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</si>
  <si>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</si>
  <si>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</si>
  <si>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</si>
  <si>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</si>
  <si>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</si>
  <si>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</si>
  <si>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</si>
  <si>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</si>
  <si>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</si>
  <si>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</si>
  <si>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</si>
  <si>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</si>
  <si>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</si>
  <si>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</si>
  <si>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</si>
  <si>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</si>
  <si>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</si>
  <si>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</si>
  <si>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</si>
  <si>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</si>
  <si>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</si>
  <si>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</si>
  <si>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</si>
  <si>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</si>
  <si>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</si>
  <si>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</si>
  <si>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</si>
  <si>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</si>
  <si>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</si>
  <si>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</si>
  <si>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</si>
  <si>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</si>
  <si>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</si>
  <si>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</si>
  <si>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</si>
  <si>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</si>
  <si>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</si>
  <si>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</si>
  <si>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</si>
  <si>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</si>
  <si>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</si>
  <si>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</si>
  <si>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</si>
  <si>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</si>
  <si>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</si>
  <si>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</si>
  <si>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</si>
  <si>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</si>
  <si>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S40_SKD</t>
  </si>
  <si>
    <t>L45</t>
  </si>
  <si>
    <t>L95</t>
  </si>
  <si>
    <t>SL20_SKD</t>
  </si>
  <si>
    <t>V99_SKD</t>
  </si>
  <si>
    <t>V102_SKD</t>
  </si>
  <si>
    <t>i18_SKD</t>
  </si>
  <si>
    <t>i12_SKD</t>
  </si>
  <si>
    <t>i99_SKD</t>
  </si>
  <si>
    <t>Z16_SKD</t>
  </si>
  <si>
    <t>Target August'20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</si>
</sst>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2" borderId="3" xfId="4" applyFont="1" applyFill="1" applyBorder="1" applyAlignment="1">
      <alignment horizontal="center"/>
    </xf>
    <xf numFmtId="0" fontId="8" fillId="0" borderId="3" xfId="3" applyFont="1" applyBorder="1" applyAlignment="1"/>
    <xf numFmtId="166" fontId="10" fillId="2" borderId="3" xfId="5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166" fontId="10" fillId="0" borderId="3" xfId="1" applyNumberFormat="1" applyFont="1" applyBorder="1"/>
    <xf numFmtId="166" fontId="10" fillId="2" borderId="3" xfId="5" applyNumberFormat="1" applyFont="1" applyFill="1" applyBorder="1" applyAlignment="1">
      <alignment vertical="center"/>
    </xf>
    <xf numFmtId="0" fontId="8" fillId="0" borderId="3" xfId="3" applyFont="1" applyBorder="1" applyAlignment="1">
      <alignment horizontal="left"/>
    </xf>
    <xf numFmtId="166" fontId="10" fillId="2" borderId="3" xfId="6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166" fontId="10" fillId="2" borderId="4" xfId="5" applyNumberFormat="1" applyFont="1" applyFill="1" applyBorder="1" applyAlignment="1">
      <alignment horizontal="center" vertical="center"/>
    </xf>
    <xf numFmtId="1" fontId="10" fillId="0" borderId="4" xfId="0" applyNumberFormat="1" applyFont="1" applyBorder="1"/>
    <xf numFmtId="0" fontId="13" fillId="7" borderId="3" xfId="0" applyFont="1" applyFill="1" applyBorder="1"/>
    <xf numFmtId="165" fontId="13" fillId="7" borderId="3" xfId="0" applyNumberFormat="1" applyFont="1" applyFill="1" applyBorder="1"/>
    <xf numFmtId="166" fontId="10" fillId="2" borderId="3" xfId="1" applyNumberFormat="1" applyFont="1" applyFill="1" applyBorder="1"/>
    <xf numFmtId="166" fontId="10" fillId="2" borderId="4" xfId="1" applyNumberFormat="1" applyFont="1" applyFill="1" applyBorder="1"/>
    <xf numFmtId="0" fontId="10" fillId="2" borderId="6" xfId="2" applyFont="1" applyFill="1" applyBorder="1" applyAlignment="1">
      <alignment horizontal="left"/>
    </xf>
    <xf numFmtId="0" fontId="10" fillId="2" borderId="7" xfId="2" applyFont="1" applyFill="1" applyBorder="1" applyAlignment="1">
      <alignment horizontal="left"/>
    </xf>
    <xf numFmtId="166" fontId="10" fillId="2" borderId="3" xfId="5" applyNumberFormat="1" applyFont="1" applyFill="1" applyBorder="1" applyAlignment="1">
      <alignment horizontal="left" vertical="center"/>
    </xf>
    <xf numFmtId="0" fontId="8" fillId="0" borderId="3" xfId="2" applyFont="1" applyBorder="1" applyAlignment="1">
      <alignment horizontal="left"/>
    </xf>
    <xf numFmtId="0" fontId="10" fillId="2" borderId="3" xfId="2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8" fillId="2" borderId="3" xfId="4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vertical="center"/>
    </xf>
    <xf numFmtId="1" fontId="10" fillId="0" borderId="3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166" fontId="10" fillId="2" borderId="3" xfId="5" applyNumberFormat="1" applyFont="1" applyFill="1" applyBorder="1" applyAlignment="1">
      <alignment horizontal="left"/>
    </xf>
    <xf numFmtId="0" fontId="13" fillId="7" borderId="3" xfId="0" applyFont="1" applyFill="1" applyBorder="1" applyAlignment="1">
      <alignment horizontal="left"/>
    </xf>
    <xf numFmtId="0" fontId="10" fillId="2" borderId="3" xfId="2" applyNumberFormat="1" applyFont="1" applyFill="1" applyBorder="1" applyAlignment="1">
      <alignment vertical="center"/>
    </xf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13" fillId="7" borderId="3" xfId="0" applyFont="1" applyFill="1" applyBorder="1" applyAlignment="1"/>
    <xf numFmtId="0" fontId="10" fillId="2" borderId="3" xfId="2" applyFont="1" applyFill="1" applyBorder="1" applyAlignment="1"/>
    <xf numFmtId="0" fontId="8" fillId="0" borderId="3" xfId="2" applyFont="1" applyBorder="1" applyAlignment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2" applyFont="1" applyFill="1" applyBorder="1" applyAlignment="1">
      <alignment horizontal="center" vertical="center" wrapText="1"/>
    </xf>
    <xf numFmtId="0" fontId="7" fillId="6" borderId="4" xfId="2" applyFont="1" applyFill="1" applyBorder="1" applyAlignment="1">
      <alignment horizontal="left" vertical="center"/>
    </xf>
    <xf numFmtId="0" fontId="7" fillId="6" borderId="5" xfId="2" applyFont="1" applyFill="1" applyBorder="1" applyAlignment="1">
      <alignment horizontal="left" vertical="center"/>
    </xf>
    <xf numFmtId="0" fontId="7" fillId="6" borderId="4" xfId="2" applyFont="1" applyFill="1" applyBorder="1" applyAlignment="1">
      <alignment horizontal="center" vertical="center"/>
    </xf>
    <xf numFmtId="0" fontId="7" fillId="6" borderId="5" xfId="2" applyFont="1" applyFill="1" applyBorder="1" applyAlignment="1">
      <alignment horizontal="center" vertical="center"/>
    </xf>
    <xf numFmtId="0" fontId="7" fillId="6" borderId="4" xfId="2" applyFont="1" applyFill="1" applyBorder="1" applyAlignment="1">
      <alignment vertical="center"/>
    </xf>
    <xf numFmtId="0" fontId="7" fillId="6" borderId="5" xfId="2" applyFont="1" applyFill="1" applyBorder="1" applyAlignment="1">
      <alignment vertical="center"/>
    </xf>
    <xf numFmtId="0" fontId="7" fillId="6" borderId="3" xfId="2" applyFont="1" applyFill="1" applyBorder="1" applyAlignment="1">
      <alignment horizontal="left" vertical="center"/>
    </xf>
    <xf numFmtId="0" fontId="8" fillId="8" borderId="3" xfId="3" applyFont="1" applyFill="1" applyBorder="1" applyAlignment="1">
      <alignment horizontal="left"/>
    </xf>
    <xf numFmtId="0" fontId="8" fillId="8" borderId="3" xfId="4" applyFont="1" applyFill="1" applyBorder="1" applyAlignment="1">
      <alignment horizontal="center"/>
    </xf>
    <xf numFmtId="0" fontId="8" fillId="8" borderId="3" xfId="3" applyFont="1" applyFill="1" applyBorder="1" applyAlignment="1"/>
    <xf numFmtId="166" fontId="10" fillId="8" borderId="3" xfId="5" applyNumberFormat="1" applyFont="1" applyFill="1" applyBorder="1" applyAlignment="1">
      <alignment horizontal="center" vertical="center"/>
    </xf>
    <xf numFmtId="166" fontId="10" fillId="8" borderId="3" xfId="6" applyNumberFormat="1" applyFont="1" applyFill="1" applyBorder="1" applyAlignment="1">
      <alignment horizontal="center"/>
    </xf>
    <xf numFmtId="1" fontId="10" fillId="8" borderId="3" xfId="0" applyNumberFormat="1" applyFont="1" applyFill="1" applyBorder="1"/>
    <xf numFmtId="0" fontId="9" fillId="8" borderId="0" xfId="0" applyFont="1" applyFill="1"/>
  </cellXfs>
  <cellStyles count="7">
    <cellStyle name="Comma" xfId="1" builtinId="3"/>
    <cellStyle name="Comma 2" xfId="6"/>
    <cellStyle name="Comma 2 2" xfId="5"/>
    <cellStyle name="Normal" xfId="0" builtinId="0"/>
    <cellStyle name="Normal 2" xfId="4"/>
    <cellStyle name="Normal 2 2" xfId="2"/>
    <cellStyle name="Normal 3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2"/>
  <sheetViews>
    <sheetView showGridLines="0" workbookViewId="0">
      <pane xSplit="3" ySplit="3" topLeftCell="AA4" activePane="bottomRight" state="frozen"/>
      <selection pane="topRight" activeCell="F1" sqref="F1"/>
      <selection pane="bottomLeft" activeCell="A4" sqref="A4"/>
      <selection pane="bottomRight" activeCell="AD24" sqref="AD24"/>
    </sheetView>
  </sheetViews>
  <sheetFormatPr defaultColWidth="14.7109375" defaultRowHeight="12.75"/>
  <cols>
    <col min="1" max="1" width="23.5703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3" width="8.7109375" style="3" bestFit="1" customWidth="1"/>
    <col min="14" max="14" width="13" style="3" bestFit="1" customWidth="1"/>
    <col min="15" max="15" width="9.140625" style="3" bestFit="1" customWidth="1"/>
    <col min="16" max="18" width="8.5703125" style="3" bestFit="1" customWidth="1"/>
    <col min="19" max="19" width="14" style="3" bestFit="1" customWidth="1"/>
    <col min="20" max="20" width="9.42578125" style="3" bestFit="1" customWidth="1"/>
    <col min="21" max="21" width="10" style="3" bestFit="1" customWidth="1"/>
    <col min="22" max="22" width="9.42578125" style="3" bestFit="1" customWidth="1"/>
    <col min="23" max="23" width="13" style="3" bestFit="1" customWidth="1"/>
    <col min="24" max="24" width="13.85546875" style="3" bestFit="1" customWidth="1"/>
    <col min="25" max="25" width="12.42578125" style="3" bestFit="1" customWidth="1"/>
    <col min="26" max="26" width="13.85546875" style="3" bestFit="1" customWidth="1"/>
    <col min="27" max="27" width="13.140625" style="3" bestFit="1" customWidth="1"/>
    <col min="28" max="28" width="13" style="3" bestFit="1" customWidth="1"/>
    <col min="29" max="33" width="12.42578125" style="3" bestFit="1" customWidth="1"/>
    <col min="34" max="36" width="12.7109375" style="3" bestFit="1" customWidth="1"/>
    <col min="37" max="16384" width="14.7109375" style="4"/>
  </cols>
  <sheetData>
    <row r="1" spans="1:36" ht="14.25">
      <c r="A1" s="1" t="s">
        <v>247</v>
      </c>
    </row>
    <row r="2" spans="1:36" s="2" customFormat="1">
      <c r="C2" s="3"/>
      <c r="D2" s="5" t="s">
        <v>0</v>
      </c>
      <c r="E2" s="6">
        <v>760.89750000000004</v>
      </c>
      <c r="F2" s="6">
        <v>740.84749999999997</v>
      </c>
      <c r="G2" s="6">
        <v>721.8</v>
      </c>
      <c r="H2" s="6">
        <v>896.23500000000001</v>
      </c>
      <c r="I2" s="6">
        <v>798.99249999999995</v>
      </c>
      <c r="J2" s="6">
        <v>897.23749999999995</v>
      </c>
      <c r="K2" s="6">
        <v>907.26250000000005</v>
      </c>
      <c r="L2" s="6">
        <v>916.28499999999997</v>
      </c>
      <c r="M2" s="6">
        <v>994.48</v>
      </c>
      <c r="N2" s="6">
        <v>1159.8924999999999</v>
      </c>
      <c r="O2" s="6">
        <v>985.45749999999998</v>
      </c>
      <c r="P2" s="6">
        <v>945.35749999999996</v>
      </c>
      <c r="Q2" s="6">
        <v>937.33749999999998</v>
      </c>
      <c r="R2" s="6">
        <v>1050</v>
      </c>
      <c r="S2" s="6">
        <v>1072.675</v>
      </c>
      <c r="T2" s="6">
        <v>1042.5999999999999</v>
      </c>
      <c r="U2" s="6">
        <v>1130.82</v>
      </c>
      <c r="V2" s="6">
        <v>1188.9649999999999</v>
      </c>
      <c r="W2" s="6">
        <v>3618.0225</v>
      </c>
      <c r="X2" s="6">
        <v>3520.78</v>
      </c>
      <c r="Y2" s="6">
        <v>4885.6048000000001</v>
      </c>
      <c r="Z2" s="6">
        <v>3793.46</v>
      </c>
      <c r="AA2" s="6">
        <v>3947.38</v>
      </c>
      <c r="AB2" s="6">
        <v>5607.9849999999997</v>
      </c>
      <c r="AC2" s="6">
        <v>4035</v>
      </c>
      <c r="AD2" s="6">
        <v>4866.5595000000003</v>
      </c>
      <c r="AE2" s="6">
        <v>5793.4475000000002</v>
      </c>
      <c r="AF2" s="6">
        <v>6306.9809523809527</v>
      </c>
      <c r="AG2" s="6">
        <v>6420</v>
      </c>
      <c r="AH2" s="6">
        <v>7165.87</v>
      </c>
      <c r="AI2" s="6">
        <v>7670</v>
      </c>
      <c r="AJ2" s="6">
        <v>9066.5400000000009</v>
      </c>
    </row>
    <row r="3" spans="1:36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237</v>
      </c>
      <c r="O3" s="9" t="s">
        <v>14</v>
      </c>
      <c r="P3" s="9" t="s">
        <v>15</v>
      </c>
      <c r="Q3" s="9" t="s">
        <v>238</v>
      </c>
      <c r="R3" s="9" t="s">
        <v>239</v>
      </c>
      <c r="S3" s="9" t="s">
        <v>240</v>
      </c>
      <c r="T3" s="9" t="s">
        <v>16</v>
      </c>
      <c r="U3" s="9" t="s">
        <v>17</v>
      </c>
      <c r="V3" s="9" t="s">
        <v>51</v>
      </c>
      <c r="W3" s="9" t="s">
        <v>241</v>
      </c>
      <c r="X3" s="9" t="s">
        <v>242</v>
      </c>
      <c r="Y3" s="9" t="s">
        <v>243</v>
      </c>
      <c r="Z3" s="9" t="s">
        <v>52</v>
      </c>
      <c r="AA3" s="9" t="s">
        <v>18</v>
      </c>
      <c r="AB3" s="9" t="s">
        <v>20</v>
      </c>
      <c r="AC3" s="9" t="s">
        <v>244</v>
      </c>
      <c r="AD3" s="9" t="s">
        <v>19</v>
      </c>
      <c r="AE3" s="9" t="s">
        <v>21</v>
      </c>
      <c r="AF3" s="9" t="s">
        <v>22</v>
      </c>
      <c r="AG3" s="9" t="s">
        <v>245</v>
      </c>
      <c r="AH3" s="9" t="s">
        <v>23</v>
      </c>
      <c r="AI3" s="9" t="s">
        <v>246</v>
      </c>
      <c r="AJ3" s="9" t="s">
        <v>24</v>
      </c>
    </row>
    <row r="4" spans="1:36">
      <c r="A4" s="13" t="s">
        <v>25</v>
      </c>
      <c r="B4" s="11" t="s">
        <v>26</v>
      </c>
      <c r="C4" s="12">
        <f t="shared" ref="C4:C22" si="0">SUMPRODUCT($E$2:$AJ$2,E4:AJ4)</f>
        <v>6581914.7191190477</v>
      </c>
      <c r="D4" s="12">
        <f t="shared" ref="D4:D21" si="1">SUM(E4:AJ4)</f>
        <v>4070</v>
      </c>
      <c r="E4" s="12">
        <v>273</v>
      </c>
      <c r="F4" s="12">
        <v>326</v>
      </c>
      <c r="G4" s="12">
        <v>326</v>
      </c>
      <c r="H4" s="12">
        <v>98</v>
      </c>
      <c r="I4" s="12">
        <v>181</v>
      </c>
      <c r="J4" s="12">
        <v>160</v>
      </c>
      <c r="K4" s="12">
        <v>306</v>
      </c>
      <c r="L4" s="12">
        <v>191</v>
      </c>
      <c r="M4" s="12">
        <v>223</v>
      </c>
      <c r="N4" s="12">
        <v>181</v>
      </c>
      <c r="O4" s="12">
        <v>98</v>
      </c>
      <c r="P4" s="12">
        <v>264</v>
      </c>
      <c r="Q4" s="12">
        <v>140</v>
      </c>
      <c r="R4" s="12">
        <v>181</v>
      </c>
      <c r="S4" s="12">
        <v>140</v>
      </c>
      <c r="T4" s="12">
        <v>140</v>
      </c>
      <c r="U4" s="12">
        <v>101</v>
      </c>
      <c r="V4" s="12">
        <v>140</v>
      </c>
      <c r="W4" s="12">
        <v>66</v>
      </c>
      <c r="X4" s="12">
        <v>8</v>
      </c>
      <c r="Y4" s="12">
        <v>20</v>
      </c>
      <c r="Z4" s="12">
        <v>19</v>
      </c>
      <c r="AA4" s="12">
        <v>66</v>
      </c>
      <c r="AB4" s="12">
        <v>16</v>
      </c>
      <c r="AC4" s="12">
        <v>66</v>
      </c>
      <c r="AD4" s="12">
        <v>19</v>
      </c>
      <c r="AE4" s="12">
        <v>37</v>
      </c>
      <c r="AF4" s="12">
        <v>50</v>
      </c>
      <c r="AG4" s="12">
        <v>87</v>
      </c>
      <c r="AH4" s="12">
        <v>46</v>
      </c>
      <c r="AI4" s="12">
        <v>62</v>
      </c>
      <c r="AJ4" s="12">
        <v>39</v>
      </c>
    </row>
    <row r="5" spans="1:36">
      <c r="A5" s="13" t="s">
        <v>27</v>
      </c>
      <c r="B5" s="11" t="s">
        <v>26</v>
      </c>
      <c r="C5" s="12">
        <f t="shared" si="0"/>
        <v>22196491.093614284</v>
      </c>
      <c r="D5" s="12">
        <f t="shared" si="1"/>
        <v>13747</v>
      </c>
      <c r="E5" s="12">
        <v>989</v>
      </c>
      <c r="F5" s="12">
        <v>1198</v>
      </c>
      <c r="G5" s="12">
        <v>1198</v>
      </c>
      <c r="H5" s="12">
        <v>273</v>
      </c>
      <c r="I5" s="12">
        <v>597</v>
      </c>
      <c r="J5" s="12">
        <v>531</v>
      </c>
      <c r="K5" s="12">
        <v>1102</v>
      </c>
      <c r="L5" s="12">
        <v>646</v>
      </c>
      <c r="M5" s="12">
        <v>773</v>
      </c>
      <c r="N5" s="12">
        <v>608</v>
      </c>
      <c r="O5" s="12">
        <v>268</v>
      </c>
      <c r="P5" s="12">
        <v>925</v>
      </c>
      <c r="Q5" s="12">
        <v>440</v>
      </c>
      <c r="R5" s="12">
        <v>602</v>
      </c>
      <c r="S5" s="12">
        <v>435</v>
      </c>
      <c r="T5" s="12">
        <v>432</v>
      </c>
      <c r="U5" s="12">
        <v>280</v>
      </c>
      <c r="V5" s="12">
        <v>430</v>
      </c>
      <c r="W5" s="12">
        <v>230</v>
      </c>
      <c r="X5" s="12">
        <v>18</v>
      </c>
      <c r="Y5" s="12">
        <v>53</v>
      </c>
      <c r="Z5" s="12">
        <v>43</v>
      </c>
      <c r="AA5" s="12">
        <v>231</v>
      </c>
      <c r="AB5" s="12">
        <v>36</v>
      </c>
      <c r="AC5" s="12">
        <v>236</v>
      </c>
      <c r="AD5" s="12">
        <v>48</v>
      </c>
      <c r="AE5" s="12">
        <v>123</v>
      </c>
      <c r="AF5" s="12">
        <v>174</v>
      </c>
      <c r="AG5" s="12">
        <v>317</v>
      </c>
      <c r="AH5" s="12">
        <v>156</v>
      </c>
      <c r="AI5" s="12">
        <v>214</v>
      </c>
      <c r="AJ5" s="12">
        <v>141</v>
      </c>
    </row>
    <row r="6" spans="1:36">
      <c r="A6" s="13" t="s">
        <v>28</v>
      </c>
      <c r="B6" s="11" t="s">
        <v>26</v>
      </c>
      <c r="C6" s="12">
        <f t="shared" si="0"/>
        <v>6106102.9921571426</v>
      </c>
      <c r="D6" s="12">
        <f t="shared" si="1"/>
        <v>3745</v>
      </c>
      <c r="E6" s="12">
        <v>256</v>
      </c>
      <c r="F6" s="12">
        <v>312</v>
      </c>
      <c r="G6" s="12">
        <v>312</v>
      </c>
      <c r="H6" s="12">
        <v>86</v>
      </c>
      <c r="I6" s="12">
        <v>172</v>
      </c>
      <c r="J6" s="12">
        <v>140</v>
      </c>
      <c r="K6" s="12">
        <v>290</v>
      </c>
      <c r="L6" s="12">
        <v>172</v>
      </c>
      <c r="M6" s="12">
        <v>204</v>
      </c>
      <c r="N6" s="12">
        <v>162</v>
      </c>
      <c r="O6" s="12">
        <v>86</v>
      </c>
      <c r="P6" s="12">
        <v>247</v>
      </c>
      <c r="Q6" s="12">
        <v>119</v>
      </c>
      <c r="R6" s="12">
        <v>162</v>
      </c>
      <c r="S6" s="12">
        <v>124</v>
      </c>
      <c r="T6" s="12">
        <v>127</v>
      </c>
      <c r="U6" s="12">
        <v>89</v>
      </c>
      <c r="V6" s="12">
        <v>129</v>
      </c>
      <c r="W6" s="12">
        <v>62</v>
      </c>
      <c r="X6" s="12">
        <v>4</v>
      </c>
      <c r="Y6" s="12">
        <v>16</v>
      </c>
      <c r="Z6" s="12">
        <v>15</v>
      </c>
      <c r="AA6" s="12">
        <v>62</v>
      </c>
      <c r="AB6" s="12">
        <v>12</v>
      </c>
      <c r="AC6" s="12">
        <v>62</v>
      </c>
      <c r="AD6" s="12">
        <v>15</v>
      </c>
      <c r="AE6" s="12">
        <v>32</v>
      </c>
      <c r="AF6" s="12">
        <v>45</v>
      </c>
      <c r="AG6" s="12">
        <v>84</v>
      </c>
      <c r="AH6" s="12">
        <v>41</v>
      </c>
      <c r="AI6" s="12">
        <v>63</v>
      </c>
      <c r="AJ6" s="12">
        <v>43</v>
      </c>
    </row>
    <row r="7" spans="1:36">
      <c r="A7" s="13" t="s">
        <v>29</v>
      </c>
      <c r="B7" s="11" t="s">
        <v>26</v>
      </c>
      <c r="C7" s="12">
        <f t="shared" si="0"/>
        <v>14283851.066209525</v>
      </c>
      <c r="D7" s="12">
        <f t="shared" si="1"/>
        <v>8812</v>
      </c>
      <c r="E7" s="12">
        <v>583</v>
      </c>
      <c r="F7" s="12">
        <v>710</v>
      </c>
      <c r="G7" s="12">
        <v>710</v>
      </c>
      <c r="H7" s="12">
        <v>197</v>
      </c>
      <c r="I7" s="12">
        <v>395</v>
      </c>
      <c r="J7" s="12">
        <v>345</v>
      </c>
      <c r="K7" s="12">
        <v>691</v>
      </c>
      <c r="L7" s="12">
        <v>419</v>
      </c>
      <c r="M7" s="12">
        <v>493</v>
      </c>
      <c r="N7" s="12">
        <v>395</v>
      </c>
      <c r="O7" s="12">
        <v>197</v>
      </c>
      <c r="P7" s="12">
        <v>592</v>
      </c>
      <c r="Q7" s="12">
        <v>296</v>
      </c>
      <c r="R7" s="12">
        <v>395</v>
      </c>
      <c r="S7" s="12">
        <v>296</v>
      </c>
      <c r="T7" s="12">
        <v>296</v>
      </c>
      <c r="U7" s="12">
        <v>204</v>
      </c>
      <c r="V7" s="12">
        <v>296</v>
      </c>
      <c r="W7" s="12">
        <v>148</v>
      </c>
      <c r="X7" s="12">
        <v>11</v>
      </c>
      <c r="Y7" s="12">
        <v>38</v>
      </c>
      <c r="Z7" s="12">
        <v>35</v>
      </c>
      <c r="AA7" s="12">
        <v>148</v>
      </c>
      <c r="AB7" s="12">
        <v>28</v>
      </c>
      <c r="AC7" s="12">
        <v>148</v>
      </c>
      <c r="AD7" s="12">
        <v>35</v>
      </c>
      <c r="AE7" s="12">
        <v>79</v>
      </c>
      <c r="AF7" s="12">
        <v>109</v>
      </c>
      <c r="AG7" s="12">
        <v>197</v>
      </c>
      <c r="AH7" s="12">
        <v>99</v>
      </c>
      <c r="AI7" s="12">
        <v>138</v>
      </c>
      <c r="AJ7" s="12">
        <v>89</v>
      </c>
    </row>
    <row r="8" spans="1:36">
      <c r="A8" s="13" t="s">
        <v>30</v>
      </c>
      <c r="B8" s="11" t="s">
        <v>26</v>
      </c>
      <c r="C8" s="12">
        <f t="shared" si="0"/>
        <v>14708822.350857142</v>
      </c>
      <c r="D8" s="12">
        <f t="shared" si="1"/>
        <v>9160</v>
      </c>
      <c r="E8" s="12">
        <v>627</v>
      </c>
      <c r="F8" s="12">
        <v>755</v>
      </c>
      <c r="G8" s="12">
        <v>755</v>
      </c>
      <c r="H8" s="12">
        <v>209</v>
      </c>
      <c r="I8" s="12">
        <v>407</v>
      </c>
      <c r="J8" s="12">
        <v>358</v>
      </c>
      <c r="K8" s="12">
        <v>705</v>
      </c>
      <c r="L8" s="12">
        <v>431</v>
      </c>
      <c r="M8" s="12">
        <v>507</v>
      </c>
      <c r="N8" s="12">
        <v>407</v>
      </c>
      <c r="O8" s="12">
        <v>209</v>
      </c>
      <c r="P8" s="12">
        <v>606</v>
      </c>
      <c r="Q8" s="12">
        <v>308</v>
      </c>
      <c r="R8" s="12">
        <v>407</v>
      </c>
      <c r="S8" s="12">
        <v>308</v>
      </c>
      <c r="T8" s="12">
        <v>308</v>
      </c>
      <c r="U8" s="12">
        <v>215</v>
      </c>
      <c r="V8" s="12">
        <v>308</v>
      </c>
      <c r="W8" s="12">
        <v>151</v>
      </c>
      <c r="X8" s="12">
        <v>13</v>
      </c>
      <c r="Y8" s="12">
        <v>40</v>
      </c>
      <c r="Z8" s="12">
        <v>37</v>
      </c>
      <c r="AA8" s="12">
        <v>151</v>
      </c>
      <c r="AB8" s="12">
        <v>30</v>
      </c>
      <c r="AC8" s="12">
        <v>151</v>
      </c>
      <c r="AD8" s="12">
        <v>38</v>
      </c>
      <c r="AE8" s="12">
        <v>81</v>
      </c>
      <c r="AF8" s="12">
        <v>108</v>
      </c>
      <c r="AG8" s="12">
        <v>200</v>
      </c>
      <c r="AH8" s="12">
        <v>100</v>
      </c>
      <c r="AI8" s="12">
        <v>140</v>
      </c>
      <c r="AJ8" s="12">
        <v>90</v>
      </c>
    </row>
    <row r="9" spans="1:36">
      <c r="A9" s="13" t="s">
        <v>31</v>
      </c>
      <c r="B9" s="11" t="s">
        <v>26</v>
      </c>
      <c r="C9" s="12">
        <f t="shared" si="0"/>
        <v>4025877.5288714282</v>
      </c>
      <c r="D9" s="12">
        <f t="shared" si="1"/>
        <v>2545</v>
      </c>
      <c r="E9" s="12">
        <v>172</v>
      </c>
      <c r="F9" s="12">
        <v>206</v>
      </c>
      <c r="G9" s="12">
        <v>206</v>
      </c>
      <c r="H9" s="12">
        <v>62</v>
      </c>
      <c r="I9" s="12">
        <v>114</v>
      </c>
      <c r="J9" s="12">
        <v>101</v>
      </c>
      <c r="K9" s="12">
        <v>193</v>
      </c>
      <c r="L9" s="12">
        <v>121</v>
      </c>
      <c r="M9" s="12">
        <v>141</v>
      </c>
      <c r="N9" s="12">
        <v>114</v>
      </c>
      <c r="O9" s="12">
        <v>62</v>
      </c>
      <c r="P9" s="12">
        <v>167</v>
      </c>
      <c r="Q9" s="12">
        <v>88</v>
      </c>
      <c r="R9" s="12">
        <v>114</v>
      </c>
      <c r="S9" s="12">
        <v>88</v>
      </c>
      <c r="T9" s="12">
        <v>88</v>
      </c>
      <c r="U9" s="12">
        <v>64</v>
      </c>
      <c r="V9" s="12">
        <v>88</v>
      </c>
      <c r="W9" s="12">
        <v>40</v>
      </c>
      <c r="X9" s="12">
        <v>4</v>
      </c>
      <c r="Y9" s="12">
        <v>11</v>
      </c>
      <c r="Z9" s="12">
        <v>10</v>
      </c>
      <c r="AA9" s="12">
        <v>40</v>
      </c>
      <c r="AB9" s="12">
        <v>8</v>
      </c>
      <c r="AC9" s="12">
        <v>40</v>
      </c>
      <c r="AD9" s="12">
        <v>10</v>
      </c>
      <c r="AE9" s="12">
        <v>22</v>
      </c>
      <c r="AF9" s="12">
        <v>30</v>
      </c>
      <c r="AG9" s="12">
        <v>53</v>
      </c>
      <c r="AH9" s="12">
        <v>27</v>
      </c>
      <c r="AI9" s="12">
        <v>38</v>
      </c>
      <c r="AJ9" s="12">
        <v>23</v>
      </c>
    </row>
    <row r="10" spans="1:36" s="65" customFormat="1">
      <c r="A10" s="62" t="s">
        <v>32</v>
      </c>
      <c r="B10" s="63" t="s">
        <v>26</v>
      </c>
      <c r="C10" s="64">
        <f t="shared" si="0"/>
        <v>6342325.6663619038</v>
      </c>
      <c r="D10" s="64">
        <f t="shared" si="1"/>
        <v>4010</v>
      </c>
      <c r="E10" s="64">
        <v>274</v>
      </c>
      <c r="F10" s="64">
        <v>328</v>
      </c>
      <c r="G10" s="64">
        <v>328</v>
      </c>
      <c r="H10" s="64">
        <v>95</v>
      </c>
      <c r="I10" s="64">
        <v>180</v>
      </c>
      <c r="J10" s="64">
        <v>159</v>
      </c>
      <c r="K10" s="64">
        <v>307</v>
      </c>
      <c r="L10" s="64">
        <v>190</v>
      </c>
      <c r="M10" s="64">
        <v>222</v>
      </c>
      <c r="N10" s="64">
        <v>180</v>
      </c>
      <c r="O10" s="64">
        <v>95</v>
      </c>
      <c r="P10" s="64">
        <v>265</v>
      </c>
      <c r="Q10" s="64">
        <v>137</v>
      </c>
      <c r="R10" s="64">
        <v>180</v>
      </c>
      <c r="S10" s="64">
        <v>137</v>
      </c>
      <c r="T10" s="64">
        <v>137</v>
      </c>
      <c r="U10" s="64">
        <v>98</v>
      </c>
      <c r="V10" s="64">
        <v>137</v>
      </c>
      <c r="W10" s="64">
        <v>65</v>
      </c>
      <c r="X10" s="64">
        <v>5</v>
      </c>
      <c r="Y10" s="64">
        <v>17</v>
      </c>
      <c r="Z10" s="64">
        <v>15</v>
      </c>
      <c r="AA10" s="64">
        <v>64</v>
      </c>
      <c r="AB10" s="64">
        <v>12</v>
      </c>
      <c r="AC10" s="64">
        <v>64</v>
      </c>
      <c r="AD10" s="64">
        <v>15</v>
      </c>
      <c r="AE10" s="64">
        <v>33</v>
      </c>
      <c r="AF10" s="64">
        <v>47</v>
      </c>
      <c r="AG10" s="64">
        <v>85</v>
      </c>
      <c r="AH10" s="64">
        <v>42</v>
      </c>
      <c r="AI10" s="64">
        <v>59</v>
      </c>
      <c r="AJ10" s="64">
        <v>38</v>
      </c>
    </row>
    <row r="11" spans="1:36">
      <c r="A11" s="13" t="s">
        <v>33</v>
      </c>
      <c r="B11" s="11" t="s">
        <v>26</v>
      </c>
      <c r="C11" s="12">
        <f t="shared" si="0"/>
        <v>7588979.0537857143</v>
      </c>
      <c r="D11" s="12">
        <f t="shared" si="1"/>
        <v>4742</v>
      </c>
      <c r="E11" s="12">
        <v>330</v>
      </c>
      <c r="F11" s="12">
        <v>397</v>
      </c>
      <c r="G11" s="12">
        <v>397</v>
      </c>
      <c r="H11" s="12">
        <v>114</v>
      </c>
      <c r="I11" s="12">
        <v>217</v>
      </c>
      <c r="J11" s="12">
        <v>191</v>
      </c>
      <c r="K11" s="12">
        <v>371</v>
      </c>
      <c r="L11" s="12">
        <v>229</v>
      </c>
      <c r="M11" s="12">
        <v>258</v>
      </c>
      <c r="N11" s="12">
        <v>207</v>
      </c>
      <c r="O11" s="12">
        <v>104</v>
      </c>
      <c r="P11" s="12">
        <v>310</v>
      </c>
      <c r="Q11" s="12">
        <v>155</v>
      </c>
      <c r="R11" s="12">
        <v>207</v>
      </c>
      <c r="S11" s="12">
        <v>155</v>
      </c>
      <c r="T11" s="12">
        <v>155</v>
      </c>
      <c r="U11" s="12">
        <v>107</v>
      </c>
      <c r="V11" s="12">
        <v>155</v>
      </c>
      <c r="W11" s="12">
        <v>78</v>
      </c>
      <c r="X11" s="12">
        <v>5</v>
      </c>
      <c r="Y11" s="12">
        <v>20</v>
      </c>
      <c r="Z11" s="12">
        <v>18</v>
      </c>
      <c r="AA11" s="12">
        <v>78</v>
      </c>
      <c r="AB11" s="12">
        <v>15</v>
      </c>
      <c r="AC11" s="12">
        <v>78</v>
      </c>
      <c r="AD11" s="12">
        <v>18</v>
      </c>
      <c r="AE11" s="12">
        <v>41</v>
      </c>
      <c r="AF11" s="12">
        <v>57</v>
      </c>
      <c r="AG11" s="12">
        <v>104</v>
      </c>
      <c r="AH11" s="12">
        <v>52</v>
      </c>
      <c r="AI11" s="12">
        <v>72</v>
      </c>
      <c r="AJ11" s="12">
        <v>47</v>
      </c>
    </row>
    <row r="12" spans="1:36">
      <c r="A12" s="13" t="s">
        <v>34</v>
      </c>
      <c r="B12" s="11" t="s">
        <v>26</v>
      </c>
      <c r="C12" s="12">
        <f t="shared" si="0"/>
        <v>8398224.9006952383</v>
      </c>
      <c r="D12" s="12">
        <f t="shared" si="1"/>
        <v>6584</v>
      </c>
      <c r="E12" s="12">
        <v>516</v>
      </c>
      <c r="F12" s="12">
        <v>630</v>
      </c>
      <c r="G12" s="12">
        <v>630</v>
      </c>
      <c r="H12" s="12">
        <v>137</v>
      </c>
      <c r="I12" s="12">
        <v>243</v>
      </c>
      <c r="J12" s="12">
        <v>217</v>
      </c>
      <c r="K12" s="12">
        <v>603</v>
      </c>
      <c r="L12" s="12">
        <v>377</v>
      </c>
      <c r="M12" s="12">
        <v>301</v>
      </c>
      <c r="N12" s="12">
        <v>247</v>
      </c>
      <c r="O12" s="12">
        <v>142</v>
      </c>
      <c r="P12" s="12">
        <v>555</v>
      </c>
      <c r="Q12" s="12">
        <v>195</v>
      </c>
      <c r="R12" s="12">
        <v>348</v>
      </c>
      <c r="S12" s="12">
        <v>295</v>
      </c>
      <c r="T12" s="12">
        <v>295</v>
      </c>
      <c r="U12" s="12">
        <v>145</v>
      </c>
      <c r="V12" s="12">
        <v>195</v>
      </c>
      <c r="W12" s="12">
        <v>57</v>
      </c>
      <c r="X12" s="12">
        <v>12</v>
      </c>
      <c r="Y12" s="12">
        <v>22</v>
      </c>
      <c r="Z12" s="12">
        <v>26</v>
      </c>
      <c r="AA12" s="12">
        <v>57</v>
      </c>
      <c r="AB12" s="12">
        <v>17</v>
      </c>
      <c r="AC12" s="12">
        <v>42</v>
      </c>
      <c r="AD12" s="12">
        <v>21</v>
      </c>
      <c r="AE12" s="12">
        <v>26</v>
      </c>
      <c r="AF12" s="12">
        <v>61</v>
      </c>
      <c r="AG12" s="12">
        <v>52</v>
      </c>
      <c r="AH12" s="12">
        <v>55</v>
      </c>
      <c r="AI12" s="12">
        <v>27</v>
      </c>
      <c r="AJ12" s="12">
        <v>38</v>
      </c>
    </row>
    <row r="13" spans="1:36">
      <c r="A13" s="13" t="s">
        <v>35</v>
      </c>
      <c r="B13" s="11" t="s">
        <v>26</v>
      </c>
      <c r="C13" s="12">
        <f t="shared" si="0"/>
        <v>9872116.4788761903</v>
      </c>
      <c r="D13" s="12">
        <f t="shared" si="1"/>
        <v>6104</v>
      </c>
      <c r="E13" s="12">
        <v>416</v>
      </c>
      <c r="F13" s="12">
        <v>499</v>
      </c>
      <c r="G13" s="12">
        <v>499</v>
      </c>
      <c r="H13" s="12">
        <v>143</v>
      </c>
      <c r="I13" s="12">
        <v>270</v>
      </c>
      <c r="J13" s="12">
        <v>239</v>
      </c>
      <c r="K13" s="12">
        <v>462</v>
      </c>
      <c r="L13" s="12">
        <v>286</v>
      </c>
      <c r="M13" s="12">
        <v>334</v>
      </c>
      <c r="N13" s="12">
        <v>270</v>
      </c>
      <c r="O13" s="12">
        <v>143</v>
      </c>
      <c r="P13" s="12">
        <v>398</v>
      </c>
      <c r="Q13" s="12">
        <v>207</v>
      </c>
      <c r="R13" s="12">
        <v>270</v>
      </c>
      <c r="S13" s="12">
        <v>207</v>
      </c>
      <c r="T13" s="12">
        <v>207</v>
      </c>
      <c r="U13" s="12">
        <v>147</v>
      </c>
      <c r="V13" s="12">
        <v>207</v>
      </c>
      <c r="W13" s="12">
        <v>100</v>
      </c>
      <c r="X13" s="12">
        <v>11</v>
      </c>
      <c r="Y13" s="12">
        <v>28</v>
      </c>
      <c r="Z13" s="12">
        <v>27</v>
      </c>
      <c r="AA13" s="12">
        <v>100</v>
      </c>
      <c r="AB13" s="12">
        <v>22</v>
      </c>
      <c r="AC13" s="12">
        <v>100</v>
      </c>
      <c r="AD13" s="12">
        <v>27</v>
      </c>
      <c r="AE13" s="12">
        <v>55</v>
      </c>
      <c r="AF13" s="12">
        <v>74</v>
      </c>
      <c r="AG13" s="12">
        <v>132</v>
      </c>
      <c r="AH13" s="12">
        <v>68</v>
      </c>
      <c r="AI13" s="12">
        <v>94</v>
      </c>
      <c r="AJ13" s="12">
        <v>62</v>
      </c>
    </row>
    <row r="14" spans="1:36">
      <c r="A14" s="13" t="s">
        <v>36</v>
      </c>
      <c r="B14" s="11" t="s">
        <v>26</v>
      </c>
      <c r="C14" s="12">
        <f t="shared" si="0"/>
        <v>11944566.692914287</v>
      </c>
      <c r="D14" s="12">
        <f t="shared" si="1"/>
        <v>7408</v>
      </c>
      <c r="E14" s="12">
        <v>501</v>
      </c>
      <c r="F14" s="12">
        <v>601</v>
      </c>
      <c r="G14" s="12">
        <v>601</v>
      </c>
      <c r="H14" s="12">
        <v>175</v>
      </c>
      <c r="I14" s="12">
        <v>330</v>
      </c>
      <c r="J14" s="12">
        <v>291</v>
      </c>
      <c r="K14" s="12">
        <v>562</v>
      </c>
      <c r="L14" s="12">
        <v>348</v>
      </c>
      <c r="M14" s="12">
        <v>407</v>
      </c>
      <c r="N14" s="12">
        <v>330</v>
      </c>
      <c r="O14" s="12">
        <v>175</v>
      </c>
      <c r="P14" s="12">
        <v>485</v>
      </c>
      <c r="Q14" s="12">
        <v>252</v>
      </c>
      <c r="R14" s="12">
        <v>330</v>
      </c>
      <c r="S14" s="12">
        <v>252</v>
      </c>
      <c r="T14" s="12">
        <v>252</v>
      </c>
      <c r="U14" s="12">
        <v>180</v>
      </c>
      <c r="V14" s="12">
        <v>252</v>
      </c>
      <c r="W14" s="12">
        <v>121</v>
      </c>
      <c r="X14" s="12">
        <v>12</v>
      </c>
      <c r="Y14" s="12">
        <v>34</v>
      </c>
      <c r="Z14" s="12">
        <v>32</v>
      </c>
      <c r="AA14" s="12">
        <v>121</v>
      </c>
      <c r="AB14" s="12">
        <v>27</v>
      </c>
      <c r="AC14" s="12">
        <v>121</v>
      </c>
      <c r="AD14" s="12">
        <v>32</v>
      </c>
      <c r="AE14" s="12">
        <v>66</v>
      </c>
      <c r="AF14" s="12">
        <v>90</v>
      </c>
      <c r="AG14" s="12">
        <v>159</v>
      </c>
      <c r="AH14" s="12">
        <v>82</v>
      </c>
      <c r="AI14" s="12">
        <v>113</v>
      </c>
      <c r="AJ14" s="12">
        <v>74</v>
      </c>
    </row>
    <row r="15" spans="1:36" s="65" customFormat="1">
      <c r="A15" s="62" t="s">
        <v>37</v>
      </c>
      <c r="B15" s="63" t="s">
        <v>26</v>
      </c>
      <c r="C15" s="64">
        <f t="shared" si="0"/>
        <v>14984963.159233332</v>
      </c>
      <c r="D15" s="64">
        <f t="shared" si="1"/>
        <v>9123</v>
      </c>
      <c r="E15" s="64">
        <v>649</v>
      </c>
      <c r="F15" s="64">
        <v>783</v>
      </c>
      <c r="G15" s="64">
        <v>783</v>
      </c>
      <c r="H15" s="64">
        <v>165</v>
      </c>
      <c r="I15" s="64">
        <v>389</v>
      </c>
      <c r="J15" s="64">
        <v>333</v>
      </c>
      <c r="K15" s="64">
        <v>727</v>
      </c>
      <c r="L15" s="64">
        <v>447</v>
      </c>
      <c r="M15" s="64">
        <v>512</v>
      </c>
      <c r="N15" s="64">
        <v>399</v>
      </c>
      <c r="O15" s="64">
        <v>175</v>
      </c>
      <c r="P15" s="64">
        <v>624</v>
      </c>
      <c r="Q15" s="64">
        <v>287</v>
      </c>
      <c r="R15" s="64">
        <v>399</v>
      </c>
      <c r="S15" s="64">
        <v>287</v>
      </c>
      <c r="T15" s="64">
        <v>287</v>
      </c>
      <c r="U15" s="64">
        <v>206</v>
      </c>
      <c r="V15" s="64">
        <v>287</v>
      </c>
      <c r="W15" s="64">
        <v>154</v>
      </c>
      <c r="X15" s="64">
        <v>7</v>
      </c>
      <c r="Y15" s="64">
        <v>38</v>
      </c>
      <c r="Z15" s="64">
        <v>34</v>
      </c>
      <c r="AA15" s="64">
        <v>144</v>
      </c>
      <c r="AB15" s="64">
        <v>26</v>
      </c>
      <c r="AC15" s="64">
        <v>164</v>
      </c>
      <c r="AD15" s="64">
        <v>38</v>
      </c>
      <c r="AE15" s="64">
        <v>85</v>
      </c>
      <c r="AF15" s="64">
        <v>119</v>
      </c>
      <c r="AG15" s="64">
        <v>220</v>
      </c>
      <c r="AH15" s="64">
        <v>107</v>
      </c>
      <c r="AI15" s="64">
        <v>152</v>
      </c>
      <c r="AJ15" s="64">
        <v>96</v>
      </c>
    </row>
    <row r="16" spans="1:36" s="65" customFormat="1">
      <c r="A16" s="62" t="s">
        <v>38</v>
      </c>
      <c r="B16" s="63" t="s">
        <v>26</v>
      </c>
      <c r="C16" s="64">
        <f t="shared" si="0"/>
        <v>11738378.345309524</v>
      </c>
      <c r="D16" s="64">
        <f t="shared" si="1"/>
        <v>7311</v>
      </c>
      <c r="E16" s="64">
        <v>499</v>
      </c>
      <c r="F16" s="64">
        <v>602</v>
      </c>
      <c r="G16" s="64">
        <v>602</v>
      </c>
      <c r="H16" s="64">
        <v>168</v>
      </c>
      <c r="I16" s="64">
        <v>325</v>
      </c>
      <c r="J16" s="64">
        <v>286</v>
      </c>
      <c r="K16" s="64">
        <v>562</v>
      </c>
      <c r="L16" s="64">
        <v>344</v>
      </c>
      <c r="M16" s="64">
        <v>405</v>
      </c>
      <c r="N16" s="64">
        <v>325</v>
      </c>
      <c r="O16" s="64">
        <v>168</v>
      </c>
      <c r="P16" s="64">
        <v>483</v>
      </c>
      <c r="Q16" s="64">
        <v>246</v>
      </c>
      <c r="R16" s="64">
        <v>325</v>
      </c>
      <c r="S16" s="64">
        <v>246</v>
      </c>
      <c r="T16" s="64">
        <v>246</v>
      </c>
      <c r="U16" s="64">
        <v>173</v>
      </c>
      <c r="V16" s="64">
        <v>246</v>
      </c>
      <c r="W16" s="64">
        <v>120</v>
      </c>
      <c r="X16" s="64">
        <v>11</v>
      </c>
      <c r="Y16" s="64">
        <v>30</v>
      </c>
      <c r="Z16" s="64">
        <v>30</v>
      </c>
      <c r="AA16" s="64">
        <v>120</v>
      </c>
      <c r="AB16" s="64">
        <v>24</v>
      </c>
      <c r="AC16" s="64">
        <v>120</v>
      </c>
      <c r="AD16" s="64">
        <v>30</v>
      </c>
      <c r="AE16" s="64">
        <v>63</v>
      </c>
      <c r="AF16" s="64">
        <v>88</v>
      </c>
      <c r="AG16" s="64">
        <v>160</v>
      </c>
      <c r="AH16" s="64">
        <v>80</v>
      </c>
      <c r="AI16" s="64">
        <v>112</v>
      </c>
      <c r="AJ16" s="64">
        <v>72</v>
      </c>
    </row>
    <row r="17" spans="1:36">
      <c r="A17" s="13" t="s">
        <v>39</v>
      </c>
      <c r="B17" s="11" t="s">
        <v>26</v>
      </c>
      <c r="C17" s="12">
        <f t="shared" si="0"/>
        <v>11462021.581647618</v>
      </c>
      <c r="D17" s="12">
        <f t="shared" si="1"/>
        <v>7225</v>
      </c>
      <c r="E17" s="12">
        <v>473</v>
      </c>
      <c r="F17" s="12">
        <v>575</v>
      </c>
      <c r="G17" s="12">
        <v>575</v>
      </c>
      <c r="H17" s="12">
        <v>186</v>
      </c>
      <c r="I17" s="12">
        <v>328</v>
      </c>
      <c r="J17" s="12">
        <v>292</v>
      </c>
      <c r="K17" s="12">
        <v>540</v>
      </c>
      <c r="L17" s="12">
        <v>325</v>
      </c>
      <c r="M17" s="12">
        <v>399</v>
      </c>
      <c r="N17" s="12">
        <v>328</v>
      </c>
      <c r="O17" s="12">
        <v>186</v>
      </c>
      <c r="P17" s="12">
        <v>469</v>
      </c>
      <c r="Q17" s="12">
        <v>257</v>
      </c>
      <c r="R17" s="12">
        <v>328</v>
      </c>
      <c r="S17" s="12">
        <v>257</v>
      </c>
      <c r="T17" s="12">
        <v>257</v>
      </c>
      <c r="U17" s="12">
        <v>167</v>
      </c>
      <c r="V17" s="12">
        <v>257</v>
      </c>
      <c r="W17" s="12">
        <v>121</v>
      </c>
      <c r="X17" s="12">
        <v>12</v>
      </c>
      <c r="Y17" s="12">
        <v>32</v>
      </c>
      <c r="Z17" s="12">
        <v>30</v>
      </c>
      <c r="AA17" s="12">
        <v>131</v>
      </c>
      <c r="AB17" s="12">
        <v>25</v>
      </c>
      <c r="AC17" s="12">
        <v>111</v>
      </c>
      <c r="AD17" s="12">
        <v>27</v>
      </c>
      <c r="AE17" s="12">
        <v>60</v>
      </c>
      <c r="AF17" s="12">
        <v>83</v>
      </c>
      <c r="AG17" s="12">
        <v>146</v>
      </c>
      <c r="AH17" s="12">
        <v>76</v>
      </c>
      <c r="AI17" s="12">
        <v>103</v>
      </c>
      <c r="AJ17" s="12">
        <v>69</v>
      </c>
    </row>
    <row r="18" spans="1:36">
      <c r="A18" s="13" t="s">
        <v>40</v>
      </c>
      <c r="B18" s="11" t="s">
        <v>26</v>
      </c>
      <c r="C18" s="12">
        <f t="shared" si="0"/>
        <v>17949341.18632381</v>
      </c>
      <c r="D18" s="12">
        <f t="shared" si="1"/>
        <v>9946</v>
      </c>
      <c r="E18" s="12">
        <v>609</v>
      </c>
      <c r="F18" s="12">
        <v>725</v>
      </c>
      <c r="G18" s="12">
        <v>725</v>
      </c>
      <c r="H18" s="12">
        <v>239</v>
      </c>
      <c r="I18" s="12">
        <v>489</v>
      </c>
      <c r="J18" s="12">
        <v>427</v>
      </c>
      <c r="K18" s="12">
        <v>663</v>
      </c>
      <c r="L18" s="12">
        <v>398</v>
      </c>
      <c r="M18" s="12">
        <v>614</v>
      </c>
      <c r="N18" s="12">
        <v>494</v>
      </c>
      <c r="O18" s="12">
        <v>244</v>
      </c>
      <c r="P18" s="12">
        <v>543</v>
      </c>
      <c r="Q18" s="12">
        <v>369</v>
      </c>
      <c r="R18" s="12">
        <v>394</v>
      </c>
      <c r="S18" s="12">
        <v>269</v>
      </c>
      <c r="T18" s="12">
        <v>269</v>
      </c>
      <c r="U18" s="12">
        <v>253</v>
      </c>
      <c r="V18" s="12">
        <v>369</v>
      </c>
      <c r="W18" s="12">
        <v>216</v>
      </c>
      <c r="X18" s="12">
        <v>13</v>
      </c>
      <c r="Y18" s="12">
        <v>46</v>
      </c>
      <c r="Z18" s="12">
        <v>43</v>
      </c>
      <c r="AA18" s="12">
        <v>216</v>
      </c>
      <c r="AB18" s="12">
        <v>34</v>
      </c>
      <c r="AC18" s="12">
        <v>226</v>
      </c>
      <c r="AD18" s="12">
        <v>43</v>
      </c>
      <c r="AE18" s="12">
        <v>116</v>
      </c>
      <c r="AF18" s="12">
        <v>136</v>
      </c>
      <c r="AG18" s="12">
        <v>305</v>
      </c>
      <c r="AH18" s="12">
        <v>124</v>
      </c>
      <c r="AI18" s="12">
        <v>224</v>
      </c>
      <c r="AJ18" s="12">
        <v>111</v>
      </c>
    </row>
    <row r="19" spans="1:36">
      <c r="A19" s="13" t="s">
        <v>41</v>
      </c>
      <c r="B19" s="11" t="s">
        <v>26</v>
      </c>
      <c r="C19" s="12">
        <f t="shared" si="0"/>
        <v>9034305.5646619033</v>
      </c>
      <c r="D19" s="12">
        <f t="shared" si="1"/>
        <v>5589</v>
      </c>
      <c r="E19" s="12">
        <v>387</v>
      </c>
      <c r="F19" s="12">
        <v>468</v>
      </c>
      <c r="G19" s="12">
        <v>468</v>
      </c>
      <c r="H19" s="12">
        <v>121</v>
      </c>
      <c r="I19" s="12">
        <v>247</v>
      </c>
      <c r="J19" s="12">
        <v>216</v>
      </c>
      <c r="K19" s="12">
        <v>437</v>
      </c>
      <c r="L19" s="12">
        <v>263</v>
      </c>
      <c r="M19" s="12">
        <v>310</v>
      </c>
      <c r="N19" s="12">
        <v>247</v>
      </c>
      <c r="O19" s="12">
        <v>121</v>
      </c>
      <c r="P19" s="12">
        <v>374</v>
      </c>
      <c r="Q19" s="12">
        <v>184</v>
      </c>
      <c r="R19" s="12">
        <v>247</v>
      </c>
      <c r="S19" s="12">
        <v>184</v>
      </c>
      <c r="T19" s="12">
        <v>184</v>
      </c>
      <c r="U19" s="12">
        <v>125</v>
      </c>
      <c r="V19" s="12">
        <v>184</v>
      </c>
      <c r="W19" s="12">
        <v>94</v>
      </c>
      <c r="X19" s="12">
        <v>7</v>
      </c>
      <c r="Y19" s="12">
        <v>23</v>
      </c>
      <c r="Z19" s="12">
        <v>21</v>
      </c>
      <c r="AA19" s="12">
        <v>94</v>
      </c>
      <c r="AB19" s="12">
        <v>17</v>
      </c>
      <c r="AC19" s="12">
        <v>94</v>
      </c>
      <c r="AD19" s="12">
        <v>21</v>
      </c>
      <c r="AE19" s="12">
        <v>49</v>
      </c>
      <c r="AF19" s="12">
        <v>68</v>
      </c>
      <c r="AG19" s="12">
        <v>126</v>
      </c>
      <c r="AH19" s="12">
        <v>63</v>
      </c>
      <c r="AI19" s="12">
        <v>88</v>
      </c>
      <c r="AJ19" s="12">
        <v>57</v>
      </c>
    </row>
    <row r="20" spans="1:36">
      <c r="A20" s="13" t="s">
        <v>42</v>
      </c>
      <c r="B20" s="11" t="s">
        <v>26</v>
      </c>
      <c r="C20" s="12">
        <f t="shared" si="0"/>
        <v>11063103.943552382</v>
      </c>
      <c r="D20" s="12">
        <f t="shared" si="1"/>
        <v>6730</v>
      </c>
      <c r="E20" s="12">
        <v>470</v>
      </c>
      <c r="F20" s="12">
        <v>575</v>
      </c>
      <c r="G20" s="12">
        <v>575</v>
      </c>
      <c r="H20" s="12">
        <v>131</v>
      </c>
      <c r="I20" s="12">
        <v>292</v>
      </c>
      <c r="J20" s="12">
        <v>252</v>
      </c>
      <c r="K20" s="12">
        <v>534</v>
      </c>
      <c r="L20" s="12">
        <v>312</v>
      </c>
      <c r="M20" s="12">
        <v>373</v>
      </c>
      <c r="N20" s="12">
        <v>292</v>
      </c>
      <c r="O20" s="12">
        <v>136</v>
      </c>
      <c r="P20" s="12">
        <v>459</v>
      </c>
      <c r="Q20" s="12">
        <v>217</v>
      </c>
      <c r="R20" s="12">
        <v>297</v>
      </c>
      <c r="S20" s="12">
        <v>217</v>
      </c>
      <c r="T20" s="12">
        <v>217</v>
      </c>
      <c r="U20" s="12">
        <v>142</v>
      </c>
      <c r="V20" s="12">
        <v>217</v>
      </c>
      <c r="W20" s="12">
        <v>117</v>
      </c>
      <c r="X20" s="12">
        <v>6</v>
      </c>
      <c r="Y20" s="12">
        <v>27</v>
      </c>
      <c r="Z20" s="12">
        <v>24</v>
      </c>
      <c r="AA20" s="12">
        <v>117</v>
      </c>
      <c r="AB20" s="12">
        <v>19</v>
      </c>
      <c r="AC20" s="12">
        <v>117</v>
      </c>
      <c r="AD20" s="12">
        <v>24</v>
      </c>
      <c r="AE20" s="12">
        <v>60</v>
      </c>
      <c r="AF20" s="12">
        <v>85</v>
      </c>
      <c r="AG20" s="12">
        <v>157</v>
      </c>
      <c r="AH20" s="12">
        <v>77</v>
      </c>
      <c r="AI20" s="12">
        <v>116</v>
      </c>
      <c r="AJ20" s="12">
        <v>76</v>
      </c>
    </row>
    <row r="21" spans="1:36">
      <c r="A21" s="13" t="s">
        <v>43</v>
      </c>
      <c r="B21" s="11" t="s">
        <v>26</v>
      </c>
      <c r="C21" s="12">
        <f t="shared" si="0"/>
        <v>22429805.285157144</v>
      </c>
      <c r="D21" s="12">
        <f t="shared" si="1"/>
        <v>13932</v>
      </c>
      <c r="E21" s="12">
        <v>976</v>
      </c>
      <c r="F21" s="12">
        <v>1185</v>
      </c>
      <c r="G21" s="12">
        <v>1185</v>
      </c>
      <c r="H21" s="12">
        <v>301</v>
      </c>
      <c r="I21" s="12">
        <v>624</v>
      </c>
      <c r="J21" s="12">
        <v>537</v>
      </c>
      <c r="K21" s="12">
        <v>1095</v>
      </c>
      <c r="L21" s="12">
        <v>652</v>
      </c>
      <c r="M21" s="12">
        <v>774</v>
      </c>
      <c r="N21" s="12">
        <v>614</v>
      </c>
      <c r="O21" s="12">
        <v>291</v>
      </c>
      <c r="P21" s="12">
        <v>934</v>
      </c>
      <c r="Q21" s="12">
        <v>453</v>
      </c>
      <c r="R21" s="12">
        <v>614</v>
      </c>
      <c r="S21" s="12">
        <v>453</v>
      </c>
      <c r="T21" s="12">
        <v>453</v>
      </c>
      <c r="U21" s="12">
        <v>303</v>
      </c>
      <c r="V21" s="12">
        <v>453</v>
      </c>
      <c r="W21" s="12">
        <v>235</v>
      </c>
      <c r="X21" s="12">
        <v>15</v>
      </c>
      <c r="Y21" s="12">
        <v>56</v>
      </c>
      <c r="Z21" s="12">
        <v>49</v>
      </c>
      <c r="AA21" s="12">
        <v>235</v>
      </c>
      <c r="AB21" s="12">
        <v>38</v>
      </c>
      <c r="AC21" s="12">
        <v>235</v>
      </c>
      <c r="AD21" s="12">
        <v>53</v>
      </c>
      <c r="AE21" s="12">
        <v>122</v>
      </c>
      <c r="AF21" s="12">
        <v>171</v>
      </c>
      <c r="AG21" s="12">
        <v>316</v>
      </c>
      <c r="AH21" s="12">
        <v>155</v>
      </c>
      <c r="AI21" s="12">
        <v>215</v>
      </c>
      <c r="AJ21" s="12">
        <v>140</v>
      </c>
    </row>
    <row r="22" spans="1:36">
      <c r="A22" s="66" t="s">
        <v>44</v>
      </c>
      <c r="B22" s="66"/>
      <c r="C22" s="14">
        <f t="shared" si="0"/>
        <v>210711191.60934761</v>
      </c>
      <c r="D22" s="14">
        <f t="shared" ref="D22:AJ22" si="2">SUM(D4:D21)</f>
        <v>130783</v>
      </c>
      <c r="E22" s="14">
        <f t="shared" si="2"/>
        <v>9000</v>
      </c>
      <c r="F22" s="14">
        <f t="shared" si="2"/>
        <v>10875</v>
      </c>
      <c r="G22" s="14">
        <f t="shared" si="2"/>
        <v>10875</v>
      </c>
      <c r="H22" s="14">
        <f t="shared" si="2"/>
        <v>2900</v>
      </c>
      <c r="I22" s="14">
        <f t="shared" si="2"/>
        <v>5800</v>
      </c>
      <c r="J22" s="14">
        <f t="shared" si="2"/>
        <v>5075</v>
      </c>
      <c r="K22" s="14">
        <f t="shared" si="2"/>
        <v>10150</v>
      </c>
      <c r="L22" s="14">
        <f t="shared" si="2"/>
        <v>6151</v>
      </c>
      <c r="M22" s="14">
        <f t="shared" si="2"/>
        <v>7250</v>
      </c>
      <c r="N22" s="14">
        <f t="shared" si="2"/>
        <v>5800</v>
      </c>
      <c r="O22" s="14">
        <f t="shared" si="2"/>
        <v>2900</v>
      </c>
      <c r="P22" s="14">
        <f t="shared" si="2"/>
        <v>8700</v>
      </c>
      <c r="Q22" s="14">
        <f t="shared" si="2"/>
        <v>4350</v>
      </c>
      <c r="R22" s="14">
        <f t="shared" si="2"/>
        <v>5800</v>
      </c>
      <c r="S22" s="14">
        <f t="shared" si="2"/>
        <v>4350</v>
      </c>
      <c r="T22" s="14">
        <f t="shared" si="2"/>
        <v>4350</v>
      </c>
      <c r="U22" s="14">
        <f t="shared" si="2"/>
        <v>2999</v>
      </c>
      <c r="V22" s="14">
        <f t="shared" si="2"/>
        <v>4350</v>
      </c>
      <c r="W22" s="14">
        <f t="shared" si="2"/>
        <v>2175</v>
      </c>
      <c r="X22" s="14">
        <f t="shared" si="2"/>
        <v>174</v>
      </c>
      <c r="Y22" s="14">
        <f t="shared" si="2"/>
        <v>551</v>
      </c>
      <c r="Z22" s="14">
        <f t="shared" si="2"/>
        <v>508</v>
      </c>
      <c r="AA22" s="14">
        <f t="shared" si="2"/>
        <v>2175</v>
      </c>
      <c r="AB22" s="14">
        <f t="shared" si="2"/>
        <v>406</v>
      </c>
      <c r="AC22" s="14">
        <f t="shared" si="2"/>
        <v>2175</v>
      </c>
      <c r="AD22" s="14">
        <f t="shared" si="2"/>
        <v>514</v>
      </c>
      <c r="AE22" s="14">
        <f t="shared" si="2"/>
        <v>1150</v>
      </c>
      <c r="AF22" s="14">
        <f t="shared" si="2"/>
        <v>1595</v>
      </c>
      <c r="AG22" s="14">
        <f t="shared" si="2"/>
        <v>2900</v>
      </c>
      <c r="AH22" s="14">
        <f t="shared" si="2"/>
        <v>1450</v>
      </c>
      <c r="AI22" s="14">
        <f t="shared" si="2"/>
        <v>2030</v>
      </c>
      <c r="AJ22" s="14">
        <f t="shared" si="2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2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G24" sqref="G24"/>
    </sheetView>
  </sheetViews>
  <sheetFormatPr defaultColWidth="9.140625" defaultRowHeight="12.75"/>
  <cols>
    <col min="1" max="1" width="23.5703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7" width="8.7109375" style="3" bestFit="1" customWidth="1"/>
    <col min="8" max="9" width="9.7109375" style="3" bestFit="1" customWidth="1"/>
    <col min="10" max="10" width="10.5703125" style="3" bestFit="1" customWidth="1"/>
    <col min="11" max="13" width="8.7109375" style="3" bestFit="1" customWidth="1"/>
    <col min="14" max="14" width="13" style="3" bestFit="1" customWidth="1"/>
    <col min="15" max="15" width="9.140625" style="3" bestFit="1" customWidth="1"/>
    <col min="16" max="18" width="8.5703125" style="3" bestFit="1" customWidth="1"/>
    <col min="19" max="19" width="14" style="3" bestFit="1" customWidth="1"/>
    <col min="20" max="20" width="9.42578125" style="3" bestFit="1" customWidth="1"/>
    <col min="21" max="21" width="10" style="3" bestFit="1" customWidth="1"/>
    <col min="22" max="22" width="9.42578125" style="3" bestFit="1" customWidth="1"/>
    <col min="23" max="23" width="13" style="3" bestFit="1" customWidth="1"/>
    <col min="24" max="24" width="13.85546875" style="3" bestFit="1" customWidth="1"/>
    <col min="25" max="25" width="12.42578125" style="3" bestFit="1" customWidth="1"/>
    <col min="26" max="26" width="13.85546875" style="3" bestFit="1" customWidth="1"/>
    <col min="27" max="27" width="13.140625" style="3" bestFit="1" customWidth="1"/>
    <col min="28" max="28" width="13" style="3" bestFit="1" customWidth="1"/>
    <col min="29" max="33" width="12.42578125" style="3" bestFit="1" customWidth="1"/>
    <col min="34" max="36" width="12.7109375" style="3" bestFit="1" customWidth="1"/>
    <col min="37" max="16384" width="9.140625" style="4"/>
  </cols>
  <sheetData>
    <row r="1" spans="1:36" ht="14.25">
      <c r="A1" s="1" t="s">
        <v>247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237</v>
      </c>
      <c r="O3" s="9" t="s">
        <v>14</v>
      </c>
      <c r="P3" s="9" t="s">
        <v>15</v>
      </c>
      <c r="Q3" s="9" t="s">
        <v>238</v>
      </c>
      <c r="R3" s="9" t="s">
        <v>239</v>
      </c>
      <c r="S3" s="9" t="s">
        <v>240</v>
      </c>
      <c r="T3" s="9" t="s">
        <v>16</v>
      </c>
      <c r="U3" s="9" t="s">
        <v>17</v>
      </c>
      <c r="V3" s="9" t="s">
        <v>51</v>
      </c>
      <c r="W3" s="9" t="s">
        <v>241</v>
      </c>
      <c r="X3" s="9" t="s">
        <v>242</v>
      </c>
      <c r="Y3" s="9" t="s">
        <v>243</v>
      </c>
      <c r="Z3" s="9" t="s">
        <v>52</v>
      </c>
      <c r="AA3" s="9" t="s">
        <v>18</v>
      </c>
      <c r="AB3" s="9" t="s">
        <v>20</v>
      </c>
      <c r="AC3" s="9" t="s">
        <v>244</v>
      </c>
      <c r="AD3" s="9" t="s">
        <v>19</v>
      </c>
      <c r="AE3" s="9" t="s">
        <v>21</v>
      </c>
      <c r="AF3" s="9" t="s">
        <v>22</v>
      </c>
      <c r="AG3" s="9" t="s">
        <v>245</v>
      </c>
      <c r="AH3" s="9" t="s">
        <v>23</v>
      </c>
      <c r="AI3" s="9" t="s">
        <v>246</v>
      </c>
      <c r="AJ3" s="9" t="s">
        <v>24</v>
      </c>
    </row>
    <row r="4" spans="1:36">
      <c r="A4" s="13" t="s">
        <v>25</v>
      </c>
      <c r="B4" s="11" t="s">
        <v>26</v>
      </c>
      <c r="C4" s="12">
        <f t="shared" ref="C4:C22" si="0">SUMPRODUCT($E$2:$AJ$2,E4:AJ4)</f>
        <v>6746612</v>
      </c>
      <c r="D4" s="12">
        <f t="shared" ref="D4:D21" si="1">SUM(E4:AJ4)</f>
        <v>4070</v>
      </c>
      <c r="E4" s="12">
        <v>273</v>
      </c>
      <c r="F4" s="12">
        <v>326</v>
      </c>
      <c r="G4" s="12">
        <v>326</v>
      </c>
      <c r="H4" s="12">
        <v>98</v>
      </c>
      <c r="I4" s="12">
        <v>181</v>
      </c>
      <c r="J4" s="12">
        <v>160</v>
      </c>
      <c r="K4" s="12">
        <v>306</v>
      </c>
      <c r="L4" s="12">
        <v>191</v>
      </c>
      <c r="M4" s="12">
        <v>223</v>
      </c>
      <c r="N4" s="12">
        <v>181</v>
      </c>
      <c r="O4" s="12">
        <v>98</v>
      </c>
      <c r="P4" s="12">
        <v>264</v>
      </c>
      <c r="Q4" s="12">
        <v>140</v>
      </c>
      <c r="R4" s="12">
        <v>181</v>
      </c>
      <c r="S4" s="12">
        <v>140</v>
      </c>
      <c r="T4" s="12">
        <v>140</v>
      </c>
      <c r="U4" s="12">
        <v>101</v>
      </c>
      <c r="V4" s="12">
        <v>140</v>
      </c>
      <c r="W4" s="12">
        <v>66</v>
      </c>
      <c r="X4" s="12">
        <v>8</v>
      </c>
      <c r="Y4" s="12">
        <v>20</v>
      </c>
      <c r="Z4" s="12">
        <v>19</v>
      </c>
      <c r="AA4" s="12">
        <v>66</v>
      </c>
      <c r="AB4" s="12">
        <v>16</v>
      </c>
      <c r="AC4" s="12">
        <v>66</v>
      </c>
      <c r="AD4" s="12">
        <v>19</v>
      </c>
      <c r="AE4" s="12">
        <v>37</v>
      </c>
      <c r="AF4" s="12">
        <v>50</v>
      </c>
      <c r="AG4" s="12">
        <v>87</v>
      </c>
      <c r="AH4" s="12">
        <v>46</v>
      </c>
      <c r="AI4" s="12">
        <v>62</v>
      </c>
      <c r="AJ4" s="12">
        <v>39</v>
      </c>
    </row>
    <row r="5" spans="1:36">
      <c r="A5" s="13" t="s">
        <v>27</v>
      </c>
      <c r="B5" s="11" t="s">
        <v>26</v>
      </c>
      <c r="C5" s="12">
        <f t="shared" si="0"/>
        <v>22751869</v>
      </c>
      <c r="D5" s="12">
        <f t="shared" si="1"/>
        <v>13747</v>
      </c>
      <c r="E5" s="12">
        <v>989</v>
      </c>
      <c r="F5" s="12">
        <v>1198</v>
      </c>
      <c r="G5" s="12">
        <v>1198</v>
      </c>
      <c r="H5" s="12">
        <v>273</v>
      </c>
      <c r="I5" s="12">
        <v>597</v>
      </c>
      <c r="J5" s="12">
        <v>531</v>
      </c>
      <c r="K5" s="12">
        <v>1102</v>
      </c>
      <c r="L5" s="12">
        <v>646</v>
      </c>
      <c r="M5" s="12">
        <v>773</v>
      </c>
      <c r="N5" s="12">
        <v>608</v>
      </c>
      <c r="O5" s="12">
        <v>268</v>
      </c>
      <c r="P5" s="12">
        <v>925</v>
      </c>
      <c r="Q5" s="12">
        <v>440</v>
      </c>
      <c r="R5" s="12">
        <v>602</v>
      </c>
      <c r="S5" s="12">
        <v>435</v>
      </c>
      <c r="T5" s="12">
        <v>432</v>
      </c>
      <c r="U5" s="12">
        <v>280</v>
      </c>
      <c r="V5" s="12">
        <v>430</v>
      </c>
      <c r="W5" s="12">
        <v>230</v>
      </c>
      <c r="X5" s="12">
        <v>18</v>
      </c>
      <c r="Y5" s="12">
        <v>53</v>
      </c>
      <c r="Z5" s="12">
        <v>43</v>
      </c>
      <c r="AA5" s="12">
        <v>231</v>
      </c>
      <c r="AB5" s="12">
        <v>36</v>
      </c>
      <c r="AC5" s="12">
        <v>236</v>
      </c>
      <c r="AD5" s="12">
        <v>48</v>
      </c>
      <c r="AE5" s="12">
        <v>123</v>
      </c>
      <c r="AF5" s="12">
        <v>174</v>
      </c>
      <c r="AG5" s="12">
        <v>317</v>
      </c>
      <c r="AH5" s="12">
        <v>156</v>
      </c>
      <c r="AI5" s="12">
        <v>214</v>
      </c>
      <c r="AJ5" s="12">
        <v>141</v>
      </c>
    </row>
    <row r="6" spans="1:36">
      <c r="A6" s="13" t="s">
        <v>28</v>
      </c>
      <c r="B6" s="11" t="s">
        <v>26</v>
      </c>
      <c r="C6" s="12">
        <f t="shared" si="0"/>
        <v>6258701</v>
      </c>
      <c r="D6" s="12">
        <f t="shared" si="1"/>
        <v>3745</v>
      </c>
      <c r="E6" s="12">
        <v>256</v>
      </c>
      <c r="F6" s="12">
        <v>312</v>
      </c>
      <c r="G6" s="12">
        <v>312</v>
      </c>
      <c r="H6" s="12">
        <v>86</v>
      </c>
      <c r="I6" s="12">
        <v>172</v>
      </c>
      <c r="J6" s="12">
        <v>140</v>
      </c>
      <c r="K6" s="12">
        <v>290</v>
      </c>
      <c r="L6" s="12">
        <v>172</v>
      </c>
      <c r="M6" s="12">
        <v>204</v>
      </c>
      <c r="N6" s="12">
        <v>162</v>
      </c>
      <c r="O6" s="12">
        <v>86</v>
      </c>
      <c r="P6" s="12">
        <v>247</v>
      </c>
      <c r="Q6" s="12">
        <v>119</v>
      </c>
      <c r="R6" s="12">
        <v>162</v>
      </c>
      <c r="S6" s="12">
        <v>124</v>
      </c>
      <c r="T6" s="12">
        <v>127</v>
      </c>
      <c r="U6" s="12">
        <v>89</v>
      </c>
      <c r="V6" s="12">
        <v>129</v>
      </c>
      <c r="W6" s="12">
        <v>62</v>
      </c>
      <c r="X6" s="12">
        <v>4</v>
      </c>
      <c r="Y6" s="12">
        <v>16</v>
      </c>
      <c r="Z6" s="12">
        <v>15</v>
      </c>
      <c r="AA6" s="12">
        <v>62</v>
      </c>
      <c r="AB6" s="12">
        <v>12</v>
      </c>
      <c r="AC6" s="12">
        <v>62</v>
      </c>
      <c r="AD6" s="12">
        <v>15</v>
      </c>
      <c r="AE6" s="12">
        <v>32</v>
      </c>
      <c r="AF6" s="12">
        <v>45</v>
      </c>
      <c r="AG6" s="12">
        <v>84</v>
      </c>
      <c r="AH6" s="12">
        <v>41</v>
      </c>
      <c r="AI6" s="12">
        <v>63</v>
      </c>
      <c r="AJ6" s="12">
        <v>43</v>
      </c>
    </row>
    <row r="7" spans="1:36">
      <c r="A7" s="13" t="s">
        <v>29</v>
      </c>
      <c r="B7" s="11" t="s">
        <v>26</v>
      </c>
      <c r="C7" s="12">
        <f t="shared" si="0"/>
        <v>14641189</v>
      </c>
      <c r="D7" s="12">
        <f t="shared" si="1"/>
        <v>8812</v>
      </c>
      <c r="E7" s="12">
        <v>583</v>
      </c>
      <c r="F7" s="12">
        <v>710</v>
      </c>
      <c r="G7" s="12">
        <v>710</v>
      </c>
      <c r="H7" s="12">
        <v>197</v>
      </c>
      <c r="I7" s="12">
        <v>395</v>
      </c>
      <c r="J7" s="12">
        <v>345</v>
      </c>
      <c r="K7" s="12">
        <v>691</v>
      </c>
      <c r="L7" s="12">
        <v>419</v>
      </c>
      <c r="M7" s="12">
        <v>493</v>
      </c>
      <c r="N7" s="12">
        <v>395</v>
      </c>
      <c r="O7" s="12">
        <v>197</v>
      </c>
      <c r="P7" s="12">
        <v>592</v>
      </c>
      <c r="Q7" s="12">
        <v>296</v>
      </c>
      <c r="R7" s="12">
        <v>395</v>
      </c>
      <c r="S7" s="12">
        <v>296</v>
      </c>
      <c r="T7" s="12">
        <v>296</v>
      </c>
      <c r="U7" s="12">
        <v>204</v>
      </c>
      <c r="V7" s="12">
        <v>296</v>
      </c>
      <c r="W7" s="12">
        <v>148</v>
      </c>
      <c r="X7" s="12">
        <v>11</v>
      </c>
      <c r="Y7" s="12">
        <v>38</v>
      </c>
      <c r="Z7" s="12">
        <v>35</v>
      </c>
      <c r="AA7" s="12">
        <v>148</v>
      </c>
      <c r="AB7" s="12">
        <v>28</v>
      </c>
      <c r="AC7" s="12">
        <v>148</v>
      </c>
      <c r="AD7" s="12">
        <v>35</v>
      </c>
      <c r="AE7" s="12">
        <v>79</v>
      </c>
      <c r="AF7" s="12">
        <v>109</v>
      </c>
      <c r="AG7" s="12">
        <v>197</v>
      </c>
      <c r="AH7" s="12">
        <v>99</v>
      </c>
      <c r="AI7" s="12">
        <v>138</v>
      </c>
      <c r="AJ7" s="12">
        <v>89</v>
      </c>
    </row>
    <row r="8" spans="1:36">
      <c r="A8" s="13" t="s">
        <v>30</v>
      </c>
      <c r="B8" s="11" t="s">
        <v>26</v>
      </c>
      <c r="C8" s="12">
        <f t="shared" si="0"/>
        <v>15076842</v>
      </c>
      <c r="D8" s="12">
        <f t="shared" si="1"/>
        <v>9160</v>
      </c>
      <c r="E8" s="12">
        <v>627</v>
      </c>
      <c r="F8" s="12">
        <v>755</v>
      </c>
      <c r="G8" s="12">
        <v>755</v>
      </c>
      <c r="H8" s="12">
        <v>209</v>
      </c>
      <c r="I8" s="12">
        <v>407</v>
      </c>
      <c r="J8" s="12">
        <v>358</v>
      </c>
      <c r="K8" s="12">
        <v>705</v>
      </c>
      <c r="L8" s="12">
        <v>431</v>
      </c>
      <c r="M8" s="12">
        <v>507</v>
      </c>
      <c r="N8" s="12">
        <v>407</v>
      </c>
      <c r="O8" s="12">
        <v>209</v>
      </c>
      <c r="P8" s="12">
        <v>606</v>
      </c>
      <c r="Q8" s="12">
        <v>308</v>
      </c>
      <c r="R8" s="12">
        <v>407</v>
      </c>
      <c r="S8" s="12">
        <v>308</v>
      </c>
      <c r="T8" s="12">
        <v>308</v>
      </c>
      <c r="U8" s="12">
        <v>215</v>
      </c>
      <c r="V8" s="12">
        <v>308</v>
      </c>
      <c r="W8" s="12">
        <v>151</v>
      </c>
      <c r="X8" s="12">
        <v>13</v>
      </c>
      <c r="Y8" s="12">
        <v>40</v>
      </c>
      <c r="Z8" s="12">
        <v>37</v>
      </c>
      <c r="AA8" s="12">
        <v>151</v>
      </c>
      <c r="AB8" s="12">
        <v>30</v>
      </c>
      <c r="AC8" s="12">
        <v>151</v>
      </c>
      <c r="AD8" s="12">
        <v>38</v>
      </c>
      <c r="AE8" s="12">
        <v>81</v>
      </c>
      <c r="AF8" s="12">
        <v>108</v>
      </c>
      <c r="AG8" s="12">
        <v>200</v>
      </c>
      <c r="AH8" s="12">
        <v>100</v>
      </c>
      <c r="AI8" s="12">
        <v>140</v>
      </c>
      <c r="AJ8" s="12">
        <v>90</v>
      </c>
    </row>
    <row r="9" spans="1:36">
      <c r="A9" s="13" t="s">
        <v>31</v>
      </c>
      <c r="B9" s="11" t="s">
        <v>26</v>
      </c>
      <c r="C9" s="12">
        <f t="shared" si="0"/>
        <v>4126608</v>
      </c>
      <c r="D9" s="12">
        <f t="shared" si="1"/>
        <v>2545</v>
      </c>
      <c r="E9" s="12">
        <v>172</v>
      </c>
      <c r="F9" s="12">
        <v>206</v>
      </c>
      <c r="G9" s="12">
        <v>206</v>
      </c>
      <c r="H9" s="12">
        <v>62</v>
      </c>
      <c r="I9" s="12">
        <v>114</v>
      </c>
      <c r="J9" s="12">
        <v>101</v>
      </c>
      <c r="K9" s="12">
        <v>193</v>
      </c>
      <c r="L9" s="12">
        <v>121</v>
      </c>
      <c r="M9" s="12">
        <v>141</v>
      </c>
      <c r="N9" s="12">
        <v>114</v>
      </c>
      <c r="O9" s="12">
        <v>62</v>
      </c>
      <c r="P9" s="12">
        <v>167</v>
      </c>
      <c r="Q9" s="12">
        <v>88</v>
      </c>
      <c r="R9" s="12">
        <v>114</v>
      </c>
      <c r="S9" s="12">
        <v>88</v>
      </c>
      <c r="T9" s="12">
        <v>88</v>
      </c>
      <c r="U9" s="12">
        <v>64</v>
      </c>
      <c r="V9" s="12">
        <v>88</v>
      </c>
      <c r="W9" s="12">
        <v>40</v>
      </c>
      <c r="X9" s="12">
        <v>4</v>
      </c>
      <c r="Y9" s="12">
        <v>11</v>
      </c>
      <c r="Z9" s="12">
        <v>10</v>
      </c>
      <c r="AA9" s="12">
        <v>40</v>
      </c>
      <c r="AB9" s="12">
        <v>8</v>
      </c>
      <c r="AC9" s="12">
        <v>40</v>
      </c>
      <c r="AD9" s="12">
        <v>10</v>
      </c>
      <c r="AE9" s="12">
        <v>22</v>
      </c>
      <c r="AF9" s="12">
        <v>30</v>
      </c>
      <c r="AG9" s="12">
        <v>53</v>
      </c>
      <c r="AH9" s="12">
        <v>27</v>
      </c>
      <c r="AI9" s="12">
        <v>38</v>
      </c>
      <c r="AJ9" s="12">
        <v>23</v>
      </c>
    </row>
    <row r="10" spans="1:36">
      <c r="A10" s="13" t="s">
        <v>32</v>
      </c>
      <c r="B10" s="11" t="s">
        <v>26</v>
      </c>
      <c r="C10" s="12">
        <f t="shared" si="0"/>
        <v>6501062</v>
      </c>
      <c r="D10" s="12">
        <f t="shared" si="1"/>
        <v>4010</v>
      </c>
      <c r="E10" s="12">
        <v>274</v>
      </c>
      <c r="F10" s="12">
        <v>328</v>
      </c>
      <c r="G10" s="12">
        <v>328</v>
      </c>
      <c r="H10" s="12">
        <v>95</v>
      </c>
      <c r="I10" s="12">
        <v>180</v>
      </c>
      <c r="J10" s="12">
        <v>159</v>
      </c>
      <c r="K10" s="12">
        <v>307</v>
      </c>
      <c r="L10" s="12">
        <v>190</v>
      </c>
      <c r="M10" s="12">
        <v>222</v>
      </c>
      <c r="N10" s="12">
        <v>180</v>
      </c>
      <c r="O10" s="12">
        <v>95</v>
      </c>
      <c r="P10" s="12">
        <v>265</v>
      </c>
      <c r="Q10" s="12">
        <v>137</v>
      </c>
      <c r="R10" s="12">
        <v>180</v>
      </c>
      <c r="S10" s="12">
        <v>137</v>
      </c>
      <c r="T10" s="12">
        <v>137</v>
      </c>
      <c r="U10" s="12">
        <v>98</v>
      </c>
      <c r="V10" s="12">
        <v>137</v>
      </c>
      <c r="W10" s="12">
        <v>65</v>
      </c>
      <c r="X10" s="12">
        <v>5</v>
      </c>
      <c r="Y10" s="12">
        <v>17</v>
      </c>
      <c r="Z10" s="12">
        <v>15</v>
      </c>
      <c r="AA10" s="12">
        <v>64</v>
      </c>
      <c r="AB10" s="12">
        <v>12</v>
      </c>
      <c r="AC10" s="12">
        <v>64</v>
      </c>
      <c r="AD10" s="12">
        <v>15</v>
      </c>
      <c r="AE10" s="12">
        <v>33</v>
      </c>
      <c r="AF10" s="12">
        <v>47</v>
      </c>
      <c r="AG10" s="12">
        <v>85</v>
      </c>
      <c r="AH10" s="12">
        <v>42</v>
      </c>
      <c r="AI10" s="12">
        <v>59</v>
      </c>
      <c r="AJ10" s="12">
        <v>38</v>
      </c>
    </row>
    <row r="11" spans="1:36">
      <c r="A11" s="13" t="s">
        <v>33</v>
      </c>
      <c r="B11" s="11" t="s">
        <v>26</v>
      </c>
      <c r="C11" s="12">
        <f t="shared" si="0"/>
        <v>7778848</v>
      </c>
      <c r="D11" s="12">
        <f t="shared" si="1"/>
        <v>4742</v>
      </c>
      <c r="E11" s="12">
        <v>330</v>
      </c>
      <c r="F11" s="12">
        <v>397</v>
      </c>
      <c r="G11" s="12">
        <v>397</v>
      </c>
      <c r="H11" s="12">
        <v>114</v>
      </c>
      <c r="I11" s="12">
        <v>217</v>
      </c>
      <c r="J11" s="12">
        <v>191</v>
      </c>
      <c r="K11" s="12">
        <v>371</v>
      </c>
      <c r="L11" s="12">
        <v>229</v>
      </c>
      <c r="M11" s="12">
        <v>258</v>
      </c>
      <c r="N11" s="12">
        <v>207</v>
      </c>
      <c r="O11" s="12">
        <v>104</v>
      </c>
      <c r="P11" s="12">
        <v>310</v>
      </c>
      <c r="Q11" s="12">
        <v>155</v>
      </c>
      <c r="R11" s="12">
        <v>207</v>
      </c>
      <c r="S11" s="12">
        <v>155</v>
      </c>
      <c r="T11" s="12">
        <v>155</v>
      </c>
      <c r="U11" s="12">
        <v>107</v>
      </c>
      <c r="V11" s="12">
        <v>155</v>
      </c>
      <c r="W11" s="12">
        <v>78</v>
      </c>
      <c r="X11" s="12">
        <v>5</v>
      </c>
      <c r="Y11" s="12">
        <v>20</v>
      </c>
      <c r="Z11" s="12">
        <v>18</v>
      </c>
      <c r="AA11" s="12">
        <v>78</v>
      </c>
      <c r="AB11" s="12">
        <v>15</v>
      </c>
      <c r="AC11" s="12">
        <v>78</v>
      </c>
      <c r="AD11" s="12">
        <v>18</v>
      </c>
      <c r="AE11" s="12">
        <v>41</v>
      </c>
      <c r="AF11" s="12">
        <v>57</v>
      </c>
      <c r="AG11" s="12">
        <v>104</v>
      </c>
      <c r="AH11" s="12">
        <v>52</v>
      </c>
      <c r="AI11" s="12">
        <v>72</v>
      </c>
      <c r="AJ11" s="12">
        <v>47</v>
      </c>
    </row>
    <row r="12" spans="1:36">
      <c r="A12" s="13" t="s">
        <v>34</v>
      </c>
      <c r="B12" s="11" t="s">
        <v>26</v>
      </c>
      <c r="C12" s="12">
        <f t="shared" si="0"/>
        <v>8610874</v>
      </c>
      <c r="D12" s="12">
        <f t="shared" si="1"/>
        <v>6584</v>
      </c>
      <c r="E12" s="12">
        <v>516</v>
      </c>
      <c r="F12" s="12">
        <v>630</v>
      </c>
      <c r="G12" s="12">
        <v>630</v>
      </c>
      <c r="H12" s="12">
        <v>137</v>
      </c>
      <c r="I12" s="12">
        <v>243</v>
      </c>
      <c r="J12" s="12">
        <v>217</v>
      </c>
      <c r="K12" s="12">
        <v>603</v>
      </c>
      <c r="L12" s="12">
        <v>377</v>
      </c>
      <c r="M12" s="12">
        <v>301</v>
      </c>
      <c r="N12" s="12">
        <v>247</v>
      </c>
      <c r="O12" s="12">
        <v>142</v>
      </c>
      <c r="P12" s="12">
        <v>555</v>
      </c>
      <c r="Q12" s="12">
        <v>195</v>
      </c>
      <c r="R12" s="12">
        <v>348</v>
      </c>
      <c r="S12" s="12">
        <v>295</v>
      </c>
      <c r="T12" s="12">
        <v>295</v>
      </c>
      <c r="U12" s="12">
        <v>145</v>
      </c>
      <c r="V12" s="12">
        <v>195</v>
      </c>
      <c r="W12" s="12">
        <v>57</v>
      </c>
      <c r="X12" s="12">
        <v>12</v>
      </c>
      <c r="Y12" s="12">
        <v>22</v>
      </c>
      <c r="Z12" s="12">
        <v>26</v>
      </c>
      <c r="AA12" s="12">
        <v>57</v>
      </c>
      <c r="AB12" s="12">
        <v>17</v>
      </c>
      <c r="AC12" s="12">
        <v>42</v>
      </c>
      <c r="AD12" s="12">
        <v>21</v>
      </c>
      <c r="AE12" s="12">
        <v>26</v>
      </c>
      <c r="AF12" s="12">
        <v>61</v>
      </c>
      <c r="AG12" s="12">
        <v>52</v>
      </c>
      <c r="AH12" s="12">
        <v>55</v>
      </c>
      <c r="AI12" s="12">
        <v>27</v>
      </c>
      <c r="AJ12" s="12">
        <v>38</v>
      </c>
    </row>
    <row r="13" spans="1:36">
      <c r="A13" s="13" t="s">
        <v>35</v>
      </c>
      <c r="B13" s="11" t="s">
        <v>26</v>
      </c>
      <c r="C13" s="12">
        <f t="shared" si="0"/>
        <v>10119117</v>
      </c>
      <c r="D13" s="12">
        <f t="shared" si="1"/>
        <v>6104</v>
      </c>
      <c r="E13" s="12">
        <v>416</v>
      </c>
      <c r="F13" s="12">
        <v>499</v>
      </c>
      <c r="G13" s="12">
        <v>499</v>
      </c>
      <c r="H13" s="12">
        <v>143</v>
      </c>
      <c r="I13" s="12">
        <v>270</v>
      </c>
      <c r="J13" s="12">
        <v>239</v>
      </c>
      <c r="K13" s="12">
        <v>462</v>
      </c>
      <c r="L13" s="12">
        <v>286</v>
      </c>
      <c r="M13" s="12">
        <v>334</v>
      </c>
      <c r="N13" s="12">
        <v>270</v>
      </c>
      <c r="O13" s="12">
        <v>143</v>
      </c>
      <c r="P13" s="12">
        <v>398</v>
      </c>
      <c r="Q13" s="12">
        <v>207</v>
      </c>
      <c r="R13" s="12">
        <v>270</v>
      </c>
      <c r="S13" s="12">
        <v>207</v>
      </c>
      <c r="T13" s="12">
        <v>207</v>
      </c>
      <c r="U13" s="12">
        <v>147</v>
      </c>
      <c r="V13" s="12">
        <v>207</v>
      </c>
      <c r="W13" s="12">
        <v>100</v>
      </c>
      <c r="X13" s="12">
        <v>11</v>
      </c>
      <c r="Y13" s="12">
        <v>28</v>
      </c>
      <c r="Z13" s="12">
        <v>27</v>
      </c>
      <c r="AA13" s="12">
        <v>100</v>
      </c>
      <c r="AB13" s="12">
        <v>22</v>
      </c>
      <c r="AC13" s="12">
        <v>100</v>
      </c>
      <c r="AD13" s="12">
        <v>27</v>
      </c>
      <c r="AE13" s="12">
        <v>55</v>
      </c>
      <c r="AF13" s="12">
        <v>74</v>
      </c>
      <c r="AG13" s="12">
        <v>132</v>
      </c>
      <c r="AH13" s="12">
        <v>68</v>
      </c>
      <c r="AI13" s="12">
        <v>94</v>
      </c>
      <c r="AJ13" s="12">
        <v>62</v>
      </c>
    </row>
    <row r="14" spans="1:36">
      <c r="A14" s="13" t="s">
        <v>36</v>
      </c>
      <c r="B14" s="11" t="s">
        <v>26</v>
      </c>
      <c r="C14" s="12">
        <f t="shared" si="0"/>
        <v>12243449</v>
      </c>
      <c r="D14" s="12">
        <f t="shared" si="1"/>
        <v>7408</v>
      </c>
      <c r="E14" s="12">
        <v>501</v>
      </c>
      <c r="F14" s="12">
        <v>601</v>
      </c>
      <c r="G14" s="12">
        <v>601</v>
      </c>
      <c r="H14" s="12">
        <v>175</v>
      </c>
      <c r="I14" s="12">
        <v>330</v>
      </c>
      <c r="J14" s="12">
        <v>291</v>
      </c>
      <c r="K14" s="12">
        <v>562</v>
      </c>
      <c r="L14" s="12">
        <v>348</v>
      </c>
      <c r="M14" s="12">
        <v>407</v>
      </c>
      <c r="N14" s="12">
        <v>330</v>
      </c>
      <c r="O14" s="12">
        <v>175</v>
      </c>
      <c r="P14" s="12">
        <v>485</v>
      </c>
      <c r="Q14" s="12">
        <v>252</v>
      </c>
      <c r="R14" s="12">
        <v>330</v>
      </c>
      <c r="S14" s="12">
        <v>252</v>
      </c>
      <c r="T14" s="12">
        <v>252</v>
      </c>
      <c r="U14" s="12">
        <v>180</v>
      </c>
      <c r="V14" s="12">
        <v>252</v>
      </c>
      <c r="W14" s="12">
        <v>121</v>
      </c>
      <c r="X14" s="12">
        <v>12</v>
      </c>
      <c r="Y14" s="12">
        <v>34</v>
      </c>
      <c r="Z14" s="12">
        <v>32</v>
      </c>
      <c r="AA14" s="12">
        <v>121</v>
      </c>
      <c r="AB14" s="12">
        <v>27</v>
      </c>
      <c r="AC14" s="12">
        <v>121</v>
      </c>
      <c r="AD14" s="12">
        <v>32</v>
      </c>
      <c r="AE14" s="12">
        <v>66</v>
      </c>
      <c r="AF14" s="12">
        <v>90</v>
      </c>
      <c r="AG14" s="12">
        <v>159</v>
      </c>
      <c r="AH14" s="12">
        <v>82</v>
      </c>
      <c r="AI14" s="12">
        <v>113</v>
      </c>
      <c r="AJ14" s="12">
        <v>74</v>
      </c>
    </row>
    <row r="15" spans="1:36" ht="12" customHeight="1">
      <c r="A15" s="13" t="s">
        <v>37</v>
      </c>
      <c r="B15" s="11" t="s">
        <v>26</v>
      </c>
      <c r="C15" s="12">
        <f t="shared" si="0"/>
        <v>15359625</v>
      </c>
      <c r="D15" s="12">
        <f t="shared" si="1"/>
        <v>9123</v>
      </c>
      <c r="E15" s="12">
        <v>649</v>
      </c>
      <c r="F15" s="12">
        <v>783</v>
      </c>
      <c r="G15" s="12">
        <v>783</v>
      </c>
      <c r="H15" s="12">
        <v>165</v>
      </c>
      <c r="I15" s="12">
        <v>389</v>
      </c>
      <c r="J15" s="12">
        <v>333</v>
      </c>
      <c r="K15" s="12">
        <v>727</v>
      </c>
      <c r="L15" s="12">
        <v>447</v>
      </c>
      <c r="M15" s="12">
        <v>512</v>
      </c>
      <c r="N15" s="12">
        <v>399</v>
      </c>
      <c r="O15" s="12">
        <v>175</v>
      </c>
      <c r="P15" s="12">
        <v>624</v>
      </c>
      <c r="Q15" s="12">
        <v>287</v>
      </c>
      <c r="R15" s="12">
        <v>399</v>
      </c>
      <c r="S15" s="12">
        <v>287</v>
      </c>
      <c r="T15" s="12">
        <v>287</v>
      </c>
      <c r="U15" s="12">
        <v>206</v>
      </c>
      <c r="V15" s="12">
        <v>287</v>
      </c>
      <c r="W15" s="12">
        <v>154</v>
      </c>
      <c r="X15" s="12">
        <v>7</v>
      </c>
      <c r="Y15" s="12">
        <v>38</v>
      </c>
      <c r="Z15" s="12">
        <v>34</v>
      </c>
      <c r="AA15" s="12">
        <v>144</v>
      </c>
      <c r="AB15" s="12">
        <v>26</v>
      </c>
      <c r="AC15" s="12">
        <v>164</v>
      </c>
      <c r="AD15" s="12">
        <v>38</v>
      </c>
      <c r="AE15" s="12">
        <v>85</v>
      </c>
      <c r="AF15" s="12">
        <v>119</v>
      </c>
      <c r="AG15" s="12">
        <v>220</v>
      </c>
      <c r="AH15" s="12">
        <v>107</v>
      </c>
      <c r="AI15" s="12">
        <v>152</v>
      </c>
      <c r="AJ15" s="12">
        <v>96</v>
      </c>
    </row>
    <row r="16" spans="1:36">
      <c r="A16" s="13" t="s">
        <v>38</v>
      </c>
      <c r="B16" s="11" t="s">
        <v>26</v>
      </c>
      <c r="C16" s="12">
        <f t="shared" si="0"/>
        <v>12032066</v>
      </c>
      <c r="D16" s="12">
        <f t="shared" si="1"/>
        <v>7311</v>
      </c>
      <c r="E16" s="12">
        <v>499</v>
      </c>
      <c r="F16" s="12">
        <v>602</v>
      </c>
      <c r="G16" s="12">
        <v>602</v>
      </c>
      <c r="H16" s="12">
        <v>168</v>
      </c>
      <c r="I16" s="12">
        <v>325</v>
      </c>
      <c r="J16" s="12">
        <v>286</v>
      </c>
      <c r="K16" s="12">
        <v>562</v>
      </c>
      <c r="L16" s="12">
        <v>344</v>
      </c>
      <c r="M16" s="12">
        <v>405</v>
      </c>
      <c r="N16" s="12">
        <v>325</v>
      </c>
      <c r="O16" s="12">
        <v>168</v>
      </c>
      <c r="P16" s="12">
        <v>483</v>
      </c>
      <c r="Q16" s="12">
        <v>246</v>
      </c>
      <c r="R16" s="12">
        <v>325</v>
      </c>
      <c r="S16" s="12">
        <v>246</v>
      </c>
      <c r="T16" s="12">
        <v>246</v>
      </c>
      <c r="U16" s="12">
        <v>173</v>
      </c>
      <c r="V16" s="12">
        <v>246</v>
      </c>
      <c r="W16" s="12">
        <v>120</v>
      </c>
      <c r="X16" s="12">
        <v>11</v>
      </c>
      <c r="Y16" s="12">
        <v>30</v>
      </c>
      <c r="Z16" s="12">
        <v>30</v>
      </c>
      <c r="AA16" s="12">
        <v>120</v>
      </c>
      <c r="AB16" s="12">
        <v>24</v>
      </c>
      <c r="AC16" s="12">
        <v>120</v>
      </c>
      <c r="AD16" s="12">
        <v>30</v>
      </c>
      <c r="AE16" s="12">
        <v>63</v>
      </c>
      <c r="AF16" s="12">
        <v>88</v>
      </c>
      <c r="AG16" s="12">
        <v>160</v>
      </c>
      <c r="AH16" s="12">
        <v>80</v>
      </c>
      <c r="AI16" s="12">
        <v>112</v>
      </c>
      <c r="AJ16" s="12">
        <v>72</v>
      </c>
    </row>
    <row r="17" spans="1:36">
      <c r="A17" s="13" t="s">
        <v>39</v>
      </c>
      <c r="B17" s="11" t="s">
        <v>26</v>
      </c>
      <c r="C17" s="12">
        <f t="shared" si="0"/>
        <v>11749042</v>
      </c>
      <c r="D17" s="12">
        <f t="shared" si="1"/>
        <v>7225</v>
      </c>
      <c r="E17" s="12">
        <v>473</v>
      </c>
      <c r="F17" s="12">
        <v>575</v>
      </c>
      <c r="G17" s="12">
        <v>575</v>
      </c>
      <c r="H17" s="12">
        <v>186</v>
      </c>
      <c r="I17" s="12">
        <v>328</v>
      </c>
      <c r="J17" s="12">
        <v>292</v>
      </c>
      <c r="K17" s="12">
        <v>540</v>
      </c>
      <c r="L17" s="12">
        <v>325</v>
      </c>
      <c r="M17" s="12">
        <v>399</v>
      </c>
      <c r="N17" s="12">
        <v>328</v>
      </c>
      <c r="O17" s="12">
        <v>186</v>
      </c>
      <c r="P17" s="12">
        <v>469</v>
      </c>
      <c r="Q17" s="12">
        <v>257</v>
      </c>
      <c r="R17" s="12">
        <v>328</v>
      </c>
      <c r="S17" s="12">
        <v>257</v>
      </c>
      <c r="T17" s="12">
        <v>257</v>
      </c>
      <c r="U17" s="12">
        <v>167</v>
      </c>
      <c r="V17" s="12">
        <v>257</v>
      </c>
      <c r="W17" s="12">
        <v>121</v>
      </c>
      <c r="X17" s="12">
        <v>12</v>
      </c>
      <c r="Y17" s="12">
        <v>32</v>
      </c>
      <c r="Z17" s="12">
        <v>30</v>
      </c>
      <c r="AA17" s="12">
        <v>131</v>
      </c>
      <c r="AB17" s="12">
        <v>25</v>
      </c>
      <c r="AC17" s="12">
        <v>111</v>
      </c>
      <c r="AD17" s="12">
        <v>27</v>
      </c>
      <c r="AE17" s="12">
        <v>60</v>
      </c>
      <c r="AF17" s="12">
        <v>83</v>
      </c>
      <c r="AG17" s="12">
        <v>146</v>
      </c>
      <c r="AH17" s="12">
        <v>76</v>
      </c>
      <c r="AI17" s="12">
        <v>103</v>
      </c>
      <c r="AJ17" s="12">
        <v>69</v>
      </c>
    </row>
    <row r="18" spans="1:36">
      <c r="A18" s="13" t="s">
        <v>40</v>
      </c>
      <c r="B18" s="11" t="s">
        <v>26</v>
      </c>
      <c r="C18" s="12">
        <f t="shared" si="0"/>
        <v>18395911</v>
      </c>
      <c r="D18" s="12">
        <f t="shared" si="1"/>
        <v>9946</v>
      </c>
      <c r="E18" s="12">
        <v>609</v>
      </c>
      <c r="F18" s="12">
        <v>725</v>
      </c>
      <c r="G18" s="12">
        <v>725</v>
      </c>
      <c r="H18" s="12">
        <v>239</v>
      </c>
      <c r="I18" s="12">
        <v>489</v>
      </c>
      <c r="J18" s="12">
        <v>427</v>
      </c>
      <c r="K18" s="12">
        <v>663</v>
      </c>
      <c r="L18" s="12">
        <v>398</v>
      </c>
      <c r="M18" s="12">
        <v>614</v>
      </c>
      <c r="N18" s="12">
        <v>494</v>
      </c>
      <c r="O18" s="12">
        <v>244</v>
      </c>
      <c r="P18" s="12">
        <v>543</v>
      </c>
      <c r="Q18" s="12">
        <v>369</v>
      </c>
      <c r="R18" s="12">
        <v>394</v>
      </c>
      <c r="S18" s="12">
        <v>269</v>
      </c>
      <c r="T18" s="12">
        <v>269</v>
      </c>
      <c r="U18" s="12">
        <v>253</v>
      </c>
      <c r="V18" s="12">
        <v>369</v>
      </c>
      <c r="W18" s="12">
        <v>216</v>
      </c>
      <c r="X18" s="12">
        <v>13</v>
      </c>
      <c r="Y18" s="12">
        <v>46</v>
      </c>
      <c r="Z18" s="12">
        <v>43</v>
      </c>
      <c r="AA18" s="12">
        <v>216</v>
      </c>
      <c r="AB18" s="12">
        <v>34</v>
      </c>
      <c r="AC18" s="12">
        <v>226</v>
      </c>
      <c r="AD18" s="12">
        <v>43</v>
      </c>
      <c r="AE18" s="12">
        <v>116</v>
      </c>
      <c r="AF18" s="12">
        <v>136</v>
      </c>
      <c r="AG18" s="12">
        <v>305</v>
      </c>
      <c r="AH18" s="12">
        <v>124</v>
      </c>
      <c r="AI18" s="12">
        <v>224</v>
      </c>
      <c r="AJ18" s="12">
        <v>111</v>
      </c>
    </row>
    <row r="19" spans="1:36">
      <c r="A19" s="13" t="s">
        <v>41</v>
      </c>
      <c r="B19" s="11" t="s">
        <v>26</v>
      </c>
      <c r="C19" s="12">
        <f t="shared" si="0"/>
        <v>9260291</v>
      </c>
      <c r="D19" s="12">
        <f t="shared" si="1"/>
        <v>5589</v>
      </c>
      <c r="E19" s="12">
        <v>387</v>
      </c>
      <c r="F19" s="12">
        <v>468</v>
      </c>
      <c r="G19" s="12">
        <v>468</v>
      </c>
      <c r="H19" s="12">
        <v>121</v>
      </c>
      <c r="I19" s="12">
        <v>247</v>
      </c>
      <c r="J19" s="12">
        <v>216</v>
      </c>
      <c r="K19" s="12">
        <v>437</v>
      </c>
      <c r="L19" s="12">
        <v>263</v>
      </c>
      <c r="M19" s="12">
        <v>310</v>
      </c>
      <c r="N19" s="12">
        <v>247</v>
      </c>
      <c r="O19" s="12">
        <v>121</v>
      </c>
      <c r="P19" s="12">
        <v>374</v>
      </c>
      <c r="Q19" s="12">
        <v>184</v>
      </c>
      <c r="R19" s="12">
        <v>247</v>
      </c>
      <c r="S19" s="12">
        <v>184</v>
      </c>
      <c r="T19" s="12">
        <v>184</v>
      </c>
      <c r="U19" s="12">
        <v>125</v>
      </c>
      <c r="V19" s="12">
        <v>184</v>
      </c>
      <c r="W19" s="12">
        <v>94</v>
      </c>
      <c r="X19" s="12">
        <v>7</v>
      </c>
      <c r="Y19" s="12">
        <v>23</v>
      </c>
      <c r="Z19" s="12">
        <v>21</v>
      </c>
      <c r="AA19" s="12">
        <v>94</v>
      </c>
      <c r="AB19" s="12">
        <v>17</v>
      </c>
      <c r="AC19" s="12">
        <v>94</v>
      </c>
      <c r="AD19" s="12">
        <v>21</v>
      </c>
      <c r="AE19" s="12">
        <v>49</v>
      </c>
      <c r="AF19" s="12">
        <v>68</v>
      </c>
      <c r="AG19" s="12">
        <v>126</v>
      </c>
      <c r="AH19" s="12">
        <v>63</v>
      </c>
      <c r="AI19" s="12">
        <v>88</v>
      </c>
      <c r="AJ19" s="12">
        <v>57</v>
      </c>
    </row>
    <row r="20" spans="1:36">
      <c r="A20" s="13" t="s">
        <v>42</v>
      </c>
      <c r="B20" s="11" t="s">
        <v>26</v>
      </c>
      <c r="C20" s="12">
        <f t="shared" si="0"/>
        <v>11339560</v>
      </c>
      <c r="D20" s="12">
        <f t="shared" si="1"/>
        <v>6730</v>
      </c>
      <c r="E20" s="12">
        <v>470</v>
      </c>
      <c r="F20" s="12">
        <v>575</v>
      </c>
      <c r="G20" s="12">
        <v>575</v>
      </c>
      <c r="H20" s="12">
        <v>131</v>
      </c>
      <c r="I20" s="12">
        <v>292</v>
      </c>
      <c r="J20" s="12">
        <v>252</v>
      </c>
      <c r="K20" s="12">
        <v>534</v>
      </c>
      <c r="L20" s="12">
        <v>312</v>
      </c>
      <c r="M20" s="12">
        <v>373</v>
      </c>
      <c r="N20" s="12">
        <v>292</v>
      </c>
      <c r="O20" s="12">
        <v>136</v>
      </c>
      <c r="P20" s="12">
        <v>459</v>
      </c>
      <c r="Q20" s="12">
        <v>217</v>
      </c>
      <c r="R20" s="12">
        <v>297</v>
      </c>
      <c r="S20" s="12">
        <v>217</v>
      </c>
      <c r="T20" s="12">
        <v>217</v>
      </c>
      <c r="U20" s="12">
        <v>142</v>
      </c>
      <c r="V20" s="12">
        <v>217</v>
      </c>
      <c r="W20" s="12">
        <v>117</v>
      </c>
      <c r="X20" s="12">
        <v>6</v>
      </c>
      <c r="Y20" s="12">
        <v>27</v>
      </c>
      <c r="Z20" s="12">
        <v>24</v>
      </c>
      <c r="AA20" s="12">
        <v>117</v>
      </c>
      <c r="AB20" s="12">
        <v>19</v>
      </c>
      <c r="AC20" s="12">
        <v>117</v>
      </c>
      <c r="AD20" s="12">
        <v>24</v>
      </c>
      <c r="AE20" s="12">
        <v>60</v>
      </c>
      <c r="AF20" s="12">
        <v>85</v>
      </c>
      <c r="AG20" s="12">
        <v>157</v>
      </c>
      <c r="AH20" s="12">
        <v>77</v>
      </c>
      <c r="AI20" s="12">
        <v>116</v>
      </c>
      <c r="AJ20" s="12">
        <v>76</v>
      </c>
    </row>
    <row r="21" spans="1:36">
      <c r="A21" s="13" t="s">
        <v>43</v>
      </c>
      <c r="B21" s="11" t="s">
        <v>26</v>
      </c>
      <c r="C21" s="12">
        <f t="shared" si="0"/>
        <v>22991009</v>
      </c>
      <c r="D21" s="12">
        <f t="shared" si="1"/>
        <v>13932</v>
      </c>
      <c r="E21" s="12">
        <v>976</v>
      </c>
      <c r="F21" s="12">
        <v>1185</v>
      </c>
      <c r="G21" s="12">
        <v>1185</v>
      </c>
      <c r="H21" s="12">
        <v>301</v>
      </c>
      <c r="I21" s="12">
        <v>624</v>
      </c>
      <c r="J21" s="12">
        <v>537</v>
      </c>
      <c r="K21" s="12">
        <v>1095</v>
      </c>
      <c r="L21" s="12">
        <v>652</v>
      </c>
      <c r="M21" s="12">
        <v>774</v>
      </c>
      <c r="N21" s="12">
        <v>614</v>
      </c>
      <c r="O21" s="12">
        <v>291</v>
      </c>
      <c r="P21" s="12">
        <v>934</v>
      </c>
      <c r="Q21" s="12">
        <v>453</v>
      </c>
      <c r="R21" s="12">
        <v>614</v>
      </c>
      <c r="S21" s="12">
        <v>453</v>
      </c>
      <c r="T21" s="12">
        <v>453</v>
      </c>
      <c r="U21" s="12">
        <v>303</v>
      </c>
      <c r="V21" s="12">
        <v>453</v>
      </c>
      <c r="W21" s="12">
        <v>235</v>
      </c>
      <c r="X21" s="12">
        <v>15</v>
      </c>
      <c r="Y21" s="12">
        <v>56</v>
      </c>
      <c r="Z21" s="12">
        <v>49</v>
      </c>
      <c r="AA21" s="12">
        <v>235</v>
      </c>
      <c r="AB21" s="12">
        <v>38</v>
      </c>
      <c r="AC21" s="12">
        <v>235</v>
      </c>
      <c r="AD21" s="12">
        <v>53</v>
      </c>
      <c r="AE21" s="12">
        <v>122</v>
      </c>
      <c r="AF21" s="12">
        <v>171</v>
      </c>
      <c r="AG21" s="12">
        <v>316</v>
      </c>
      <c r="AH21" s="12">
        <v>155</v>
      </c>
      <c r="AI21" s="12">
        <v>215</v>
      </c>
      <c r="AJ21" s="12">
        <v>140</v>
      </c>
    </row>
    <row r="22" spans="1:36">
      <c r="A22" s="66" t="s">
        <v>44</v>
      </c>
      <c r="B22" s="66"/>
      <c r="C22" s="14">
        <f t="shared" si="0"/>
        <v>215982675</v>
      </c>
      <c r="D22" s="14">
        <f t="shared" ref="D22:AJ22" si="2">SUM(D4:D21)</f>
        <v>130783</v>
      </c>
      <c r="E22" s="14">
        <f t="shared" si="2"/>
        <v>9000</v>
      </c>
      <c r="F22" s="14">
        <f t="shared" si="2"/>
        <v>10875</v>
      </c>
      <c r="G22" s="14">
        <f t="shared" si="2"/>
        <v>10875</v>
      </c>
      <c r="H22" s="14">
        <f t="shared" si="2"/>
        <v>2900</v>
      </c>
      <c r="I22" s="14">
        <f t="shared" si="2"/>
        <v>5800</v>
      </c>
      <c r="J22" s="14">
        <f t="shared" si="2"/>
        <v>5075</v>
      </c>
      <c r="K22" s="14">
        <f t="shared" si="2"/>
        <v>10150</v>
      </c>
      <c r="L22" s="14">
        <f t="shared" si="2"/>
        <v>6151</v>
      </c>
      <c r="M22" s="14">
        <f t="shared" si="2"/>
        <v>7250</v>
      </c>
      <c r="N22" s="14">
        <f t="shared" si="2"/>
        <v>5800</v>
      </c>
      <c r="O22" s="14">
        <f t="shared" si="2"/>
        <v>2900</v>
      </c>
      <c r="P22" s="14">
        <f t="shared" si="2"/>
        <v>8700</v>
      </c>
      <c r="Q22" s="14">
        <f t="shared" si="2"/>
        <v>4350</v>
      </c>
      <c r="R22" s="14">
        <f t="shared" si="2"/>
        <v>5800</v>
      </c>
      <c r="S22" s="14">
        <f t="shared" si="2"/>
        <v>4350</v>
      </c>
      <c r="T22" s="14">
        <f t="shared" si="2"/>
        <v>4350</v>
      </c>
      <c r="U22" s="14">
        <f t="shared" si="2"/>
        <v>2999</v>
      </c>
      <c r="V22" s="14">
        <f t="shared" si="2"/>
        <v>4350</v>
      </c>
      <c r="W22" s="14">
        <f t="shared" si="2"/>
        <v>2175</v>
      </c>
      <c r="X22" s="14">
        <f t="shared" si="2"/>
        <v>174</v>
      </c>
      <c r="Y22" s="14">
        <f t="shared" si="2"/>
        <v>551</v>
      </c>
      <c r="Z22" s="14">
        <f t="shared" si="2"/>
        <v>508</v>
      </c>
      <c r="AA22" s="14">
        <f t="shared" si="2"/>
        <v>2175</v>
      </c>
      <c r="AB22" s="14">
        <f t="shared" si="2"/>
        <v>406</v>
      </c>
      <c r="AC22" s="14">
        <f t="shared" si="2"/>
        <v>2175</v>
      </c>
      <c r="AD22" s="14">
        <f t="shared" si="2"/>
        <v>514</v>
      </c>
      <c r="AE22" s="14">
        <f t="shared" si="2"/>
        <v>1150</v>
      </c>
      <c r="AF22" s="14">
        <f t="shared" si="2"/>
        <v>1595</v>
      </c>
      <c r="AG22" s="14">
        <f t="shared" si="2"/>
        <v>2900</v>
      </c>
      <c r="AH22" s="14">
        <f t="shared" si="2"/>
        <v>1450</v>
      </c>
      <c r="AI22" s="14">
        <f t="shared" si="2"/>
        <v>2030</v>
      </c>
      <c r="AJ22" s="14">
        <f t="shared" si="2"/>
        <v>1305</v>
      </c>
    </row>
  </sheetData>
  <autoFilter ref="A3:AJ22">
    <sortState ref="A4:AX126">
      <sortCondition ref="B3:B125"/>
    </sortState>
  </autoFilter>
  <mergeCells count="1"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"/>
  <sheetViews>
    <sheetView workbookViewId="0">
      <selection activeCell="G20" sqref="G20"/>
    </sheetView>
  </sheetViews>
  <sheetFormatPr defaultColWidth="9.140625" defaultRowHeight="12.75"/>
  <cols>
    <col min="1" max="1" width="17.42578125" style="2" bestFit="1" customWidth="1"/>
    <col min="2" max="2" width="13.85546875" style="2" bestFit="1" customWidth="1"/>
    <col min="3" max="3" width="10.7109375" style="3" customWidth="1"/>
    <col min="4" max="4" width="7.5703125" style="3" bestFit="1" customWidth="1"/>
    <col min="5" max="5" width="5.85546875" style="3" bestFit="1" customWidth="1"/>
    <col min="6" max="7" width="6.7109375" style="3" bestFit="1" customWidth="1"/>
    <col min="8" max="9" width="5.85546875" style="3" bestFit="1" customWidth="1"/>
    <col min="10" max="10" width="6.5703125" style="3" bestFit="1" customWidth="1"/>
    <col min="11" max="11" width="6.7109375" style="3" bestFit="1" customWidth="1"/>
    <col min="12" max="13" width="5.85546875" style="3" bestFit="1" customWidth="1"/>
    <col min="14" max="14" width="9" style="3" bestFit="1" customWidth="1"/>
    <col min="15" max="18" width="5.85546875" style="3" bestFit="1" customWidth="1"/>
    <col min="19" max="19" width="10" style="3" bestFit="1" customWidth="1"/>
    <col min="20" max="20" width="5.85546875" style="3" bestFit="1" customWidth="1"/>
    <col min="21" max="21" width="6" style="3" bestFit="1" customWidth="1"/>
    <col min="22" max="22" width="5.85546875" style="3" bestFit="1" customWidth="1"/>
    <col min="23" max="23" width="9" style="3" bestFit="1" customWidth="1"/>
    <col min="24" max="24" width="9.85546875" style="3" bestFit="1" customWidth="1"/>
    <col min="25" max="25" width="8.42578125" style="3" bestFit="1" customWidth="1"/>
    <col min="26" max="26" width="9.85546875" style="3" bestFit="1" customWidth="1"/>
    <col min="27" max="27" width="9.140625" style="3" bestFit="1" customWidth="1"/>
    <col min="28" max="28" width="9" style="3" bestFit="1" customWidth="1"/>
    <col min="29" max="33" width="8.42578125" style="3" bestFit="1" customWidth="1"/>
    <col min="34" max="36" width="8.7109375" style="3" bestFit="1" customWidth="1"/>
    <col min="37" max="16384" width="9.140625" style="4"/>
  </cols>
  <sheetData>
    <row r="1" spans="1:36" ht="14.25">
      <c r="A1" s="1" t="s">
        <v>247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780</v>
      </c>
      <c r="F2" s="6">
        <v>760</v>
      </c>
      <c r="G2" s="6">
        <v>740</v>
      </c>
      <c r="H2" s="6">
        <v>915</v>
      </c>
      <c r="I2" s="6">
        <v>820</v>
      </c>
      <c r="J2" s="6">
        <v>920</v>
      </c>
      <c r="K2" s="6">
        <v>930</v>
      </c>
      <c r="L2" s="6">
        <v>940</v>
      </c>
      <c r="M2" s="6">
        <v>1020</v>
      </c>
      <c r="N2" s="6">
        <v>1190</v>
      </c>
      <c r="O2" s="6">
        <v>1010</v>
      </c>
      <c r="P2" s="6">
        <v>970</v>
      </c>
      <c r="Q2" s="6">
        <v>960</v>
      </c>
      <c r="R2" s="6">
        <v>1076</v>
      </c>
      <c r="S2" s="6">
        <v>1100</v>
      </c>
      <c r="T2" s="6">
        <v>1070</v>
      </c>
      <c r="U2" s="6">
        <v>1160</v>
      </c>
      <c r="V2" s="6">
        <v>1220</v>
      </c>
      <c r="W2" s="6">
        <v>3710</v>
      </c>
      <c r="X2" s="6">
        <v>3610</v>
      </c>
      <c r="Y2" s="6">
        <v>5010</v>
      </c>
      <c r="Z2" s="6">
        <v>3890</v>
      </c>
      <c r="AA2" s="6">
        <v>4050</v>
      </c>
      <c r="AB2" s="6">
        <v>5750</v>
      </c>
      <c r="AC2" s="6">
        <v>4135</v>
      </c>
      <c r="AD2" s="6">
        <v>4990</v>
      </c>
      <c r="AE2" s="6">
        <v>5940</v>
      </c>
      <c r="AF2" s="6">
        <v>6470</v>
      </c>
      <c r="AG2" s="6">
        <v>6580</v>
      </c>
      <c r="AH2" s="6">
        <v>7350</v>
      </c>
      <c r="AI2" s="6">
        <v>7823</v>
      </c>
      <c r="AJ2" s="6">
        <v>9300</v>
      </c>
    </row>
    <row r="3" spans="1:36" s="10" customFormat="1" ht="32.25" customHeight="1">
      <c r="A3" s="7" t="s">
        <v>47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237</v>
      </c>
      <c r="O3" s="9" t="s">
        <v>14</v>
      </c>
      <c r="P3" s="9" t="s">
        <v>15</v>
      </c>
      <c r="Q3" s="9" t="s">
        <v>238</v>
      </c>
      <c r="R3" s="9" t="s">
        <v>239</v>
      </c>
      <c r="S3" s="9" t="s">
        <v>240</v>
      </c>
      <c r="T3" s="9" t="s">
        <v>16</v>
      </c>
      <c r="U3" s="9" t="s">
        <v>17</v>
      </c>
      <c r="V3" s="9" t="s">
        <v>51</v>
      </c>
      <c r="W3" s="9" t="s">
        <v>241</v>
      </c>
      <c r="X3" s="9" t="s">
        <v>242</v>
      </c>
      <c r="Y3" s="9" t="s">
        <v>243</v>
      </c>
      <c r="Z3" s="9" t="s">
        <v>52</v>
      </c>
      <c r="AA3" s="9" t="s">
        <v>18</v>
      </c>
      <c r="AB3" s="9" t="s">
        <v>20</v>
      </c>
      <c r="AC3" s="9" t="s">
        <v>244</v>
      </c>
      <c r="AD3" s="9" t="s">
        <v>19</v>
      </c>
      <c r="AE3" s="9" t="s">
        <v>21</v>
      </c>
      <c r="AF3" s="9" t="s">
        <v>22</v>
      </c>
      <c r="AG3" s="9" t="s">
        <v>245</v>
      </c>
      <c r="AH3" s="9" t="s">
        <v>23</v>
      </c>
      <c r="AI3" s="9" t="s">
        <v>246</v>
      </c>
      <c r="AJ3" s="9" t="s">
        <v>24</v>
      </c>
    </row>
    <row r="4" spans="1:36">
      <c r="A4" s="13" t="s">
        <v>235</v>
      </c>
      <c r="B4" s="11" t="s">
        <v>26</v>
      </c>
      <c r="C4" s="12">
        <f t="shared" ref="C4:C10" si="0">SUMPRODUCT($E$2:$AJ$2,E4:AJ4)</f>
        <v>29498481</v>
      </c>
      <c r="D4" s="12">
        <f t="shared" ref="D4:D9" si="1">SUM(E4:AJ4)</f>
        <v>17817</v>
      </c>
      <c r="E4" s="12">
        <f>'Distributor Secondary'!E4+'Distributor Secondary'!E5</f>
        <v>1262</v>
      </c>
      <c r="F4" s="12">
        <f>'Distributor Secondary'!F4+'Distributor Secondary'!F5</f>
        <v>1524</v>
      </c>
      <c r="G4" s="12">
        <f>'Distributor Secondary'!G4+'Distributor Secondary'!G5</f>
        <v>1524</v>
      </c>
      <c r="H4" s="12">
        <f>'Distributor Secondary'!H4+'Distributor Secondary'!H5</f>
        <v>371</v>
      </c>
      <c r="I4" s="12">
        <f>'Distributor Secondary'!I4+'Distributor Secondary'!I5</f>
        <v>778</v>
      </c>
      <c r="J4" s="12">
        <f>'Distributor Secondary'!J4+'Distributor Secondary'!J5</f>
        <v>691</v>
      </c>
      <c r="K4" s="12">
        <f>'Distributor Secondary'!K4+'Distributor Secondary'!K5</f>
        <v>1408</v>
      </c>
      <c r="L4" s="12">
        <f>'Distributor Secondary'!L4+'Distributor Secondary'!L5</f>
        <v>837</v>
      </c>
      <c r="M4" s="12">
        <f>'Distributor Secondary'!M4+'Distributor Secondary'!M5</f>
        <v>996</v>
      </c>
      <c r="N4" s="12">
        <f>'Distributor Secondary'!N4+'Distributor Secondary'!N5</f>
        <v>789</v>
      </c>
      <c r="O4" s="12">
        <f>'Distributor Secondary'!O4+'Distributor Secondary'!O5</f>
        <v>366</v>
      </c>
      <c r="P4" s="12">
        <f>'Distributor Secondary'!P4+'Distributor Secondary'!P5</f>
        <v>1189</v>
      </c>
      <c r="Q4" s="12">
        <f>'Distributor Secondary'!Q4+'Distributor Secondary'!Q5</f>
        <v>580</v>
      </c>
      <c r="R4" s="12">
        <f>'Distributor Secondary'!R4+'Distributor Secondary'!R5</f>
        <v>783</v>
      </c>
      <c r="S4" s="12">
        <f>'Distributor Secondary'!S4+'Distributor Secondary'!S5</f>
        <v>575</v>
      </c>
      <c r="T4" s="12">
        <f>'Distributor Secondary'!T4+'Distributor Secondary'!T5</f>
        <v>572</v>
      </c>
      <c r="U4" s="12">
        <f>'Distributor Secondary'!U4+'Distributor Secondary'!U5</f>
        <v>381</v>
      </c>
      <c r="V4" s="12">
        <f>'Distributor Secondary'!V4+'Distributor Secondary'!V5</f>
        <v>570</v>
      </c>
      <c r="W4" s="12">
        <f>'Distributor Secondary'!W4+'Distributor Secondary'!W5</f>
        <v>296</v>
      </c>
      <c r="X4" s="12">
        <f>'Distributor Secondary'!X4+'Distributor Secondary'!X5</f>
        <v>26</v>
      </c>
      <c r="Y4" s="12">
        <f>'Distributor Secondary'!Y4+'Distributor Secondary'!Y5</f>
        <v>73</v>
      </c>
      <c r="Z4" s="12">
        <f>'Distributor Secondary'!Z4+'Distributor Secondary'!Z5</f>
        <v>62</v>
      </c>
      <c r="AA4" s="12">
        <f>'Distributor Secondary'!AA4+'Distributor Secondary'!AA5</f>
        <v>297</v>
      </c>
      <c r="AB4" s="12">
        <f>'Distributor Secondary'!AB4+'Distributor Secondary'!AB5</f>
        <v>52</v>
      </c>
      <c r="AC4" s="12">
        <f>'Distributor Secondary'!AC4+'Distributor Secondary'!AC5</f>
        <v>302</v>
      </c>
      <c r="AD4" s="12">
        <f>'Distributor Secondary'!AD4+'Distributor Secondary'!AD5</f>
        <v>67</v>
      </c>
      <c r="AE4" s="12">
        <f>'Distributor Secondary'!AE4+'Distributor Secondary'!AE5</f>
        <v>160</v>
      </c>
      <c r="AF4" s="12">
        <f>'Distributor Secondary'!AF4+'Distributor Secondary'!AF5</f>
        <v>224</v>
      </c>
      <c r="AG4" s="12">
        <f>'Distributor Secondary'!AG4+'Distributor Secondary'!AG5</f>
        <v>404</v>
      </c>
      <c r="AH4" s="12">
        <f>'Distributor Secondary'!AH4+'Distributor Secondary'!AH5</f>
        <v>202</v>
      </c>
      <c r="AI4" s="12">
        <f>'Distributor Secondary'!AI4+'Distributor Secondary'!AI5</f>
        <v>276</v>
      </c>
      <c r="AJ4" s="12">
        <f>'Distributor Secondary'!AJ4+'Distributor Secondary'!AJ5</f>
        <v>180</v>
      </c>
    </row>
    <row r="5" spans="1:36">
      <c r="A5" s="13" t="s">
        <v>236</v>
      </c>
      <c r="B5" s="11" t="s">
        <v>26</v>
      </c>
      <c r="C5" s="12">
        <f t="shared" si="0"/>
        <v>35976732</v>
      </c>
      <c r="D5" s="12">
        <f t="shared" si="1"/>
        <v>21717</v>
      </c>
      <c r="E5" s="12">
        <f>'Distributor Secondary'!E6+'Distributor Secondary'!E7+'Distributor Secondary'!E8</f>
        <v>1466</v>
      </c>
      <c r="F5" s="12">
        <f>'Distributor Secondary'!F6+'Distributor Secondary'!F7+'Distributor Secondary'!F8</f>
        <v>1777</v>
      </c>
      <c r="G5" s="12">
        <f>'Distributor Secondary'!G6+'Distributor Secondary'!G7+'Distributor Secondary'!G8</f>
        <v>1777</v>
      </c>
      <c r="H5" s="12">
        <f>'Distributor Secondary'!H6+'Distributor Secondary'!H7+'Distributor Secondary'!H8</f>
        <v>492</v>
      </c>
      <c r="I5" s="12">
        <f>'Distributor Secondary'!I6+'Distributor Secondary'!I7+'Distributor Secondary'!I8</f>
        <v>974</v>
      </c>
      <c r="J5" s="12">
        <f>'Distributor Secondary'!J6+'Distributor Secondary'!J7+'Distributor Secondary'!J8</f>
        <v>843</v>
      </c>
      <c r="K5" s="12">
        <f>'Distributor Secondary'!K6+'Distributor Secondary'!K7+'Distributor Secondary'!K8</f>
        <v>1686</v>
      </c>
      <c r="L5" s="12">
        <f>'Distributor Secondary'!L6+'Distributor Secondary'!L7+'Distributor Secondary'!L8</f>
        <v>1022</v>
      </c>
      <c r="M5" s="12">
        <f>'Distributor Secondary'!M6+'Distributor Secondary'!M7+'Distributor Secondary'!M8</f>
        <v>1204</v>
      </c>
      <c r="N5" s="12">
        <f>'Distributor Secondary'!N6+'Distributor Secondary'!N7+'Distributor Secondary'!N8</f>
        <v>964</v>
      </c>
      <c r="O5" s="12">
        <f>'Distributor Secondary'!O6+'Distributor Secondary'!O7+'Distributor Secondary'!O8</f>
        <v>492</v>
      </c>
      <c r="P5" s="12">
        <f>'Distributor Secondary'!P6+'Distributor Secondary'!P7+'Distributor Secondary'!P8</f>
        <v>1445</v>
      </c>
      <c r="Q5" s="12">
        <f>'Distributor Secondary'!Q6+'Distributor Secondary'!Q7+'Distributor Secondary'!Q8</f>
        <v>723</v>
      </c>
      <c r="R5" s="12">
        <f>'Distributor Secondary'!R6+'Distributor Secondary'!R7+'Distributor Secondary'!R8</f>
        <v>964</v>
      </c>
      <c r="S5" s="12">
        <f>'Distributor Secondary'!S6+'Distributor Secondary'!S7+'Distributor Secondary'!S8</f>
        <v>728</v>
      </c>
      <c r="T5" s="12">
        <f>'Distributor Secondary'!T6+'Distributor Secondary'!T7+'Distributor Secondary'!T8</f>
        <v>731</v>
      </c>
      <c r="U5" s="12">
        <f>'Distributor Secondary'!U6+'Distributor Secondary'!U7+'Distributor Secondary'!U8</f>
        <v>508</v>
      </c>
      <c r="V5" s="12">
        <f>'Distributor Secondary'!V6+'Distributor Secondary'!V7+'Distributor Secondary'!V8</f>
        <v>733</v>
      </c>
      <c r="W5" s="12">
        <f>'Distributor Secondary'!W6+'Distributor Secondary'!W7+'Distributor Secondary'!W8</f>
        <v>361</v>
      </c>
      <c r="X5" s="12">
        <f>'Distributor Secondary'!X6+'Distributor Secondary'!X7+'Distributor Secondary'!X8</f>
        <v>28</v>
      </c>
      <c r="Y5" s="12">
        <f>'Distributor Secondary'!Y6+'Distributor Secondary'!Y7+'Distributor Secondary'!Y8</f>
        <v>94</v>
      </c>
      <c r="Z5" s="12">
        <f>'Distributor Secondary'!Z6+'Distributor Secondary'!Z7+'Distributor Secondary'!Z8</f>
        <v>87</v>
      </c>
      <c r="AA5" s="12">
        <f>'Distributor Secondary'!AA6+'Distributor Secondary'!AA7+'Distributor Secondary'!AA8</f>
        <v>361</v>
      </c>
      <c r="AB5" s="12">
        <f>'Distributor Secondary'!AB6+'Distributor Secondary'!AB7+'Distributor Secondary'!AB8</f>
        <v>70</v>
      </c>
      <c r="AC5" s="12">
        <f>'Distributor Secondary'!AC6+'Distributor Secondary'!AC7+'Distributor Secondary'!AC8</f>
        <v>361</v>
      </c>
      <c r="AD5" s="12">
        <f>'Distributor Secondary'!AD6+'Distributor Secondary'!AD7+'Distributor Secondary'!AD8</f>
        <v>88</v>
      </c>
      <c r="AE5" s="12">
        <f>'Distributor Secondary'!AE6+'Distributor Secondary'!AE7+'Distributor Secondary'!AE8</f>
        <v>192</v>
      </c>
      <c r="AF5" s="12">
        <f>'Distributor Secondary'!AF6+'Distributor Secondary'!AF7+'Distributor Secondary'!AF8</f>
        <v>262</v>
      </c>
      <c r="AG5" s="12">
        <f>'Distributor Secondary'!AG6+'Distributor Secondary'!AG7+'Distributor Secondary'!AG8</f>
        <v>481</v>
      </c>
      <c r="AH5" s="12">
        <f>'Distributor Secondary'!AH6+'Distributor Secondary'!AH7+'Distributor Secondary'!AH8</f>
        <v>240</v>
      </c>
      <c r="AI5" s="12">
        <f>'Distributor Secondary'!AI6+'Distributor Secondary'!AI7+'Distributor Secondary'!AI8</f>
        <v>341</v>
      </c>
      <c r="AJ5" s="12">
        <f>'Distributor Secondary'!AJ6+'Distributor Secondary'!AJ7+'Distributor Secondary'!AJ8</f>
        <v>222</v>
      </c>
    </row>
    <row r="6" spans="1:36">
      <c r="A6" s="13" t="s">
        <v>26</v>
      </c>
      <c r="B6" s="11" t="s">
        <v>26</v>
      </c>
      <c r="C6" s="12">
        <f t="shared" si="0"/>
        <v>37736337</v>
      </c>
      <c r="D6" s="12">
        <f t="shared" si="1"/>
        <v>22903</v>
      </c>
      <c r="E6" s="12">
        <f>'Distributor Secondary'!E9+'Distributor Secondary'!E10+'Distributor Secondary'!E15+'Distributor Secondary'!E17</f>
        <v>1568</v>
      </c>
      <c r="F6" s="12">
        <f>'Distributor Secondary'!F9+'Distributor Secondary'!F10+'Distributor Secondary'!F15+'Distributor Secondary'!F17</f>
        <v>1892</v>
      </c>
      <c r="G6" s="12">
        <f>'Distributor Secondary'!G9+'Distributor Secondary'!G10+'Distributor Secondary'!G15+'Distributor Secondary'!G17</f>
        <v>1892</v>
      </c>
      <c r="H6" s="12">
        <f>'Distributor Secondary'!H9+'Distributor Secondary'!H10+'Distributor Secondary'!H15+'Distributor Secondary'!H17</f>
        <v>508</v>
      </c>
      <c r="I6" s="12">
        <f>'Distributor Secondary'!I9+'Distributor Secondary'!I10+'Distributor Secondary'!I15+'Distributor Secondary'!I17</f>
        <v>1011</v>
      </c>
      <c r="J6" s="12">
        <f>'Distributor Secondary'!J9+'Distributor Secondary'!J10+'Distributor Secondary'!J15+'Distributor Secondary'!J17</f>
        <v>885</v>
      </c>
      <c r="K6" s="12">
        <f>'Distributor Secondary'!K9+'Distributor Secondary'!K10+'Distributor Secondary'!K15+'Distributor Secondary'!K17</f>
        <v>1767</v>
      </c>
      <c r="L6" s="12">
        <f>'Distributor Secondary'!L9+'Distributor Secondary'!L10+'Distributor Secondary'!L15+'Distributor Secondary'!L17</f>
        <v>1083</v>
      </c>
      <c r="M6" s="12">
        <f>'Distributor Secondary'!M9+'Distributor Secondary'!M10+'Distributor Secondary'!M15+'Distributor Secondary'!M17</f>
        <v>1274</v>
      </c>
      <c r="N6" s="12">
        <f>'Distributor Secondary'!N9+'Distributor Secondary'!N10+'Distributor Secondary'!N15+'Distributor Secondary'!N17</f>
        <v>1021</v>
      </c>
      <c r="O6" s="12">
        <f>'Distributor Secondary'!O9+'Distributor Secondary'!O10+'Distributor Secondary'!O15+'Distributor Secondary'!O17</f>
        <v>518</v>
      </c>
      <c r="P6" s="12">
        <f>'Distributor Secondary'!P9+'Distributor Secondary'!P10+'Distributor Secondary'!P15+'Distributor Secondary'!P17</f>
        <v>1525</v>
      </c>
      <c r="Q6" s="12">
        <f>'Distributor Secondary'!Q9+'Distributor Secondary'!Q10+'Distributor Secondary'!Q15+'Distributor Secondary'!Q17</f>
        <v>769</v>
      </c>
      <c r="R6" s="12">
        <f>'Distributor Secondary'!R9+'Distributor Secondary'!R10+'Distributor Secondary'!R15+'Distributor Secondary'!R17</f>
        <v>1021</v>
      </c>
      <c r="S6" s="12">
        <f>'Distributor Secondary'!S9+'Distributor Secondary'!S10+'Distributor Secondary'!S15+'Distributor Secondary'!S17</f>
        <v>769</v>
      </c>
      <c r="T6" s="12">
        <f>'Distributor Secondary'!T9+'Distributor Secondary'!T10+'Distributor Secondary'!T15+'Distributor Secondary'!T17</f>
        <v>769</v>
      </c>
      <c r="U6" s="12">
        <f>'Distributor Secondary'!U9+'Distributor Secondary'!U10+'Distributor Secondary'!U15+'Distributor Secondary'!U17</f>
        <v>535</v>
      </c>
      <c r="V6" s="12">
        <f>'Distributor Secondary'!V9+'Distributor Secondary'!V10+'Distributor Secondary'!V15+'Distributor Secondary'!V17</f>
        <v>769</v>
      </c>
      <c r="W6" s="12">
        <f>'Distributor Secondary'!W9+'Distributor Secondary'!W10+'Distributor Secondary'!W15+'Distributor Secondary'!W17</f>
        <v>380</v>
      </c>
      <c r="X6" s="12">
        <f>'Distributor Secondary'!X9+'Distributor Secondary'!X10+'Distributor Secondary'!X15+'Distributor Secondary'!X17</f>
        <v>28</v>
      </c>
      <c r="Y6" s="12">
        <f>'Distributor Secondary'!Y9+'Distributor Secondary'!Y10+'Distributor Secondary'!Y15+'Distributor Secondary'!Y17</f>
        <v>98</v>
      </c>
      <c r="Z6" s="12">
        <f>'Distributor Secondary'!Z9+'Distributor Secondary'!Z10+'Distributor Secondary'!Z15+'Distributor Secondary'!Z17</f>
        <v>89</v>
      </c>
      <c r="AA6" s="12">
        <f>'Distributor Secondary'!AA9+'Distributor Secondary'!AA10+'Distributor Secondary'!AA15+'Distributor Secondary'!AA17</f>
        <v>379</v>
      </c>
      <c r="AB6" s="12">
        <f>'Distributor Secondary'!AB9+'Distributor Secondary'!AB10+'Distributor Secondary'!AB15+'Distributor Secondary'!AB17</f>
        <v>71</v>
      </c>
      <c r="AC6" s="12">
        <f>'Distributor Secondary'!AC9+'Distributor Secondary'!AC10+'Distributor Secondary'!AC15+'Distributor Secondary'!AC17</f>
        <v>379</v>
      </c>
      <c r="AD6" s="12">
        <f>'Distributor Secondary'!AD9+'Distributor Secondary'!AD10+'Distributor Secondary'!AD15+'Distributor Secondary'!AD17</f>
        <v>90</v>
      </c>
      <c r="AE6" s="12">
        <f>'Distributor Secondary'!AE9+'Distributor Secondary'!AE10+'Distributor Secondary'!AE15+'Distributor Secondary'!AE17</f>
        <v>200</v>
      </c>
      <c r="AF6" s="12">
        <f>'Distributor Secondary'!AF9+'Distributor Secondary'!AF10+'Distributor Secondary'!AF15+'Distributor Secondary'!AF17</f>
        <v>279</v>
      </c>
      <c r="AG6" s="12">
        <f>'Distributor Secondary'!AG9+'Distributor Secondary'!AG10+'Distributor Secondary'!AG15+'Distributor Secondary'!AG17</f>
        <v>504</v>
      </c>
      <c r="AH6" s="12">
        <f>'Distributor Secondary'!AH9+'Distributor Secondary'!AH10+'Distributor Secondary'!AH15+'Distributor Secondary'!AH17</f>
        <v>252</v>
      </c>
      <c r="AI6" s="12">
        <f>'Distributor Secondary'!AI9+'Distributor Secondary'!AI10+'Distributor Secondary'!AI15+'Distributor Secondary'!AI17</f>
        <v>352</v>
      </c>
      <c r="AJ6" s="12">
        <f>'Distributor Secondary'!AJ9+'Distributor Secondary'!AJ10+'Distributor Secondary'!AJ15+'Distributor Secondary'!AJ17</f>
        <v>226</v>
      </c>
    </row>
    <row r="7" spans="1:36">
      <c r="A7" s="13" t="s">
        <v>80</v>
      </c>
      <c r="B7" s="11" t="s">
        <v>26</v>
      </c>
      <c r="C7" s="12">
        <f t="shared" si="0"/>
        <v>42173480</v>
      </c>
      <c r="D7" s="12">
        <f t="shared" si="1"/>
        <v>25565</v>
      </c>
      <c r="E7" s="12">
        <f>'Distributor Secondary'!E11+'Distributor Secondary'!E13+'Distributor Secondary'!E14+'Distributor Secondary'!E16</f>
        <v>1746</v>
      </c>
      <c r="F7" s="12">
        <f>'Distributor Secondary'!F11+'Distributor Secondary'!F13+'Distributor Secondary'!F14+'Distributor Secondary'!F16</f>
        <v>2099</v>
      </c>
      <c r="G7" s="12">
        <f>'Distributor Secondary'!G11+'Distributor Secondary'!G13+'Distributor Secondary'!G14+'Distributor Secondary'!G16</f>
        <v>2099</v>
      </c>
      <c r="H7" s="12">
        <f>'Distributor Secondary'!H11+'Distributor Secondary'!H13+'Distributor Secondary'!H14+'Distributor Secondary'!H16</f>
        <v>600</v>
      </c>
      <c r="I7" s="12">
        <f>'Distributor Secondary'!I11+'Distributor Secondary'!I13+'Distributor Secondary'!I14+'Distributor Secondary'!I16</f>
        <v>1142</v>
      </c>
      <c r="J7" s="12">
        <f>'Distributor Secondary'!J11+'Distributor Secondary'!J13+'Distributor Secondary'!J14+'Distributor Secondary'!J16</f>
        <v>1007</v>
      </c>
      <c r="K7" s="12">
        <f>'Distributor Secondary'!K11+'Distributor Secondary'!K13+'Distributor Secondary'!K14+'Distributor Secondary'!K16</f>
        <v>1957</v>
      </c>
      <c r="L7" s="12">
        <f>'Distributor Secondary'!L11+'Distributor Secondary'!L13+'Distributor Secondary'!L14+'Distributor Secondary'!L16</f>
        <v>1207</v>
      </c>
      <c r="M7" s="12">
        <f>'Distributor Secondary'!M11+'Distributor Secondary'!M13+'Distributor Secondary'!M14+'Distributor Secondary'!M16</f>
        <v>1404</v>
      </c>
      <c r="N7" s="12">
        <f>'Distributor Secondary'!N11+'Distributor Secondary'!N13+'Distributor Secondary'!N14+'Distributor Secondary'!N16</f>
        <v>1132</v>
      </c>
      <c r="O7" s="12">
        <f>'Distributor Secondary'!O11+'Distributor Secondary'!O13+'Distributor Secondary'!O14+'Distributor Secondary'!O16</f>
        <v>590</v>
      </c>
      <c r="P7" s="12">
        <f>'Distributor Secondary'!P11+'Distributor Secondary'!P13+'Distributor Secondary'!P14+'Distributor Secondary'!P16</f>
        <v>1676</v>
      </c>
      <c r="Q7" s="12">
        <f>'Distributor Secondary'!Q11+'Distributor Secondary'!Q13+'Distributor Secondary'!Q14+'Distributor Secondary'!Q16</f>
        <v>860</v>
      </c>
      <c r="R7" s="12">
        <f>'Distributor Secondary'!R11+'Distributor Secondary'!R13+'Distributor Secondary'!R14+'Distributor Secondary'!R16</f>
        <v>1132</v>
      </c>
      <c r="S7" s="12">
        <f>'Distributor Secondary'!S11+'Distributor Secondary'!S13+'Distributor Secondary'!S14+'Distributor Secondary'!S16</f>
        <v>860</v>
      </c>
      <c r="T7" s="12">
        <f>'Distributor Secondary'!T11+'Distributor Secondary'!T13+'Distributor Secondary'!T14+'Distributor Secondary'!T16</f>
        <v>860</v>
      </c>
      <c r="U7" s="12">
        <f>'Distributor Secondary'!U11+'Distributor Secondary'!U13+'Distributor Secondary'!U14+'Distributor Secondary'!U16</f>
        <v>607</v>
      </c>
      <c r="V7" s="12">
        <f>'Distributor Secondary'!V11+'Distributor Secondary'!V13+'Distributor Secondary'!V14+'Distributor Secondary'!V16</f>
        <v>860</v>
      </c>
      <c r="W7" s="12">
        <f>'Distributor Secondary'!W11+'Distributor Secondary'!W13+'Distributor Secondary'!W14+'Distributor Secondary'!W16</f>
        <v>419</v>
      </c>
      <c r="X7" s="12">
        <f>'Distributor Secondary'!X11+'Distributor Secondary'!X13+'Distributor Secondary'!X14+'Distributor Secondary'!X16</f>
        <v>39</v>
      </c>
      <c r="Y7" s="12">
        <f>'Distributor Secondary'!Y11+'Distributor Secondary'!Y13+'Distributor Secondary'!Y14+'Distributor Secondary'!Y16</f>
        <v>112</v>
      </c>
      <c r="Z7" s="12">
        <f>'Distributor Secondary'!Z11+'Distributor Secondary'!Z13+'Distributor Secondary'!Z14+'Distributor Secondary'!Z16</f>
        <v>107</v>
      </c>
      <c r="AA7" s="12">
        <f>'Distributor Secondary'!AA11+'Distributor Secondary'!AA13+'Distributor Secondary'!AA14+'Distributor Secondary'!AA16</f>
        <v>419</v>
      </c>
      <c r="AB7" s="12">
        <f>'Distributor Secondary'!AB11+'Distributor Secondary'!AB13+'Distributor Secondary'!AB14+'Distributor Secondary'!AB16</f>
        <v>88</v>
      </c>
      <c r="AC7" s="12">
        <f>'Distributor Secondary'!AC11+'Distributor Secondary'!AC13+'Distributor Secondary'!AC14+'Distributor Secondary'!AC16</f>
        <v>419</v>
      </c>
      <c r="AD7" s="12">
        <f>'Distributor Secondary'!AD11+'Distributor Secondary'!AD13+'Distributor Secondary'!AD14+'Distributor Secondary'!AD16</f>
        <v>107</v>
      </c>
      <c r="AE7" s="12">
        <f>'Distributor Secondary'!AE11+'Distributor Secondary'!AE13+'Distributor Secondary'!AE14+'Distributor Secondary'!AE16</f>
        <v>225</v>
      </c>
      <c r="AF7" s="12">
        <f>'Distributor Secondary'!AF11+'Distributor Secondary'!AF13+'Distributor Secondary'!AF14+'Distributor Secondary'!AF16</f>
        <v>309</v>
      </c>
      <c r="AG7" s="12">
        <f>'Distributor Secondary'!AG11+'Distributor Secondary'!AG13+'Distributor Secondary'!AG14+'Distributor Secondary'!AG16</f>
        <v>555</v>
      </c>
      <c r="AH7" s="12">
        <f>'Distributor Secondary'!AH11+'Distributor Secondary'!AH13+'Distributor Secondary'!AH14+'Distributor Secondary'!AH16</f>
        <v>282</v>
      </c>
      <c r="AI7" s="12">
        <f>'Distributor Secondary'!AI11+'Distributor Secondary'!AI13+'Distributor Secondary'!AI14+'Distributor Secondary'!AI16</f>
        <v>391</v>
      </c>
      <c r="AJ7" s="12">
        <f>'Distributor Secondary'!AJ11+'Distributor Secondary'!AJ13+'Distributor Secondary'!AJ14+'Distributor Secondary'!AJ16</f>
        <v>255</v>
      </c>
    </row>
    <row r="8" spans="1:36">
      <c r="A8" s="13" t="s">
        <v>53</v>
      </c>
      <c r="B8" s="11" t="s">
        <v>26</v>
      </c>
      <c r="C8" s="12">
        <f t="shared" si="0"/>
        <v>27006785</v>
      </c>
      <c r="D8" s="12">
        <f t="shared" si="1"/>
        <v>16530</v>
      </c>
      <c r="E8" s="12">
        <f>'Distributor Secondary'!E12+'Distributor Secondary'!E18</f>
        <v>1125</v>
      </c>
      <c r="F8" s="12">
        <f>'Distributor Secondary'!F12+'Distributor Secondary'!F18</f>
        <v>1355</v>
      </c>
      <c r="G8" s="12">
        <f>'Distributor Secondary'!G12+'Distributor Secondary'!G18</f>
        <v>1355</v>
      </c>
      <c r="H8" s="12">
        <f>'Distributor Secondary'!H12+'Distributor Secondary'!H18</f>
        <v>376</v>
      </c>
      <c r="I8" s="12">
        <f>'Distributor Secondary'!I12+'Distributor Secondary'!I18</f>
        <v>732</v>
      </c>
      <c r="J8" s="12">
        <f>'Distributor Secondary'!J12+'Distributor Secondary'!J18</f>
        <v>644</v>
      </c>
      <c r="K8" s="12">
        <f>'Distributor Secondary'!K12+'Distributor Secondary'!K18</f>
        <v>1266</v>
      </c>
      <c r="L8" s="12">
        <f>'Distributor Secondary'!L12+'Distributor Secondary'!L18</f>
        <v>775</v>
      </c>
      <c r="M8" s="12">
        <f>'Distributor Secondary'!M12+'Distributor Secondary'!M18</f>
        <v>915</v>
      </c>
      <c r="N8" s="12">
        <f>'Distributor Secondary'!N12+'Distributor Secondary'!N18</f>
        <v>741</v>
      </c>
      <c r="O8" s="12">
        <f>'Distributor Secondary'!O12+'Distributor Secondary'!O18</f>
        <v>386</v>
      </c>
      <c r="P8" s="12">
        <f>'Distributor Secondary'!P12+'Distributor Secondary'!P18</f>
        <v>1098</v>
      </c>
      <c r="Q8" s="12">
        <f>'Distributor Secondary'!Q12+'Distributor Secondary'!Q18</f>
        <v>564</v>
      </c>
      <c r="R8" s="12">
        <f>'Distributor Secondary'!R12+'Distributor Secondary'!R18</f>
        <v>742</v>
      </c>
      <c r="S8" s="12">
        <f>'Distributor Secondary'!S12+'Distributor Secondary'!S18</f>
        <v>564</v>
      </c>
      <c r="T8" s="12">
        <f>'Distributor Secondary'!T12+'Distributor Secondary'!T18</f>
        <v>564</v>
      </c>
      <c r="U8" s="12">
        <f>'Distributor Secondary'!U12+'Distributor Secondary'!U18</f>
        <v>398</v>
      </c>
      <c r="V8" s="12">
        <f>'Distributor Secondary'!V12+'Distributor Secondary'!V18</f>
        <v>564</v>
      </c>
      <c r="W8" s="12">
        <f>'Distributor Secondary'!W12+'Distributor Secondary'!W18</f>
        <v>273</v>
      </c>
      <c r="X8" s="12">
        <f>'Distributor Secondary'!X12+'Distributor Secondary'!X18</f>
        <v>25</v>
      </c>
      <c r="Y8" s="12">
        <f>'Distributor Secondary'!Y12+'Distributor Secondary'!Y18</f>
        <v>68</v>
      </c>
      <c r="Z8" s="12">
        <f>'Distributor Secondary'!Z12+'Distributor Secondary'!Z18</f>
        <v>69</v>
      </c>
      <c r="AA8" s="12">
        <f>'Distributor Secondary'!AA12+'Distributor Secondary'!AA18</f>
        <v>273</v>
      </c>
      <c r="AB8" s="12">
        <f>'Distributor Secondary'!AB12+'Distributor Secondary'!AB18</f>
        <v>51</v>
      </c>
      <c r="AC8" s="12">
        <f>'Distributor Secondary'!AC12+'Distributor Secondary'!AC18</f>
        <v>268</v>
      </c>
      <c r="AD8" s="12">
        <f>'Distributor Secondary'!AD12+'Distributor Secondary'!AD18</f>
        <v>64</v>
      </c>
      <c r="AE8" s="12">
        <f>'Distributor Secondary'!AE12+'Distributor Secondary'!AE18</f>
        <v>142</v>
      </c>
      <c r="AF8" s="12">
        <f>'Distributor Secondary'!AF12+'Distributor Secondary'!AF18</f>
        <v>197</v>
      </c>
      <c r="AG8" s="12">
        <f>'Distributor Secondary'!AG12+'Distributor Secondary'!AG18</f>
        <v>357</v>
      </c>
      <c r="AH8" s="12">
        <f>'Distributor Secondary'!AH12+'Distributor Secondary'!AH18</f>
        <v>179</v>
      </c>
      <c r="AI8" s="12">
        <f>'Distributor Secondary'!AI12+'Distributor Secondary'!AI18</f>
        <v>251</v>
      </c>
      <c r="AJ8" s="12">
        <f>'Distributor Secondary'!AJ12+'Distributor Secondary'!AJ18</f>
        <v>149</v>
      </c>
    </row>
    <row r="9" spans="1:36">
      <c r="A9" s="13" t="s">
        <v>147</v>
      </c>
      <c r="B9" s="11" t="s">
        <v>26</v>
      </c>
      <c r="C9" s="12">
        <f t="shared" si="0"/>
        <v>43590860</v>
      </c>
      <c r="D9" s="12">
        <f t="shared" si="1"/>
        <v>26251</v>
      </c>
      <c r="E9" s="12">
        <f>'Distributor Secondary'!E19+'Distributor Secondary'!E20+'Distributor Secondary'!E21</f>
        <v>1833</v>
      </c>
      <c r="F9" s="12">
        <f>'Distributor Secondary'!F19+'Distributor Secondary'!F20+'Distributor Secondary'!F21</f>
        <v>2228</v>
      </c>
      <c r="G9" s="12">
        <f>'Distributor Secondary'!G19+'Distributor Secondary'!G20+'Distributor Secondary'!G21</f>
        <v>2228</v>
      </c>
      <c r="H9" s="12">
        <f>'Distributor Secondary'!H19+'Distributor Secondary'!H20+'Distributor Secondary'!H21</f>
        <v>553</v>
      </c>
      <c r="I9" s="12">
        <f>'Distributor Secondary'!I19+'Distributor Secondary'!I20+'Distributor Secondary'!I21</f>
        <v>1163</v>
      </c>
      <c r="J9" s="12">
        <f>'Distributor Secondary'!J19+'Distributor Secondary'!J20+'Distributor Secondary'!J21</f>
        <v>1005</v>
      </c>
      <c r="K9" s="12">
        <f>'Distributor Secondary'!K19+'Distributor Secondary'!K20+'Distributor Secondary'!K21</f>
        <v>2066</v>
      </c>
      <c r="L9" s="12">
        <f>'Distributor Secondary'!L19+'Distributor Secondary'!L20+'Distributor Secondary'!L21</f>
        <v>1227</v>
      </c>
      <c r="M9" s="12">
        <f>'Distributor Secondary'!M19+'Distributor Secondary'!M20+'Distributor Secondary'!M21</f>
        <v>1457</v>
      </c>
      <c r="N9" s="12">
        <f>'Distributor Secondary'!N19+'Distributor Secondary'!N20+'Distributor Secondary'!N21</f>
        <v>1153</v>
      </c>
      <c r="O9" s="12">
        <f>'Distributor Secondary'!O19+'Distributor Secondary'!O20+'Distributor Secondary'!O21</f>
        <v>548</v>
      </c>
      <c r="P9" s="12">
        <f>'Distributor Secondary'!P19+'Distributor Secondary'!P20+'Distributor Secondary'!P21</f>
        <v>1767</v>
      </c>
      <c r="Q9" s="12">
        <f>'Distributor Secondary'!Q19+'Distributor Secondary'!Q20+'Distributor Secondary'!Q21</f>
        <v>854</v>
      </c>
      <c r="R9" s="12">
        <f>'Distributor Secondary'!R19+'Distributor Secondary'!R20+'Distributor Secondary'!R21</f>
        <v>1158</v>
      </c>
      <c r="S9" s="12">
        <f>'Distributor Secondary'!S19+'Distributor Secondary'!S20+'Distributor Secondary'!S21</f>
        <v>854</v>
      </c>
      <c r="T9" s="12">
        <f>'Distributor Secondary'!T19+'Distributor Secondary'!T20+'Distributor Secondary'!T21</f>
        <v>854</v>
      </c>
      <c r="U9" s="12">
        <f>'Distributor Secondary'!U19+'Distributor Secondary'!U20+'Distributor Secondary'!U21</f>
        <v>570</v>
      </c>
      <c r="V9" s="12">
        <f>'Distributor Secondary'!V19+'Distributor Secondary'!V20+'Distributor Secondary'!V21</f>
        <v>854</v>
      </c>
      <c r="W9" s="12">
        <f>'Distributor Secondary'!W19+'Distributor Secondary'!W20+'Distributor Secondary'!W21</f>
        <v>446</v>
      </c>
      <c r="X9" s="12">
        <f>'Distributor Secondary'!X19+'Distributor Secondary'!X20+'Distributor Secondary'!X21</f>
        <v>28</v>
      </c>
      <c r="Y9" s="12">
        <f>'Distributor Secondary'!Y19+'Distributor Secondary'!Y20+'Distributor Secondary'!Y21</f>
        <v>106</v>
      </c>
      <c r="Z9" s="12">
        <f>'Distributor Secondary'!Z19+'Distributor Secondary'!Z20+'Distributor Secondary'!Z21</f>
        <v>94</v>
      </c>
      <c r="AA9" s="12">
        <f>'Distributor Secondary'!AA19+'Distributor Secondary'!AA20+'Distributor Secondary'!AA21</f>
        <v>446</v>
      </c>
      <c r="AB9" s="12">
        <f>'Distributor Secondary'!AB19+'Distributor Secondary'!AB20+'Distributor Secondary'!AB21</f>
        <v>74</v>
      </c>
      <c r="AC9" s="12">
        <f>'Distributor Secondary'!AC19+'Distributor Secondary'!AC20+'Distributor Secondary'!AC21</f>
        <v>446</v>
      </c>
      <c r="AD9" s="12">
        <f>'Distributor Secondary'!AD19+'Distributor Secondary'!AD20+'Distributor Secondary'!AD21</f>
        <v>98</v>
      </c>
      <c r="AE9" s="12">
        <f>'Distributor Secondary'!AE19+'Distributor Secondary'!AE20+'Distributor Secondary'!AE21</f>
        <v>231</v>
      </c>
      <c r="AF9" s="12">
        <f>'Distributor Secondary'!AF19+'Distributor Secondary'!AF20+'Distributor Secondary'!AF21</f>
        <v>324</v>
      </c>
      <c r="AG9" s="12">
        <f>'Distributor Secondary'!AG19+'Distributor Secondary'!AG20+'Distributor Secondary'!AG21</f>
        <v>599</v>
      </c>
      <c r="AH9" s="12">
        <f>'Distributor Secondary'!AH19+'Distributor Secondary'!AH20+'Distributor Secondary'!AH21</f>
        <v>295</v>
      </c>
      <c r="AI9" s="12">
        <f>'Distributor Secondary'!AI19+'Distributor Secondary'!AI20+'Distributor Secondary'!AI21</f>
        <v>419</v>
      </c>
      <c r="AJ9" s="12">
        <f>'Distributor Secondary'!AJ19+'Distributor Secondary'!AJ20+'Distributor Secondary'!AJ21</f>
        <v>273</v>
      </c>
    </row>
    <row r="10" spans="1:36">
      <c r="A10" s="66" t="s">
        <v>44</v>
      </c>
      <c r="B10" s="66"/>
      <c r="C10" s="14">
        <f t="shared" si="0"/>
        <v>215982675</v>
      </c>
      <c r="D10" s="14">
        <f t="shared" ref="D10:AJ10" si="2">SUM(D4:D9)</f>
        <v>130783</v>
      </c>
      <c r="E10" s="14">
        <f t="shared" si="2"/>
        <v>9000</v>
      </c>
      <c r="F10" s="14">
        <f t="shared" si="2"/>
        <v>10875</v>
      </c>
      <c r="G10" s="14">
        <f t="shared" si="2"/>
        <v>10875</v>
      </c>
      <c r="H10" s="14">
        <f t="shared" si="2"/>
        <v>2900</v>
      </c>
      <c r="I10" s="14">
        <f t="shared" si="2"/>
        <v>5800</v>
      </c>
      <c r="J10" s="14">
        <f t="shared" si="2"/>
        <v>5075</v>
      </c>
      <c r="K10" s="14">
        <f t="shared" si="2"/>
        <v>10150</v>
      </c>
      <c r="L10" s="14">
        <f t="shared" si="2"/>
        <v>6151</v>
      </c>
      <c r="M10" s="14">
        <f t="shared" si="2"/>
        <v>7250</v>
      </c>
      <c r="N10" s="14">
        <f t="shared" si="2"/>
        <v>5800</v>
      </c>
      <c r="O10" s="14">
        <f t="shared" si="2"/>
        <v>2900</v>
      </c>
      <c r="P10" s="14">
        <f t="shared" si="2"/>
        <v>8700</v>
      </c>
      <c r="Q10" s="14">
        <f t="shared" si="2"/>
        <v>4350</v>
      </c>
      <c r="R10" s="14">
        <f t="shared" si="2"/>
        <v>5800</v>
      </c>
      <c r="S10" s="14">
        <f t="shared" si="2"/>
        <v>4350</v>
      </c>
      <c r="T10" s="14">
        <f t="shared" si="2"/>
        <v>4350</v>
      </c>
      <c r="U10" s="14">
        <f t="shared" si="2"/>
        <v>2999</v>
      </c>
      <c r="V10" s="14">
        <f t="shared" si="2"/>
        <v>4350</v>
      </c>
      <c r="W10" s="14">
        <f t="shared" si="2"/>
        <v>2175</v>
      </c>
      <c r="X10" s="14">
        <f t="shared" si="2"/>
        <v>174</v>
      </c>
      <c r="Y10" s="14">
        <f t="shared" si="2"/>
        <v>551</v>
      </c>
      <c r="Z10" s="14">
        <f t="shared" si="2"/>
        <v>508</v>
      </c>
      <c r="AA10" s="14">
        <f t="shared" si="2"/>
        <v>2175</v>
      </c>
      <c r="AB10" s="14">
        <f t="shared" si="2"/>
        <v>406</v>
      </c>
      <c r="AC10" s="14">
        <f t="shared" si="2"/>
        <v>2175</v>
      </c>
      <c r="AD10" s="14">
        <f t="shared" si="2"/>
        <v>514</v>
      </c>
      <c r="AE10" s="14">
        <f t="shared" si="2"/>
        <v>1150</v>
      </c>
      <c r="AF10" s="14">
        <f t="shared" si="2"/>
        <v>1595</v>
      </c>
      <c r="AG10" s="14">
        <f t="shared" si="2"/>
        <v>2900</v>
      </c>
      <c r="AH10" s="14">
        <f t="shared" si="2"/>
        <v>1450</v>
      </c>
      <c r="AI10" s="14">
        <f t="shared" si="2"/>
        <v>2030</v>
      </c>
      <c r="AJ10" s="14">
        <f t="shared" si="2"/>
        <v>1305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91"/>
  <sheetViews>
    <sheetView tabSelected="1" workbookViewId="0">
      <pane xSplit="7" ySplit="2" topLeftCell="M30" activePane="bottomRight" state="frozen"/>
      <selection pane="topRight" activeCell="H1" sqref="H1"/>
      <selection pane="bottomLeft" activeCell="A3" sqref="A3"/>
      <selection pane="bottomRight" activeCell="S50" sqref="S50"/>
    </sheetView>
  </sheetViews>
  <sheetFormatPr defaultColWidth="9" defaultRowHeight="12"/>
  <cols>
    <col min="1" max="1" width="23" style="47" bestFit="1" customWidth="1"/>
    <col min="2" max="2" width="7.140625" style="17" bestFit="1" customWidth="1"/>
    <col min="3" max="3" width="7.42578125" style="48" bestFit="1" customWidth="1"/>
    <col min="4" max="4" width="9.140625" style="48" bestFit="1" customWidth="1"/>
    <col min="5" max="5" width="21.42578125" style="47" bestFit="1" customWidth="1"/>
    <col min="6" max="6" width="11.28515625" style="17" bestFit="1" customWidth="1"/>
    <col min="7" max="7" width="10.5703125" style="17" bestFit="1" customWidth="1"/>
    <col min="8" max="8" width="7.140625" style="17" bestFit="1" customWidth="1"/>
    <col min="9" max="10" width="7.85546875" style="17" bestFit="1" customWidth="1"/>
    <col min="11" max="13" width="7.140625" style="17" bestFit="1" customWidth="1"/>
    <col min="14" max="14" width="7.85546875" style="17" bestFit="1" customWidth="1"/>
    <col min="15" max="16" width="7.140625" style="17" bestFit="1" customWidth="1"/>
    <col min="17" max="17" width="9" style="17" bestFit="1" customWidth="1"/>
    <col min="18" max="21" width="7.140625" style="17" bestFit="1" customWidth="1"/>
    <col min="22" max="22" width="10" style="17" bestFit="1" customWidth="1"/>
    <col min="23" max="25" width="7.140625" style="17" bestFit="1" customWidth="1"/>
    <col min="26" max="26" width="9" style="17" bestFit="1" customWidth="1"/>
    <col min="27" max="27" width="9.85546875" style="17" bestFit="1" customWidth="1"/>
    <col min="28" max="28" width="8.42578125" style="17" bestFit="1" customWidth="1"/>
    <col min="29" max="29" width="9.85546875" style="17" bestFit="1" customWidth="1"/>
    <col min="30" max="30" width="9.140625" style="17" bestFit="1" customWidth="1"/>
    <col min="31" max="31" width="9" style="17" bestFit="1" customWidth="1"/>
    <col min="32" max="36" width="8.42578125" style="17" bestFit="1" customWidth="1"/>
    <col min="37" max="39" width="8.7109375" style="17" bestFit="1" customWidth="1"/>
    <col min="40" max="53" width="9" style="16"/>
    <col min="54" max="16384" width="9" style="17"/>
  </cols>
  <sheetData>
    <row r="1" spans="1:39" ht="12.75">
      <c r="A1" s="68" t="s">
        <v>45</v>
      </c>
      <c r="B1" s="70" t="s">
        <v>46</v>
      </c>
      <c r="C1" s="72" t="s">
        <v>47</v>
      </c>
      <c r="D1" s="72" t="s">
        <v>48</v>
      </c>
      <c r="E1" s="74" t="s">
        <v>49</v>
      </c>
      <c r="F1" s="67" t="s">
        <v>3</v>
      </c>
      <c r="G1" s="67" t="s">
        <v>50</v>
      </c>
      <c r="H1" s="6">
        <v>780</v>
      </c>
      <c r="I1" s="6">
        <v>760</v>
      </c>
      <c r="J1" s="6">
        <v>740</v>
      </c>
      <c r="K1" s="6">
        <v>915</v>
      </c>
      <c r="L1" s="6">
        <v>820</v>
      </c>
      <c r="M1" s="6">
        <v>920</v>
      </c>
      <c r="N1" s="6">
        <v>930</v>
      </c>
      <c r="O1" s="6">
        <v>940</v>
      </c>
      <c r="P1" s="6">
        <v>1020</v>
      </c>
      <c r="Q1" s="6">
        <v>1190</v>
      </c>
      <c r="R1" s="6">
        <v>1010</v>
      </c>
      <c r="S1" s="6">
        <v>970</v>
      </c>
      <c r="T1" s="6">
        <v>960</v>
      </c>
      <c r="U1" s="6">
        <v>1076</v>
      </c>
      <c r="V1" s="6">
        <v>1100</v>
      </c>
      <c r="W1" s="6">
        <v>1070</v>
      </c>
      <c r="X1" s="6">
        <v>1160</v>
      </c>
      <c r="Y1" s="6">
        <v>1220</v>
      </c>
      <c r="Z1" s="6">
        <v>3710</v>
      </c>
      <c r="AA1" s="6">
        <v>3610</v>
      </c>
      <c r="AB1" s="6">
        <v>5010</v>
      </c>
      <c r="AC1" s="6">
        <v>3890</v>
      </c>
      <c r="AD1" s="6">
        <v>4050</v>
      </c>
      <c r="AE1" s="6">
        <v>5750</v>
      </c>
      <c r="AF1" s="6">
        <v>4135</v>
      </c>
      <c r="AG1" s="6">
        <v>4990</v>
      </c>
      <c r="AH1" s="6">
        <v>5940</v>
      </c>
      <c r="AI1" s="6">
        <v>6470</v>
      </c>
      <c r="AJ1" s="6">
        <v>6580</v>
      </c>
      <c r="AK1" s="6">
        <v>7350</v>
      </c>
      <c r="AL1" s="6">
        <v>7823</v>
      </c>
      <c r="AM1" s="6">
        <v>9300</v>
      </c>
    </row>
    <row r="2" spans="1:39" ht="12.75">
      <c r="A2" s="69"/>
      <c r="B2" s="71"/>
      <c r="C2" s="73"/>
      <c r="D2" s="73"/>
      <c r="E2" s="74"/>
      <c r="F2" s="67"/>
      <c r="G2" s="67"/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237</v>
      </c>
      <c r="R2" s="9" t="s">
        <v>14</v>
      </c>
      <c r="S2" s="9" t="s">
        <v>15</v>
      </c>
      <c r="T2" s="9" t="s">
        <v>238</v>
      </c>
      <c r="U2" s="9" t="s">
        <v>239</v>
      </c>
      <c r="V2" s="9" t="s">
        <v>240</v>
      </c>
      <c r="W2" s="9" t="s">
        <v>16</v>
      </c>
      <c r="X2" s="9" t="s">
        <v>17</v>
      </c>
      <c r="Y2" s="9" t="s">
        <v>51</v>
      </c>
      <c r="Z2" s="9" t="s">
        <v>241</v>
      </c>
      <c r="AA2" s="9" t="s">
        <v>242</v>
      </c>
      <c r="AB2" s="9" t="s">
        <v>243</v>
      </c>
      <c r="AC2" s="9" t="s">
        <v>52</v>
      </c>
      <c r="AD2" s="9" t="s">
        <v>18</v>
      </c>
      <c r="AE2" s="9" t="s">
        <v>20</v>
      </c>
      <c r="AF2" s="9" t="s">
        <v>244</v>
      </c>
      <c r="AG2" s="9" t="s">
        <v>19</v>
      </c>
      <c r="AH2" s="9" t="s">
        <v>21</v>
      </c>
      <c r="AI2" s="9" t="s">
        <v>22</v>
      </c>
      <c r="AJ2" s="9" t="s">
        <v>245</v>
      </c>
      <c r="AK2" s="9" t="s">
        <v>23</v>
      </c>
      <c r="AL2" s="9" t="s">
        <v>246</v>
      </c>
      <c r="AM2" s="9" t="s">
        <v>24</v>
      </c>
    </row>
    <row r="3" spans="1:39">
      <c r="A3" s="25" t="s">
        <v>25</v>
      </c>
      <c r="B3" s="18" t="s">
        <v>26</v>
      </c>
      <c r="C3" s="19" t="s">
        <v>235</v>
      </c>
      <c r="D3" s="19" t="s">
        <v>203</v>
      </c>
      <c r="E3" s="25" t="s">
        <v>204</v>
      </c>
      <c r="F3" s="20">
        <f>SUMPRODUCT(H3:AM3,$H$1:$AM$1)</f>
        <v>2368659</v>
      </c>
      <c r="G3" s="21">
        <f>SUM(H3:AM3)</f>
        <v>1423</v>
      </c>
      <c r="H3" s="22">
        <v>95</v>
      </c>
      <c r="I3" s="22">
        <v>114</v>
      </c>
      <c r="J3" s="22">
        <v>114</v>
      </c>
      <c r="K3" s="22">
        <v>34</v>
      </c>
      <c r="L3" s="22">
        <v>63</v>
      </c>
      <c r="M3" s="22">
        <v>56</v>
      </c>
      <c r="N3" s="22">
        <v>107</v>
      </c>
      <c r="O3" s="22">
        <v>67</v>
      </c>
      <c r="P3" s="22">
        <v>78</v>
      </c>
      <c r="Q3" s="22">
        <v>63</v>
      </c>
      <c r="R3" s="22">
        <v>34</v>
      </c>
      <c r="S3" s="22">
        <v>92</v>
      </c>
      <c r="T3" s="22">
        <v>49</v>
      </c>
      <c r="U3" s="22">
        <v>63</v>
      </c>
      <c r="V3" s="22">
        <v>49</v>
      </c>
      <c r="W3" s="22">
        <v>49</v>
      </c>
      <c r="X3" s="22">
        <v>35</v>
      </c>
      <c r="Y3" s="22">
        <v>49</v>
      </c>
      <c r="Z3" s="22">
        <v>23</v>
      </c>
      <c r="AA3" s="22">
        <v>3</v>
      </c>
      <c r="AB3" s="22">
        <v>7</v>
      </c>
      <c r="AC3" s="22">
        <v>7</v>
      </c>
      <c r="AD3" s="22">
        <v>23</v>
      </c>
      <c r="AE3" s="22">
        <v>6</v>
      </c>
      <c r="AF3" s="22">
        <v>23</v>
      </c>
      <c r="AG3" s="22">
        <v>7</v>
      </c>
      <c r="AH3" s="22">
        <v>13</v>
      </c>
      <c r="AI3" s="22">
        <v>18</v>
      </c>
      <c r="AJ3" s="22">
        <v>30</v>
      </c>
      <c r="AK3" s="22">
        <v>16</v>
      </c>
      <c r="AL3" s="22">
        <v>22</v>
      </c>
      <c r="AM3" s="22">
        <v>14</v>
      </c>
    </row>
    <row r="4" spans="1:39">
      <c r="A4" s="25" t="s">
        <v>25</v>
      </c>
      <c r="B4" s="18" t="s">
        <v>26</v>
      </c>
      <c r="C4" s="19" t="s">
        <v>235</v>
      </c>
      <c r="D4" s="19" t="s">
        <v>205</v>
      </c>
      <c r="E4" s="25" t="s">
        <v>206</v>
      </c>
      <c r="F4" s="20">
        <f>SUMPRODUCT(H4:AM4,$H$1:$AM$1)</f>
        <v>4377953</v>
      </c>
      <c r="G4" s="21">
        <f>SUM(H4:AM4)</f>
        <v>2647</v>
      </c>
      <c r="H4" s="22">
        <v>178</v>
      </c>
      <c r="I4" s="22">
        <v>212</v>
      </c>
      <c r="J4" s="22">
        <v>212</v>
      </c>
      <c r="K4" s="22">
        <v>64</v>
      </c>
      <c r="L4" s="22">
        <v>118</v>
      </c>
      <c r="M4" s="22">
        <v>104</v>
      </c>
      <c r="N4" s="22">
        <v>199</v>
      </c>
      <c r="O4" s="22">
        <v>124</v>
      </c>
      <c r="P4" s="22">
        <v>145</v>
      </c>
      <c r="Q4" s="22">
        <v>118</v>
      </c>
      <c r="R4" s="22">
        <v>64</v>
      </c>
      <c r="S4" s="22">
        <v>172</v>
      </c>
      <c r="T4" s="22">
        <v>91</v>
      </c>
      <c r="U4" s="22">
        <v>118</v>
      </c>
      <c r="V4" s="22">
        <v>91</v>
      </c>
      <c r="W4" s="22">
        <v>91</v>
      </c>
      <c r="X4" s="22">
        <v>66</v>
      </c>
      <c r="Y4" s="22">
        <v>91</v>
      </c>
      <c r="Z4" s="22">
        <v>43</v>
      </c>
      <c r="AA4" s="22">
        <v>5</v>
      </c>
      <c r="AB4" s="22">
        <v>13</v>
      </c>
      <c r="AC4" s="22">
        <v>12</v>
      </c>
      <c r="AD4" s="22">
        <v>43</v>
      </c>
      <c r="AE4" s="22">
        <v>10</v>
      </c>
      <c r="AF4" s="22">
        <v>43</v>
      </c>
      <c r="AG4" s="22">
        <v>12</v>
      </c>
      <c r="AH4" s="22">
        <v>24</v>
      </c>
      <c r="AI4" s="22">
        <v>32</v>
      </c>
      <c r="AJ4" s="22">
        <v>57</v>
      </c>
      <c r="AK4" s="22">
        <v>30</v>
      </c>
      <c r="AL4" s="22">
        <v>40</v>
      </c>
      <c r="AM4" s="22">
        <v>25</v>
      </c>
    </row>
    <row r="5" spans="1:39">
      <c r="A5" s="25" t="s">
        <v>27</v>
      </c>
      <c r="B5" s="18" t="s">
        <v>26</v>
      </c>
      <c r="C5" s="19" t="s">
        <v>235</v>
      </c>
      <c r="D5" s="19" t="s">
        <v>181</v>
      </c>
      <c r="E5" s="25" t="s">
        <v>182</v>
      </c>
      <c r="F5" s="20">
        <f t="shared" ref="F5:F15" si="0">SUMPRODUCT(H5:AM5,$H$1:$AM$1)</f>
        <v>2150226</v>
      </c>
      <c r="G5" s="21">
        <f t="shared" ref="G5:G15" si="1">SUM(H5:AM5)</f>
        <v>1507</v>
      </c>
      <c r="H5" s="22">
        <v>119</v>
      </c>
      <c r="I5" s="22">
        <v>144</v>
      </c>
      <c r="J5" s="22">
        <v>144</v>
      </c>
      <c r="K5" s="22">
        <v>33</v>
      </c>
      <c r="L5" s="22">
        <v>72</v>
      </c>
      <c r="M5" s="22">
        <v>64</v>
      </c>
      <c r="N5" s="22">
        <v>132</v>
      </c>
      <c r="O5" s="22">
        <v>78</v>
      </c>
      <c r="P5" s="22">
        <v>93</v>
      </c>
      <c r="Q5" s="22">
        <v>73</v>
      </c>
      <c r="R5" s="22">
        <v>32</v>
      </c>
      <c r="S5" s="22">
        <v>111</v>
      </c>
      <c r="T5" s="22">
        <v>53</v>
      </c>
      <c r="U5" s="22">
        <v>72</v>
      </c>
      <c r="V5" s="22">
        <v>52</v>
      </c>
      <c r="W5" s="22">
        <v>52</v>
      </c>
      <c r="X5" s="22">
        <v>17</v>
      </c>
      <c r="Y5" s="22">
        <v>26</v>
      </c>
      <c r="Z5" s="22">
        <v>14</v>
      </c>
      <c r="AA5" s="22">
        <v>1</v>
      </c>
      <c r="AB5" s="22">
        <v>3</v>
      </c>
      <c r="AC5" s="22">
        <v>3</v>
      </c>
      <c r="AD5" s="22">
        <v>14</v>
      </c>
      <c r="AE5" s="22">
        <v>2</v>
      </c>
      <c r="AF5" s="22">
        <v>14</v>
      </c>
      <c r="AG5" s="22">
        <v>3</v>
      </c>
      <c r="AH5" s="22">
        <v>7</v>
      </c>
      <c r="AI5" s="22">
        <v>10</v>
      </c>
      <c r="AJ5" s="22">
        <v>19</v>
      </c>
      <c r="AK5" s="22">
        <v>9</v>
      </c>
      <c r="AL5" s="22">
        <v>13</v>
      </c>
      <c r="AM5" s="22">
        <v>28</v>
      </c>
    </row>
    <row r="6" spans="1:39">
      <c r="A6" s="25" t="s">
        <v>27</v>
      </c>
      <c r="B6" s="18" t="s">
        <v>26</v>
      </c>
      <c r="C6" s="19" t="s">
        <v>235</v>
      </c>
      <c r="D6" s="19" t="s">
        <v>183</v>
      </c>
      <c r="E6" s="25" t="s">
        <v>184</v>
      </c>
      <c r="F6" s="20">
        <f t="shared" si="0"/>
        <v>913433</v>
      </c>
      <c r="G6" s="21">
        <f t="shared" si="1"/>
        <v>636</v>
      </c>
      <c r="H6" s="22">
        <v>49</v>
      </c>
      <c r="I6" s="22">
        <v>60</v>
      </c>
      <c r="J6" s="22">
        <v>60</v>
      </c>
      <c r="K6" s="22">
        <v>14</v>
      </c>
      <c r="L6" s="22">
        <v>30</v>
      </c>
      <c r="M6" s="22">
        <v>27</v>
      </c>
      <c r="N6" s="22">
        <v>55</v>
      </c>
      <c r="O6" s="22">
        <v>32</v>
      </c>
      <c r="P6" s="22">
        <v>39</v>
      </c>
      <c r="Q6" s="22">
        <v>30</v>
      </c>
      <c r="R6" s="22">
        <v>13</v>
      </c>
      <c r="S6" s="22">
        <v>46</v>
      </c>
      <c r="T6" s="22">
        <v>22</v>
      </c>
      <c r="U6" s="22">
        <v>30</v>
      </c>
      <c r="V6" s="22">
        <v>22</v>
      </c>
      <c r="W6" s="22">
        <v>22</v>
      </c>
      <c r="X6" s="22">
        <v>8</v>
      </c>
      <c r="Y6" s="22">
        <v>13</v>
      </c>
      <c r="Z6" s="22">
        <v>7</v>
      </c>
      <c r="AA6" s="22">
        <v>1</v>
      </c>
      <c r="AB6" s="22">
        <v>2</v>
      </c>
      <c r="AC6" s="22">
        <v>1</v>
      </c>
      <c r="AD6" s="22">
        <v>7</v>
      </c>
      <c r="AE6" s="22">
        <v>1</v>
      </c>
      <c r="AF6" s="22">
        <v>7</v>
      </c>
      <c r="AG6" s="22">
        <v>1</v>
      </c>
      <c r="AH6" s="22">
        <v>4</v>
      </c>
      <c r="AI6" s="22">
        <v>5</v>
      </c>
      <c r="AJ6" s="22">
        <v>10</v>
      </c>
      <c r="AK6" s="22">
        <v>5</v>
      </c>
      <c r="AL6" s="22">
        <v>6</v>
      </c>
      <c r="AM6" s="22">
        <v>7</v>
      </c>
    </row>
    <row r="7" spans="1:39">
      <c r="A7" s="25" t="s">
        <v>27</v>
      </c>
      <c r="B7" s="18" t="s">
        <v>26</v>
      </c>
      <c r="C7" s="19" t="s">
        <v>235</v>
      </c>
      <c r="D7" s="19" t="s">
        <v>185</v>
      </c>
      <c r="E7" s="25" t="s">
        <v>186</v>
      </c>
      <c r="F7" s="20">
        <f t="shared" si="0"/>
        <v>1933290</v>
      </c>
      <c r="G7" s="21">
        <f t="shared" si="1"/>
        <v>1040</v>
      </c>
      <c r="H7" s="22">
        <v>69</v>
      </c>
      <c r="I7" s="22">
        <v>84</v>
      </c>
      <c r="J7" s="22">
        <v>84</v>
      </c>
      <c r="K7" s="22">
        <v>19</v>
      </c>
      <c r="L7" s="22">
        <v>42</v>
      </c>
      <c r="M7" s="22">
        <v>37</v>
      </c>
      <c r="N7" s="22">
        <v>77</v>
      </c>
      <c r="O7" s="22">
        <v>45</v>
      </c>
      <c r="P7" s="22">
        <v>54</v>
      </c>
      <c r="Q7" s="22">
        <v>43</v>
      </c>
      <c r="R7" s="22">
        <v>19</v>
      </c>
      <c r="S7" s="22">
        <v>65</v>
      </c>
      <c r="T7" s="22">
        <v>31</v>
      </c>
      <c r="U7" s="22">
        <v>42</v>
      </c>
      <c r="V7" s="22">
        <v>30</v>
      </c>
      <c r="W7" s="22">
        <v>30</v>
      </c>
      <c r="X7" s="22">
        <v>28</v>
      </c>
      <c r="Y7" s="22">
        <v>43</v>
      </c>
      <c r="Z7" s="22">
        <v>23</v>
      </c>
      <c r="AA7" s="22">
        <v>2</v>
      </c>
      <c r="AB7" s="22">
        <v>5</v>
      </c>
      <c r="AC7" s="22">
        <v>4</v>
      </c>
      <c r="AD7" s="22">
        <v>23</v>
      </c>
      <c r="AE7" s="22">
        <v>4</v>
      </c>
      <c r="AF7" s="22">
        <v>24</v>
      </c>
      <c r="AG7" s="22">
        <v>5</v>
      </c>
      <c r="AH7" s="22">
        <v>12</v>
      </c>
      <c r="AI7" s="22">
        <v>17</v>
      </c>
      <c r="AJ7" s="22">
        <v>32</v>
      </c>
      <c r="AK7" s="22">
        <v>16</v>
      </c>
      <c r="AL7" s="22">
        <v>21</v>
      </c>
      <c r="AM7" s="22">
        <v>10</v>
      </c>
    </row>
    <row r="8" spans="1:39">
      <c r="A8" s="25" t="s">
        <v>27</v>
      </c>
      <c r="B8" s="18" t="s">
        <v>26</v>
      </c>
      <c r="C8" s="19" t="s">
        <v>235</v>
      </c>
      <c r="D8" s="19" t="s">
        <v>187</v>
      </c>
      <c r="E8" s="25" t="s">
        <v>188</v>
      </c>
      <c r="F8" s="20">
        <f t="shared" si="0"/>
        <v>1708358</v>
      </c>
      <c r="G8" s="21">
        <f t="shared" si="1"/>
        <v>1075</v>
      </c>
      <c r="H8" s="22">
        <v>79</v>
      </c>
      <c r="I8" s="22">
        <v>96</v>
      </c>
      <c r="J8" s="22">
        <v>96</v>
      </c>
      <c r="K8" s="22">
        <v>22</v>
      </c>
      <c r="L8" s="22">
        <v>48</v>
      </c>
      <c r="M8" s="22">
        <v>42</v>
      </c>
      <c r="N8" s="22">
        <v>88</v>
      </c>
      <c r="O8" s="22">
        <v>52</v>
      </c>
      <c r="P8" s="22">
        <v>62</v>
      </c>
      <c r="Q8" s="22">
        <v>49</v>
      </c>
      <c r="R8" s="22">
        <v>21</v>
      </c>
      <c r="S8" s="22">
        <v>74</v>
      </c>
      <c r="T8" s="22">
        <v>35</v>
      </c>
      <c r="U8" s="22">
        <v>48</v>
      </c>
      <c r="V8" s="22">
        <v>35</v>
      </c>
      <c r="W8" s="22">
        <v>35</v>
      </c>
      <c r="X8" s="22">
        <v>20</v>
      </c>
      <c r="Y8" s="22">
        <v>30</v>
      </c>
      <c r="Z8" s="22">
        <v>16</v>
      </c>
      <c r="AA8" s="22">
        <v>1</v>
      </c>
      <c r="AB8" s="22">
        <v>4</v>
      </c>
      <c r="AC8" s="22">
        <v>3</v>
      </c>
      <c r="AD8" s="22">
        <v>16</v>
      </c>
      <c r="AE8" s="22">
        <v>3</v>
      </c>
      <c r="AF8" s="22">
        <v>17</v>
      </c>
      <c r="AG8" s="22">
        <v>3</v>
      </c>
      <c r="AH8" s="22">
        <v>9</v>
      </c>
      <c r="AI8" s="22">
        <v>12</v>
      </c>
      <c r="AJ8" s="22">
        <v>22</v>
      </c>
      <c r="AK8" s="22">
        <v>11</v>
      </c>
      <c r="AL8" s="22">
        <v>15</v>
      </c>
      <c r="AM8" s="22">
        <v>11</v>
      </c>
    </row>
    <row r="9" spans="1:39">
      <c r="A9" s="25" t="s">
        <v>27</v>
      </c>
      <c r="B9" s="18" t="s">
        <v>26</v>
      </c>
      <c r="C9" s="19" t="s">
        <v>235</v>
      </c>
      <c r="D9" s="19" t="s">
        <v>189</v>
      </c>
      <c r="E9" s="25" t="s">
        <v>190</v>
      </c>
      <c r="F9" s="20">
        <f t="shared" si="0"/>
        <v>2527953</v>
      </c>
      <c r="G9" s="21">
        <f t="shared" si="1"/>
        <v>1257</v>
      </c>
      <c r="H9" s="22">
        <v>79</v>
      </c>
      <c r="I9" s="22">
        <v>96</v>
      </c>
      <c r="J9" s="22">
        <v>96</v>
      </c>
      <c r="K9" s="22">
        <v>22</v>
      </c>
      <c r="L9" s="22">
        <v>48</v>
      </c>
      <c r="M9" s="22">
        <v>42</v>
      </c>
      <c r="N9" s="22">
        <v>88</v>
      </c>
      <c r="O9" s="22">
        <v>52</v>
      </c>
      <c r="P9" s="22">
        <v>62</v>
      </c>
      <c r="Q9" s="22">
        <v>49</v>
      </c>
      <c r="R9" s="22">
        <v>21</v>
      </c>
      <c r="S9" s="22">
        <v>74</v>
      </c>
      <c r="T9" s="22">
        <v>35</v>
      </c>
      <c r="U9" s="22">
        <v>48</v>
      </c>
      <c r="V9" s="22">
        <v>35</v>
      </c>
      <c r="W9" s="22">
        <v>35</v>
      </c>
      <c r="X9" s="22">
        <v>39</v>
      </c>
      <c r="Y9" s="22">
        <v>60</v>
      </c>
      <c r="Z9" s="22">
        <v>32</v>
      </c>
      <c r="AA9" s="22">
        <v>2</v>
      </c>
      <c r="AB9" s="22">
        <v>7</v>
      </c>
      <c r="AC9" s="22">
        <v>6</v>
      </c>
      <c r="AD9" s="22">
        <v>32</v>
      </c>
      <c r="AE9" s="22">
        <v>4</v>
      </c>
      <c r="AF9" s="22">
        <v>33</v>
      </c>
      <c r="AG9" s="22">
        <v>7</v>
      </c>
      <c r="AH9" s="22">
        <v>17</v>
      </c>
      <c r="AI9" s="22">
        <v>24</v>
      </c>
      <c r="AJ9" s="22">
        <v>44</v>
      </c>
      <c r="AK9" s="22">
        <v>22</v>
      </c>
      <c r="AL9" s="22">
        <v>30</v>
      </c>
      <c r="AM9" s="22">
        <v>16</v>
      </c>
    </row>
    <row r="10" spans="1:39">
      <c r="A10" s="25" t="s">
        <v>27</v>
      </c>
      <c r="B10" s="18" t="s">
        <v>26</v>
      </c>
      <c r="C10" s="19" t="s">
        <v>235</v>
      </c>
      <c r="D10" s="19" t="s">
        <v>191</v>
      </c>
      <c r="E10" s="25" t="s">
        <v>192</v>
      </c>
      <c r="F10" s="20">
        <f t="shared" si="0"/>
        <v>3146916</v>
      </c>
      <c r="G10" s="21">
        <f t="shared" si="1"/>
        <v>2087</v>
      </c>
      <c r="H10" s="22">
        <v>159</v>
      </c>
      <c r="I10" s="22">
        <v>190</v>
      </c>
      <c r="J10" s="22">
        <v>190</v>
      </c>
      <c r="K10" s="22">
        <v>43</v>
      </c>
      <c r="L10" s="22">
        <v>93</v>
      </c>
      <c r="M10" s="22">
        <v>86</v>
      </c>
      <c r="N10" s="22">
        <v>178</v>
      </c>
      <c r="O10" s="22">
        <v>102</v>
      </c>
      <c r="P10" s="22">
        <v>123</v>
      </c>
      <c r="Q10" s="22">
        <v>96</v>
      </c>
      <c r="R10" s="22">
        <v>45</v>
      </c>
      <c r="S10" s="22">
        <v>148</v>
      </c>
      <c r="T10" s="22">
        <v>71</v>
      </c>
      <c r="U10" s="22">
        <v>98</v>
      </c>
      <c r="V10" s="22">
        <v>69</v>
      </c>
      <c r="W10" s="22">
        <v>67</v>
      </c>
      <c r="X10" s="22">
        <v>34</v>
      </c>
      <c r="Y10" s="22">
        <v>51</v>
      </c>
      <c r="Z10" s="22">
        <v>27</v>
      </c>
      <c r="AA10" s="22">
        <v>2</v>
      </c>
      <c r="AB10" s="22">
        <v>6</v>
      </c>
      <c r="AC10" s="22">
        <v>6</v>
      </c>
      <c r="AD10" s="22">
        <v>28</v>
      </c>
      <c r="AE10" s="22">
        <v>4</v>
      </c>
      <c r="AF10" s="22">
        <v>27</v>
      </c>
      <c r="AG10" s="22">
        <v>7</v>
      </c>
      <c r="AH10" s="22">
        <v>15</v>
      </c>
      <c r="AI10" s="22">
        <v>23</v>
      </c>
      <c r="AJ10" s="22">
        <v>37</v>
      </c>
      <c r="AK10" s="22">
        <v>17</v>
      </c>
      <c r="AL10" s="22">
        <v>26</v>
      </c>
      <c r="AM10" s="22">
        <v>19</v>
      </c>
    </row>
    <row r="11" spans="1:39">
      <c r="A11" s="25" t="s">
        <v>27</v>
      </c>
      <c r="B11" s="18" t="s">
        <v>26</v>
      </c>
      <c r="C11" s="19" t="s">
        <v>235</v>
      </c>
      <c r="D11" s="19" t="s">
        <v>193</v>
      </c>
      <c r="E11" s="25" t="s">
        <v>194</v>
      </c>
      <c r="F11" s="20">
        <f t="shared" si="0"/>
        <v>2091161</v>
      </c>
      <c r="G11" s="21">
        <f t="shared" si="1"/>
        <v>1157</v>
      </c>
      <c r="H11" s="22">
        <v>79</v>
      </c>
      <c r="I11" s="22">
        <v>96</v>
      </c>
      <c r="J11" s="22">
        <v>96</v>
      </c>
      <c r="K11" s="22">
        <v>22</v>
      </c>
      <c r="L11" s="22">
        <v>48</v>
      </c>
      <c r="M11" s="22">
        <v>42</v>
      </c>
      <c r="N11" s="22">
        <v>88</v>
      </c>
      <c r="O11" s="22">
        <v>52</v>
      </c>
      <c r="P11" s="22">
        <v>62</v>
      </c>
      <c r="Q11" s="22">
        <v>49</v>
      </c>
      <c r="R11" s="22">
        <v>21</v>
      </c>
      <c r="S11" s="22">
        <v>74</v>
      </c>
      <c r="T11" s="22">
        <v>35</v>
      </c>
      <c r="U11" s="22">
        <v>48</v>
      </c>
      <c r="V11" s="22">
        <v>35</v>
      </c>
      <c r="W11" s="22">
        <v>35</v>
      </c>
      <c r="X11" s="22">
        <v>28</v>
      </c>
      <c r="Y11" s="22">
        <v>43</v>
      </c>
      <c r="Z11" s="22">
        <v>23</v>
      </c>
      <c r="AA11" s="22">
        <v>2</v>
      </c>
      <c r="AB11" s="22">
        <v>5</v>
      </c>
      <c r="AC11" s="22">
        <v>4</v>
      </c>
      <c r="AD11" s="22">
        <v>23</v>
      </c>
      <c r="AE11" s="22">
        <v>4</v>
      </c>
      <c r="AF11" s="22">
        <v>24</v>
      </c>
      <c r="AG11" s="22">
        <v>5</v>
      </c>
      <c r="AH11" s="22">
        <v>12</v>
      </c>
      <c r="AI11" s="22">
        <v>17</v>
      </c>
      <c r="AJ11" s="22">
        <v>32</v>
      </c>
      <c r="AK11" s="22">
        <v>16</v>
      </c>
      <c r="AL11" s="22">
        <v>21</v>
      </c>
      <c r="AM11" s="22">
        <v>16</v>
      </c>
    </row>
    <row r="12" spans="1:39">
      <c r="A12" s="25" t="s">
        <v>27</v>
      </c>
      <c r="B12" s="18" t="s">
        <v>26</v>
      </c>
      <c r="C12" s="19" t="s">
        <v>235</v>
      </c>
      <c r="D12" s="19" t="s">
        <v>195</v>
      </c>
      <c r="E12" s="25" t="s">
        <v>196</v>
      </c>
      <c r="F12" s="20">
        <f t="shared" si="0"/>
        <v>2693845</v>
      </c>
      <c r="G12" s="21">
        <f t="shared" si="1"/>
        <v>1731</v>
      </c>
      <c r="H12" s="22">
        <v>129</v>
      </c>
      <c r="I12" s="22">
        <v>156</v>
      </c>
      <c r="J12" s="22">
        <v>156</v>
      </c>
      <c r="K12" s="22">
        <v>35</v>
      </c>
      <c r="L12" s="22">
        <v>78</v>
      </c>
      <c r="M12" s="22">
        <v>69</v>
      </c>
      <c r="N12" s="22">
        <v>143</v>
      </c>
      <c r="O12" s="22">
        <v>84</v>
      </c>
      <c r="P12" s="22">
        <v>100</v>
      </c>
      <c r="Q12" s="22">
        <v>79</v>
      </c>
      <c r="R12" s="22">
        <v>35</v>
      </c>
      <c r="S12" s="22">
        <v>120</v>
      </c>
      <c r="T12" s="22">
        <v>57</v>
      </c>
      <c r="U12" s="22">
        <v>78</v>
      </c>
      <c r="V12" s="22">
        <v>57</v>
      </c>
      <c r="W12" s="22">
        <v>56</v>
      </c>
      <c r="X12" s="22">
        <v>31</v>
      </c>
      <c r="Y12" s="22">
        <v>47</v>
      </c>
      <c r="Z12" s="22">
        <v>25</v>
      </c>
      <c r="AA12" s="22">
        <v>2</v>
      </c>
      <c r="AB12" s="22">
        <v>6</v>
      </c>
      <c r="AC12" s="22">
        <v>5</v>
      </c>
      <c r="AD12" s="22">
        <v>25</v>
      </c>
      <c r="AE12" s="22">
        <v>4</v>
      </c>
      <c r="AF12" s="22">
        <v>26</v>
      </c>
      <c r="AG12" s="22">
        <v>5</v>
      </c>
      <c r="AH12" s="22">
        <v>14</v>
      </c>
      <c r="AI12" s="22">
        <v>19</v>
      </c>
      <c r="AJ12" s="22">
        <v>35</v>
      </c>
      <c r="AK12" s="22">
        <v>17</v>
      </c>
      <c r="AL12" s="22">
        <v>24</v>
      </c>
      <c r="AM12" s="22">
        <v>14</v>
      </c>
    </row>
    <row r="13" spans="1:39">
      <c r="A13" s="25" t="s">
        <v>27</v>
      </c>
      <c r="B13" s="18" t="s">
        <v>26</v>
      </c>
      <c r="C13" s="19" t="s">
        <v>235</v>
      </c>
      <c r="D13" s="19" t="s">
        <v>197</v>
      </c>
      <c r="E13" s="25" t="s">
        <v>198</v>
      </c>
      <c r="F13" s="20">
        <f t="shared" si="0"/>
        <v>3110977</v>
      </c>
      <c r="G13" s="21">
        <f t="shared" si="1"/>
        <v>1490</v>
      </c>
      <c r="H13" s="22">
        <v>89</v>
      </c>
      <c r="I13" s="22">
        <v>108</v>
      </c>
      <c r="J13" s="22">
        <v>108</v>
      </c>
      <c r="K13" s="22">
        <v>25</v>
      </c>
      <c r="L13" s="22">
        <v>54</v>
      </c>
      <c r="M13" s="22">
        <v>48</v>
      </c>
      <c r="N13" s="22">
        <v>99</v>
      </c>
      <c r="O13" s="22">
        <v>58</v>
      </c>
      <c r="P13" s="22">
        <v>70</v>
      </c>
      <c r="Q13" s="22">
        <v>55</v>
      </c>
      <c r="R13" s="22">
        <v>24</v>
      </c>
      <c r="S13" s="22">
        <v>83</v>
      </c>
      <c r="T13" s="22">
        <v>40</v>
      </c>
      <c r="U13" s="22">
        <v>54</v>
      </c>
      <c r="V13" s="22">
        <v>39</v>
      </c>
      <c r="W13" s="22">
        <v>39</v>
      </c>
      <c r="X13" s="22">
        <v>53</v>
      </c>
      <c r="Y13" s="22">
        <v>82</v>
      </c>
      <c r="Z13" s="22">
        <v>44</v>
      </c>
      <c r="AA13" s="22">
        <v>3</v>
      </c>
      <c r="AB13" s="22">
        <v>10</v>
      </c>
      <c r="AC13" s="22">
        <v>8</v>
      </c>
      <c r="AD13" s="22">
        <v>44</v>
      </c>
      <c r="AE13" s="22">
        <v>7</v>
      </c>
      <c r="AF13" s="22">
        <v>45</v>
      </c>
      <c r="AG13" s="22">
        <v>9</v>
      </c>
      <c r="AH13" s="22">
        <v>23</v>
      </c>
      <c r="AI13" s="22">
        <v>33</v>
      </c>
      <c r="AJ13" s="22">
        <v>60</v>
      </c>
      <c r="AK13" s="22">
        <v>30</v>
      </c>
      <c r="AL13" s="22">
        <v>41</v>
      </c>
      <c r="AM13" s="22">
        <v>5</v>
      </c>
    </row>
    <row r="14" spans="1:39">
      <c r="A14" s="25" t="s">
        <v>27</v>
      </c>
      <c r="B14" s="18" t="s">
        <v>26</v>
      </c>
      <c r="C14" s="19" t="s">
        <v>235</v>
      </c>
      <c r="D14" s="19" t="s">
        <v>199</v>
      </c>
      <c r="E14" s="25" t="s">
        <v>200</v>
      </c>
      <c r="F14" s="20">
        <f t="shared" si="0"/>
        <v>1013379</v>
      </c>
      <c r="G14" s="21">
        <f t="shared" si="1"/>
        <v>745</v>
      </c>
      <c r="H14" s="22">
        <v>59</v>
      </c>
      <c r="I14" s="22">
        <v>72</v>
      </c>
      <c r="J14" s="22">
        <v>72</v>
      </c>
      <c r="K14" s="22">
        <v>16</v>
      </c>
      <c r="L14" s="22">
        <v>36</v>
      </c>
      <c r="M14" s="22">
        <v>32</v>
      </c>
      <c r="N14" s="22">
        <v>66</v>
      </c>
      <c r="O14" s="22">
        <v>39</v>
      </c>
      <c r="P14" s="22">
        <v>46</v>
      </c>
      <c r="Q14" s="22">
        <v>36</v>
      </c>
      <c r="R14" s="22">
        <v>16</v>
      </c>
      <c r="S14" s="22">
        <v>56</v>
      </c>
      <c r="T14" s="22">
        <v>26</v>
      </c>
      <c r="U14" s="22">
        <v>36</v>
      </c>
      <c r="V14" s="22">
        <v>26</v>
      </c>
      <c r="W14" s="22">
        <v>26</v>
      </c>
      <c r="X14" s="22">
        <v>8</v>
      </c>
      <c r="Y14" s="22">
        <v>13</v>
      </c>
      <c r="Z14" s="22">
        <v>7</v>
      </c>
      <c r="AA14" s="22">
        <v>1</v>
      </c>
      <c r="AB14" s="22">
        <v>2</v>
      </c>
      <c r="AC14" s="22">
        <v>1</v>
      </c>
      <c r="AD14" s="22">
        <v>7</v>
      </c>
      <c r="AE14" s="22">
        <v>1</v>
      </c>
      <c r="AF14" s="22">
        <v>7</v>
      </c>
      <c r="AG14" s="22">
        <v>1</v>
      </c>
      <c r="AH14" s="22">
        <v>4</v>
      </c>
      <c r="AI14" s="22">
        <v>5</v>
      </c>
      <c r="AJ14" s="22">
        <v>10</v>
      </c>
      <c r="AK14" s="22">
        <v>5</v>
      </c>
      <c r="AL14" s="22">
        <v>6</v>
      </c>
      <c r="AM14" s="22">
        <v>7</v>
      </c>
    </row>
    <row r="15" spans="1:39">
      <c r="A15" s="25" t="s">
        <v>27</v>
      </c>
      <c r="B15" s="18" t="s">
        <v>26</v>
      </c>
      <c r="C15" s="19" t="s">
        <v>235</v>
      </c>
      <c r="D15" s="19" t="s">
        <v>201</v>
      </c>
      <c r="E15" s="25" t="s">
        <v>202</v>
      </c>
      <c r="F15" s="20">
        <f t="shared" si="0"/>
        <v>1462331</v>
      </c>
      <c r="G15" s="21">
        <f t="shared" si="1"/>
        <v>1022</v>
      </c>
      <c r="H15" s="22">
        <v>79</v>
      </c>
      <c r="I15" s="22">
        <v>96</v>
      </c>
      <c r="J15" s="22">
        <v>96</v>
      </c>
      <c r="K15" s="22">
        <v>22</v>
      </c>
      <c r="L15" s="22">
        <v>48</v>
      </c>
      <c r="M15" s="22">
        <v>42</v>
      </c>
      <c r="N15" s="22">
        <v>88</v>
      </c>
      <c r="O15" s="22">
        <v>52</v>
      </c>
      <c r="P15" s="22">
        <v>62</v>
      </c>
      <c r="Q15" s="22">
        <v>49</v>
      </c>
      <c r="R15" s="22">
        <v>21</v>
      </c>
      <c r="S15" s="22">
        <v>74</v>
      </c>
      <c r="T15" s="22">
        <v>35</v>
      </c>
      <c r="U15" s="22">
        <v>48</v>
      </c>
      <c r="V15" s="22">
        <v>35</v>
      </c>
      <c r="W15" s="22">
        <v>35</v>
      </c>
      <c r="X15" s="22">
        <v>14</v>
      </c>
      <c r="Y15" s="22">
        <v>22</v>
      </c>
      <c r="Z15" s="22">
        <v>12</v>
      </c>
      <c r="AA15" s="22">
        <v>1</v>
      </c>
      <c r="AB15" s="22">
        <v>3</v>
      </c>
      <c r="AC15" s="22">
        <v>2</v>
      </c>
      <c r="AD15" s="22">
        <v>12</v>
      </c>
      <c r="AE15" s="22">
        <v>2</v>
      </c>
      <c r="AF15" s="22">
        <v>12</v>
      </c>
      <c r="AG15" s="22">
        <v>2</v>
      </c>
      <c r="AH15" s="22">
        <v>6</v>
      </c>
      <c r="AI15" s="22">
        <v>9</v>
      </c>
      <c r="AJ15" s="22">
        <v>16</v>
      </c>
      <c r="AK15" s="22">
        <v>8</v>
      </c>
      <c r="AL15" s="22">
        <v>11</v>
      </c>
      <c r="AM15" s="22">
        <v>8</v>
      </c>
    </row>
    <row r="16" spans="1:39">
      <c r="A16" s="37" t="s">
        <v>28</v>
      </c>
      <c r="B16" s="18" t="s">
        <v>26</v>
      </c>
      <c r="C16" s="56" t="s">
        <v>207</v>
      </c>
      <c r="D16" s="60" t="s">
        <v>208</v>
      </c>
      <c r="E16" s="41" t="s">
        <v>209</v>
      </c>
      <c r="F16" s="20">
        <f t="shared" ref="F16:F38" si="2">SUMPRODUCT(H16:AM16,$H$1:$AM$1)</f>
        <v>3052536</v>
      </c>
      <c r="G16" s="23">
        <f t="shared" ref="G16:G38" si="3">SUM(H16:AM16)</f>
        <v>1827</v>
      </c>
      <c r="H16" s="22">
        <v>122</v>
      </c>
      <c r="I16" s="22">
        <v>151</v>
      </c>
      <c r="J16" s="22">
        <v>151</v>
      </c>
      <c r="K16" s="22">
        <v>41</v>
      </c>
      <c r="L16" s="22">
        <v>92</v>
      </c>
      <c r="M16" s="22">
        <v>68</v>
      </c>
      <c r="N16" s="22">
        <v>147</v>
      </c>
      <c r="O16" s="22">
        <v>82</v>
      </c>
      <c r="P16" s="22">
        <v>100</v>
      </c>
      <c r="Q16" s="22">
        <v>81</v>
      </c>
      <c r="R16" s="22">
        <v>40</v>
      </c>
      <c r="S16" s="22">
        <v>116</v>
      </c>
      <c r="T16" s="22">
        <v>54</v>
      </c>
      <c r="U16" s="22">
        <v>78</v>
      </c>
      <c r="V16" s="22">
        <v>62</v>
      </c>
      <c r="W16" s="22">
        <v>61</v>
      </c>
      <c r="X16" s="22">
        <v>44</v>
      </c>
      <c r="Y16" s="22">
        <v>65</v>
      </c>
      <c r="Z16" s="22">
        <v>30</v>
      </c>
      <c r="AA16" s="22">
        <v>2</v>
      </c>
      <c r="AB16" s="22">
        <v>7</v>
      </c>
      <c r="AC16" s="22">
        <v>7</v>
      </c>
      <c r="AD16" s="22">
        <v>31</v>
      </c>
      <c r="AE16" s="22">
        <v>6</v>
      </c>
      <c r="AF16" s="22">
        <v>32</v>
      </c>
      <c r="AG16" s="22">
        <v>7</v>
      </c>
      <c r="AH16" s="22">
        <v>16</v>
      </c>
      <c r="AI16" s="22">
        <v>23</v>
      </c>
      <c r="AJ16" s="22">
        <v>40</v>
      </c>
      <c r="AK16" s="22">
        <v>20</v>
      </c>
      <c r="AL16" s="22">
        <v>31</v>
      </c>
      <c r="AM16" s="22">
        <v>20</v>
      </c>
    </row>
    <row r="17" spans="1:39">
      <c r="A17" s="37" t="s">
        <v>28</v>
      </c>
      <c r="B17" s="18" t="s">
        <v>26</v>
      </c>
      <c r="C17" s="56" t="s">
        <v>207</v>
      </c>
      <c r="D17" s="60" t="s">
        <v>210</v>
      </c>
      <c r="E17" s="41" t="s">
        <v>211</v>
      </c>
      <c r="F17" s="20">
        <f t="shared" si="2"/>
        <v>1702671</v>
      </c>
      <c r="G17" s="23">
        <f t="shared" si="3"/>
        <v>1012</v>
      </c>
      <c r="H17" s="22">
        <v>71</v>
      </c>
      <c r="I17" s="22">
        <v>82</v>
      </c>
      <c r="J17" s="22">
        <v>82</v>
      </c>
      <c r="K17" s="22">
        <v>25</v>
      </c>
      <c r="L17" s="22">
        <v>40</v>
      </c>
      <c r="M17" s="22">
        <v>36</v>
      </c>
      <c r="N17" s="22">
        <v>80</v>
      </c>
      <c r="O17" s="22">
        <v>50</v>
      </c>
      <c r="P17" s="22">
        <v>54</v>
      </c>
      <c r="Q17" s="22">
        <v>46</v>
      </c>
      <c r="R17" s="22">
        <v>23</v>
      </c>
      <c r="S17" s="22">
        <v>68</v>
      </c>
      <c r="T17" s="22">
        <v>35</v>
      </c>
      <c r="U17" s="22">
        <v>43</v>
      </c>
      <c r="V17" s="22">
        <v>34</v>
      </c>
      <c r="W17" s="22">
        <v>35</v>
      </c>
      <c r="X17" s="22">
        <v>24</v>
      </c>
      <c r="Y17" s="22">
        <v>32</v>
      </c>
      <c r="Z17" s="22">
        <v>16</v>
      </c>
      <c r="AA17" s="22">
        <v>1</v>
      </c>
      <c r="AB17" s="22">
        <v>5</v>
      </c>
      <c r="AC17" s="22">
        <v>4</v>
      </c>
      <c r="AD17" s="22">
        <v>19</v>
      </c>
      <c r="AE17" s="22">
        <v>3</v>
      </c>
      <c r="AF17" s="22">
        <v>16</v>
      </c>
      <c r="AG17" s="22">
        <v>4</v>
      </c>
      <c r="AH17" s="22">
        <v>8</v>
      </c>
      <c r="AI17" s="22">
        <v>12</v>
      </c>
      <c r="AJ17" s="22">
        <v>22</v>
      </c>
      <c r="AK17" s="22">
        <v>14</v>
      </c>
      <c r="AL17" s="22">
        <v>16</v>
      </c>
      <c r="AM17" s="22">
        <v>12</v>
      </c>
    </row>
    <row r="18" spans="1:39">
      <c r="A18" s="37" t="s">
        <v>28</v>
      </c>
      <c r="B18" s="18" t="s">
        <v>26</v>
      </c>
      <c r="C18" s="56" t="s">
        <v>207</v>
      </c>
      <c r="D18" s="60" t="s">
        <v>212</v>
      </c>
      <c r="E18" s="41" t="s">
        <v>213</v>
      </c>
      <c r="F18" s="20">
        <f t="shared" si="2"/>
        <v>1503494</v>
      </c>
      <c r="G18" s="23">
        <f t="shared" si="3"/>
        <v>906</v>
      </c>
      <c r="H18" s="22">
        <v>63</v>
      </c>
      <c r="I18" s="22">
        <v>79</v>
      </c>
      <c r="J18" s="22">
        <v>79</v>
      </c>
      <c r="K18" s="22">
        <v>20</v>
      </c>
      <c r="L18" s="22">
        <v>40</v>
      </c>
      <c r="M18" s="22">
        <v>36</v>
      </c>
      <c r="N18" s="22">
        <v>63</v>
      </c>
      <c r="O18" s="22">
        <v>40</v>
      </c>
      <c r="P18" s="22">
        <v>50</v>
      </c>
      <c r="Q18" s="22">
        <v>35</v>
      </c>
      <c r="R18" s="22">
        <v>23</v>
      </c>
      <c r="S18" s="22">
        <v>63</v>
      </c>
      <c r="T18" s="22">
        <v>30</v>
      </c>
      <c r="U18" s="22">
        <v>41</v>
      </c>
      <c r="V18" s="22">
        <v>28</v>
      </c>
      <c r="W18" s="22">
        <v>31</v>
      </c>
      <c r="X18" s="22">
        <v>21</v>
      </c>
      <c r="Y18" s="22">
        <v>32</v>
      </c>
      <c r="Z18" s="22">
        <v>16</v>
      </c>
      <c r="AA18" s="22">
        <v>1</v>
      </c>
      <c r="AB18" s="22">
        <v>4</v>
      </c>
      <c r="AC18" s="22">
        <v>4</v>
      </c>
      <c r="AD18" s="22">
        <v>12</v>
      </c>
      <c r="AE18" s="22">
        <v>3</v>
      </c>
      <c r="AF18" s="22">
        <v>14</v>
      </c>
      <c r="AG18" s="22">
        <v>4</v>
      </c>
      <c r="AH18" s="22">
        <v>8</v>
      </c>
      <c r="AI18" s="22">
        <v>10</v>
      </c>
      <c r="AJ18" s="22">
        <v>22</v>
      </c>
      <c r="AK18" s="22">
        <v>7</v>
      </c>
      <c r="AL18" s="22">
        <v>16</v>
      </c>
      <c r="AM18" s="22">
        <v>11</v>
      </c>
    </row>
    <row r="19" spans="1:39">
      <c r="A19" s="38" t="s">
        <v>29</v>
      </c>
      <c r="B19" s="18" t="s">
        <v>26</v>
      </c>
      <c r="C19" s="56" t="s">
        <v>207</v>
      </c>
      <c r="D19" s="60" t="s">
        <v>224</v>
      </c>
      <c r="E19" s="41" t="s">
        <v>225</v>
      </c>
      <c r="F19" s="20">
        <f t="shared" si="2"/>
        <v>2749260</v>
      </c>
      <c r="G19" s="23">
        <f t="shared" si="3"/>
        <v>1615</v>
      </c>
      <c r="H19" s="22">
        <v>103</v>
      </c>
      <c r="I19" s="22">
        <v>129</v>
      </c>
      <c r="J19" s="22">
        <v>129</v>
      </c>
      <c r="K19" s="22">
        <v>36</v>
      </c>
      <c r="L19" s="22">
        <v>75</v>
      </c>
      <c r="M19" s="22">
        <v>63</v>
      </c>
      <c r="N19" s="22">
        <v>125</v>
      </c>
      <c r="O19" s="22">
        <v>79</v>
      </c>
      <c r="P19" s="22">
        <v>92</v>
      </c>
      <c r="Q19" s="22">
        <v>71</v>
      </c>
      <c r="R19" s="22">
        <v>35</v>
      </c>
      <c r="S19" s="22">
        <v>107</v>
      </c>
      <c r="T19" s="22">
        <v>52</v>
      </c>
      <c r="U19" s="22">
        <v>70</v>
      </c>
      <c r="V19" s="22">
        <v>52</v>
      </c>
      <c r="W19" s="22">
        <v>54</v>
      </c>
      <c r="X19" s="22">
        <v>36</v>
      </c>
      <c r="Y19" s="22">
        <v>55</v>
      </c>
      <c r="Z19" s="22">
        <v>27</v>
      </c>
      <c r="AA19" s="22">
        <v>2</v>
      </c>
      <c r="AB19" s="22">
        <v>8</v>
      </c>
      <c r="AC19" s="22">
        <v>8</v>
      </c>
      <c r="AD19" s="22">
        <v>29</v>
      </c>
      <c r="AE19" s="22">
        <v>6</v>
      </c>
      <c r="AF19" s="22">
        <v>29</v>
      </c>
      <c r="AG19" s="22">
        <v>6</v>
      </c>
      <c r="AH19" s="22">
        <v>15</v>
      </c>
      <c r="AI19" s="22">
        <v>19</v>
      </c>
      <c r="AJ19" s="22">
        <v>37</v>
      </c>
      <c r="AK19" s="22">
        <v>24</v>
      </c>
      <c r="AL19" s="22">
        <v>25</v>
      </c>
      <c r="AM19" s="22">
        <v>17</v>
      </c>
    </row>
    <row r="20" spans="1:39">
      <c r="A20" s="38" t="s">
        <v>29</v>
      </c>
      <c r="B20" s="18" t="s">
        <v>26</v>
      </c>
      <c r="C20" s="56" t="s">
        <v>207</v>
      </c>
      <c r="D20" s="60" t="s">
        <v>226</v>
      </c>
      <c r="E20" s="41" t="s">
        <v>227</v>
      </c>
      <c r="F20" s="20">
        <f t="shared" si="2"/>
        <v>2448847</v>
      </c>
      <c r="G20" s="23">
        <f t="shared" si="3"/>
        <v>1491</v>
      </c>
      <c r="H20" s="22">
        <v>103</v>
      </c>
      <c r="I20" s="22">
        <v>123</v>
      </c>
      <c r="J20" s="22">
        <v>123</v>
      </c>
      <c r="K20" s="22">
        <v>32</v>
      </c>
      <c r="L20" s="22">
        <v>67</v>
      </c>
      <c r="M20" s="22">
        <v>59</v>
      </c>
      <c r="N20" s="22">
        <v>115</v>
      </c>
      <c r="O20" s="22">
        <v>65</v>
      </c>
      <c r="P20" s="22">
        <v>83</v>
      </c>
      <c r="Q20" s="22">
        <v>67</v>
      </c>
      <c r="R20" s="22">
        <v>35</v>
      </c>
      <c r="S20" s="22">
        <v>98</v>
      </c>
      <c r="T20" s="22">
        <v>52</v>
      </c>
      <c r="U20" s="22">
        <v>66</v>
      </c>
      <c r="V20" s="22">
        <v>49</v>
      </c>
      <c r="W20" s="22">
        <v>49</v>
      </c>
      <c r="X20" s="22">
        <v>34</v>
      </c>
      <c r="Y20" s="22">
        <v>55</v>
      </c>
      <c r="Z20" s="22">
        <v>27</v>
      </c>
      <c r="AA20" s="22">
        <v>2</v>
      </c>
      <c r="AB20" s="22">
        <v>7</v>
      </c>
      <c r="AC20" s="22">
        <v>7</v>
      </c>
      <c r="AD20" s="22">
        <v>23</v>
      </c>
      <c r="AE20" s="22">
        <v>4</v>
      </c>
      <c r="AF20" s="22">
        <v>23</v>
      </c>
      <c r="AG20" s="22">
        <v>6</v>
      </c>
      <c r="AH20" s="22">
        <v>13</v>
      </c>
      <c r="AI20" s="22">
        <v>19</v>
      </c>
      <c r="AJ20" s="22">
        <v>32</v>
      </c>
      <c r="AK20" s="22">
        <v>17</v>
      </c>
      <c r="AL20" s="22">
        <v>22</v>
      </c>
      <c r="AM20" s="22">
        <v>14</v>
      </c>
    </row>
    <row r="21" spans="1:39">
      <c r="A21" s="38" t="s">
        <v>29</v>
      </c>
      <c r="B21" s="18" t="s">
        <v>26</v>
      </c>
      <c r="C21" s="56" t="s">
        <v>207</v>
      </c>
      <c r="D21" s="60" t="s">
        <v>228</v>
      </c>
      <c r="E21" s="41" t="s">
        <v>229</v>
      </c>
      <c r="F21" s="20">
        <f t="shared" si="2"/>
        <v>3303946</v>
      </c>
      <c r="G21" s="23">
        <f t="shared" si="3"/>
        <v>2016</v>
      </c>
      <c r="H21" s="22">
        <v>138</v>
      </c>
      <c r="I21" s="22">
        <v>167</v>
      </c>
      <c r="J21" s="22">
        <v>167</v>
      </c>
      <c r="K21" s="22">
        <v>44</v>
      </c>
      <c r="L21" s="22">
        <v>91</v>
      </c>
      <c r="M21" s="22">
        <v>80</v>
      </c>
      <c r="N21" s="22">
        <v>162</v>
      </c>
      <c r="O21" s="22">
        <v>96</v>
      </c>
      <c r="P21" s="22">
        <v>106</v>
      </c>
      <c r="Q21" s="22">
        <v>92</v>
      </c>
      <c r="R21" s="22">
        <v>44</v>
      </c>
      <c r="S21" s="22">
        <v>137</v>
      </c>
      <c r="T21" s="22">
        <v>62</v>
      </c>
      <c r="U21" s="22">
        <v>90</v>
      </c>
      <c r="V21" s="22">
        <v>70</v>
      </c>
      <c r="W21" s="22">
        <v>69</v>
      </c>
      <c r="X21" s="22">
        <v>49</v>
      </c>
      <c r="Y21" s="22">
        <v>64</v>
      </c>
      <c r="Z21" s="22">
        <v>32</v>
      </c>
      <c r="AA21" s="22">
        <v>2</v>
      </c>
      <c r="AB21" s="22">
        <v>8</v>
      </c>
      <c r="AC21" s="22">
        <v>7</v>
      </c>
      <c r="AD21" s="22">
        <v>32</v>
      </c>
      <c r="AE21" s="22">
        <v>6</v>
      </c>
      <c r="AF21" s="22">
        <v>34</v>
      </c>
      <c r="AG21" s="22">
        <v>8</v>
      </c>
      <c r="AH21" s="22">
        <v>18</v>
      </c>
      <c r="AI21" s="22">
        <v>25</v>
      </c>
      <c r="AJ21" s="22">
        <v>44</v>
      </c>
      <c r="AK21" s="22">
        <v>20</v>
      </c>
      <c r="AL21" s="22">
        <v>32</v>
      </c>
      <c r="AM21" s="22">
        <v>20</v>
      </c>
    </row>
    <row r="22" spans="1:39">
      <c r="A22" s="38" t="s">
        <v>29</v>
      </c>
      <c r="B22" s="18" t="s">
        <v>26</v>
      </c>
      <c r="C22" s="56" t="s">
        <v>207</v>
      </c>
      <c r="D22" s="60" t="s">
        <v>230</v>
      </c>
      <c r="E22" s="41" t="s">
        <v>231</v>
      </c>
      <c r="F22" s="20">
        <f t="shared" si="2"/>
        <v>4026071</v>
      </c>
      <c r="G22" s="23">
        <f t="shared" si="3"/>
        <v>2434</v>
      </c>
      <c r="H22" s="22">
        <v>156</v>
      </c>
      <c r="I22" s="22">
        <v>195</v>
      </c>
      <c r="J22" s="22">
        <v>195</v>
      </c>
      <c r="K22" s="22">
        <v>57</v>
      </c>
      <c r="L22" s="22">
        <v>113</v>
      </c>
      <c r="M22" s="22">
        <v>95</v>
      </c>
      <c r="N22" s="22">
        <v>188</v>
      </c>
      <c r="O22" s="22">
        <v>119</v>
      </c>
      <c r="P22" s="22">
        <v>138</v>
      </c>
      <c r="Q22" s="22">
        <v>108</v>
      </c>
      <c r="R22" s="22">
        <v>55</v>
      </c>
      <c r="S22" s="22">
        <v>164</v>
      </c>
      <c r="T22" s="22">
        <v>88</v>
      </c>
      <c r="U22" s="22">
        <v>111</v>
      </c>
      <c r="V22" s="22">
        <v>83</v>
      </c>
      <c r="W22" s="22">
        <v>81</v>
      </c>
      <c r="X22" s="22">
        <v>57</v>
      </c>
      <c r="Y22" s="22">
        <v>76</v>
      </c>
      <c r="Z22" s="22">
        <v>39</v>
      </c>
      <c r="AA22" s="22">
        <v>3</v>
      </c>
      <c r="AB22" s="22">
        <v>10</v>
      </c>
      <c r="AC22" s="22">
        <v>8</v>
      </c>
      <c r="AD22" s="22">
        <v>41</v>
      </c>
      <c r="AE22" s="22">
        <v>8</v>
      </c>
      <c r="AF22" s="22">
        <v>42</v>
      </c>
      <c r="AG22" s="22">
        <v>10</v>
      </c>
      <c r="AH22" s="22">
        <v>21</v>
      </c>
      <c r="AI22" s="22">
        <v>30</v>
      </c>
      <c r="AJ22" s="22">
        <v>54</v>
      </c>
      <c r="AK22" s="22">
        <v>24</v>
      </c>
      <c r="AL22" s="22">
        <v>40</v>
      </c>
      <c r="AM22" s="22">
        <v>25</v>
      </c>
    </row>
    <row r="23" spans="1:39">
      <c r="A23" s="38" t="s">
        <v>29</v>
      </c>
      <c r="B23" s="18" t="s">
        <v>26</v>
      </c>
      <c r="C23" s="56" t="s">
        <v>207</v>
      </c>
      <c r="D23" s="60" t="s">
        <v>232</v>
      </c>
      <c r="E23" s="41" t="s">
        <v>233</v>
      </c>
      <c r="F23" s="20">
        <f t="shared" si="2"/>
        <v>2113065</v>
      </c>
      <c r="G23" s="23">
        <f t="shared" si="3"/>
        <v>1256</v>
      </c>
      <c r="H23" s="22">
        <v>83</v>
      </c>
      <c r="I23" s="22">
        <v>96</v>
      </c>
      <c r="J23" s="22">
        <v>96</v>
      </c>
      <c r="K23" s="22">
        <v>28</v>
      </c>
      <c r="L23" s="22">
        <v>49</v>
      </c>
      <c r="M23" s="22">
        <v>48</v>
      </c>
      <c r="N23" s="22">
        <v>101</v>
      </c>
      <c r="O23" s="22">
        <v>60</v>
      </c>
      <c r="P23" s="22">
        <v>74</v>
      </c>
      <c r="Q23" s="22">
        <v>57</v>
      </c>
      <c r="R23" s="22">
        <v>28</v>
      </c>
      <c r="S23" s="22">
        <v>86</v>
      </c>
      <c r="T23" s="22">
        <v>42</v>
      </c>
      <c r="U23" s="22">
        <v>58</v>
      </c>
      <c r="V23" s="22">
        <v>42</v>
      </c>
      <c r="W23" s="22">
        <v>43</v>
      </c>
      <c r="X23" s="22">
        <v>28</v>
      </c>
      <c r="Y23" s="22">
        <v>46</v>
      </c>
      <c r="Z23" s="22">
        <v>23</v>
      </c>
      <c r="AA23" s="22">
        <v>2</v>
      </c>
      <c r="AB23" s="22">
        <v>5</v>
      </c>
      <c r="AC23" s="22">
        <v>5</v>
      </c>
      <c r="AD23" s="22">
        <v>23</v>
      </c>
      <c r="AE23" s="22">
        <v>4</v>
      </c>
      <c r="AF23" s="22">
        <v>20</v>
      </c>
      <c r="AG23" s="22">
        <v>5</v>
      </c>
      <c r="AH23" s="22">
        <v>12</v>
      </c>
      <c r="AI23" s="22">
        <v>16</v>
      </c>
      <c r="AJ23" s="22">
        <v>30</v>
      </c>
      <c r="AK23" s="22">
        <v>14</v>
      </c>
      <c r="AL23" s="22">
        <v>19</v>
      </c>
      <c r="AM23" s="22">
        <v>13</v>
      </c>
    </row>
    <row r="24" spans="1:39">
      <c r="A24" s="39" t="s">
        <v>30</v>
      </c>
      <c r="B24" s="18" t="s">
        <v>26</v>
      </c>
      <c r="C24" s="56" t="s">
        <v>207</v>
      </c>
      <c r="D24" s="24" t="s">
        <v>214</v>
      </c>
      <c r="E24" s="54" t="s">
        <v>215</v>
      </c>
      <c r="F24" s="20">
        <f t="shared" si="2"/>
        <v>4246316</v>
      </c>
      <c r="G24" s="23">
        <f t="shared" si="3"/>
        <v>2610</v>
      </c>
      <c r="H24" s="22">
        <v>184</v>
      </c>
      <c r="I24" s="22">
        <v>213</v>
      </c>
      <c r="J24" s="22">
        <v>213</v>
      </c>
      <c r="K24" s="22">
        <v>61</v>
      </c>
      <c r="L24" s="22">
        <v>119</v>
      </c>
      <c r="M24" s="22">
        <v>99</v>
      </c>
      <c r="N24" s="22">
        <v>208</v>
      </c>
      <c r="O24" s="22">
        <v>120</v>
      </c>
      <c r="P24" s="22">
        <v>138</v>
      </c>
      <c r="Q24" s="22">
        <v>119</v>
      </c>
      <c r="R24" s="22">
        <v>60</v>
      </c>
      <c r="S24" s="22">
        <v>173</v>
      </c>
      <c r="T24" s="22">
        <v>91</v>
      </c>
      <c r="U24" s="22">
        <v>116</v>
      </c>
      <c r="V24" s="22">
        <v>89</v>
      </c>
      <c r="W24" s="22">
        <v>89</v>
      </c>
      <c r="X24" s="22">
        <v>60</v>
      </c>
      <c r="Y24" s="22">
        <v>89</v>
      </c>
      <c r="Z24" s="22">
        <v>44</v>
      </c>
      <c r="AA24" s="22">
        <v>3</v>
      </c>
      <c r="AB24" s="22">
        <v>9</v>
      </c>
      <c r="AC24" s="22">
        <v>10</v>
      </c>
      <c r="AD24" s="22">
        <v>42</v>
      </c>
      <c r="AE24" s="22">
        <v>10</v>
      </c>
      <c r="AF24" s="22">
        <v>40</v>
      </c>
      <c r="AG24" s="22">
        <v>11</v>
      </c>
      <c r="AH24" s="22">
        <v>23</v>
      </c>
      <c r="AI24" s="22">
        <v>32</v>
      </c>
      <c r="AJ24" s="22">
        <v>55</v>
      </c>
      <c r="AK24" s="22">
        <v>30</v>
      </c>
      <c r="AL24" s="22">
        <v>35</v>
      </c>
      <c r="AM24" s="22">
        <v>25</v>
      </c>
    </row>
    <row r="25" spans="1:39">
      <c r="A25" s="39" t="s">
        <v>30</v>
      </c>
      <c r="B25" s="18" t="s">
        <v>26</v>
      </c>
      <c r="C25" s="56" t="s">
        <v>207</v>
      </c>
      <c r="D25" s="24" t="s">
        <v>216</v>
      </c>
      <c r="E25" s="54" t="s">
        <v>217</v>
      </c>
      <c r="F25" s="20">
        <f t="shared" si="2"/>
        <v>3421167</v>
      </c>
      <c r="G25" s="23">
        <f t="shared" si="3"/>
        <v>2025</v>
      </c>
      <c r="H25" s="22">
        <v>128</v>
      </c>
      <c r="I25" s="22">
        <v>167</v>
      </c>
      <c r="J25" s="22">
        <v>167</v>
      </c>
      <c r="K25" s="22">
        <v>48</v>
      </c>
      <c r="L25" s="22">
        <v>84</v>
      </c>
      <c r="M25" s="22">
        <v>80</v>
      </c>
      <c r="N25" s="22">
        <v>143</v>
      </c>
      <c r="O25" s="22">
        <v>94</v>
      </c>
      <c r="P25" s="22">
        <v>117</v>
      </c>
      <c r="Q25" s="22">
        <v>81</v>
      </c>
      <c r="R25" s="22">
        <v>46</v>
      </c>
      <c r="S25" s="22">
        <v>123</v>
      </c>
      <c r="T25" s="22">
        <v>61</v>
      </c>
      <c r="U25" s="22">
        <v>89</v>
      </c>
      <c r="V25" s="22">
        <v>65</v>
      </c>
      <c r="W25" s="22">
        <v>62</v>
      </c>
      <c r="X25" s="22">
        <v>46</v>
      </c>
      <c r="Y25" s="22">
        <v>103</v>
      </c>
      <c r="Z25" s="22">
        <v>50</v>
      </c>
      <c r="AA25" s="22">
        <v>4</v>
      </c>
      <c r="AB25" s="22">
        <v>10</v>
      </c>
      <c r="AC25" s="22">
        <v>11</v>
      </c>
      <c r="AD25" s="22">
        <v>45</v>
      </c>
      <c r="AE25" s="22">
        <v>6</v>
      </c>
      <c r="AF25" s="22">
        <v>30</v>
      </c>
      <c r="AG25" s="22">
        <v>8</v>
      </c>
      <c r="AH25" s="22">
        <v>16</v>
      </c>
      <c r="AI25" s="22">
        <v>22</v>
      </c>
      <c r="AJ25" s="22">
        <v>40</v>
      </c>
      <c r="AK25" s="22">
        <v>27</v>
      </c>
      <c r="AL25" s="22">
        <v>31</v>
      </c>
      <c r="AM25" s="22">
        <v>21</v>
      </c>
    </row>
    <row r="26" spans="1:39">
      <c r="A26" s="39" t="s">
        <v>30</v>
      </c>
      <c r="B26" s="18" t="s">
        <v>26</v>
      </c>
      <c r="C26" s="56" t="s">
        <v>207</v>
      </c>
      <c r="D26" s="24" t="s">
        <v>218</v>
      </c>
      <c r="E26" s="54" t="s">
        <v>219</v>
      </c>
      <c r="F26" s="20">
        <f t="shared" si="2"/>
        <v>2781205</v>
      </c>
      <c r="G26" s="23">
        <f t="shared" si="3"/>
        <v>1663</v>
      </c>
      <c r="H26" s="22">
        <v>114</v>
      </c>
      <c r="I26" s="22">
        <v>138</v>
      </c>
      <c r="J26" s="22">
        <v>138</v>
      </c>
      <c r="K26" s="22">
        <v>36</v>
      </c>
      <c r="L26" s="22">
        <v>74</v>
      </c>
      <c r="M26" s="22">
        <v>66</v>
      </c>
      <c r="N26" s="22">
        <v>127</v>
      </c>
      <c r="O26" s="22">
        <v>79</v>
      </c>
      <c r="P26" s="22">
        <v>90</v>
      </c>
      <c r="Q26" s="22">
        <v>73</v>
      </c>
      <c r="R26" s="22">
        <v>37</v>
      </c>
      <c r="S26" s="22">
        <v>111</v>
      </c>
      <c r="T26" s="22">
        <v>56</v>
      </c>
      <c r="U26" s="22">
        <v>76</v>
      </c>
      <c r="V26" s="22">
        <v>55</v>
      </c>
      <c r="W26" s="22">
        <v>56</v>
      </c>
      <c r="X26" s="22">
        <v>39</v>
      </c>
      <c r="Y26" s="22">
        <v>49</v>
      </c>
      <c r="Z26" s="22">
        <v>24</v>
      </c>
      <c r="AA26" s="22">
        <v>2</v>
      </c>
      <c r="AB26" s="22">
        <v>7</v>
      </c>
      <c r="AC26" s="22">
        <v>6</v>
      </c>
      <c r="AD26" s="22">
        <v>28</v>
      </c>
      <c r="AE26" s="22">
        <v>6</v>
      </c>
      <c r="AF26" s="22">
        <v>33</v>
      </c>
      <c r="AG26" s="22">
        <v>7</v>
      </c>
      <c r="AH26" s="22">
        <v>15</v>
      </c>
      <c r="AI26" s="22">
        <v>20</v>
      </c>
      <c r="AJ26" s="22">
        <v>38</v>
      </c>
      <c r="AK26" s="22">
        <v>17</v>
      </c>
      <c r="AL26" s="22">
        <v>28</v>
      </c>
      <c r="AM26" s="22">
        <v>18</v>
      </c>
    </row>
    <row r="27" spans="1:39">
      <c r="A27" s="39" t="s">
        <v>30</v>
      </c>
      <c r="B27" s="18" t="s">
        <v>26</v>
      </c>
      <c r="C27" s="56" t="s">
        <v>207</v>
      </c>
      <c r="D27" s="24" t="s">
        <v>220</v>
      </c>
      <c r="E27" s="54" t="s">
        <v>221</v>
      </c>
      <c r="F27" s="20">
        <f t="shared" si="2"/>
        <v>2359643</v>
      </c>
      <c r="G27" s="23">
        <f t="shared" si="3"/>
        <v>1469</v>
      </c>
      <c r="H27" s="22">
        <v>105</v>
      </c>
      <c r="I27" s="22">
        <v>123</v>
      </c>
      <c r="J27" s="22">
        <v>123</v>
      </c>
      <c r="K27" s="22">
        <v>32</v>
      </c>
      <c r="L27" s="22">
        <v>65</v>
      </c>
      <c r="M27" s="22">
        <v>60</v>
      </c>
      <c r="N27" s="22">
        <v>120</v>
      </c>
      <c r="O27" s="22">
        <v>69</v>
      </c>
      <c r="P27" s="22">
        <v>81</v>
      </c>
      <c r="Q27" s="22">
        <v>71</v>
      </c>
      <c r="R27" s="22">
        <v>33</v>
      </c>
      <c r="S27" s="22">
        <v>100</v>
      </c>
      <c r="T27" s="22">
        <v>50</v>
      </c>
      <c r="U27" s="22">
        <v>64</v>
      </c>
      <c r="V27" s="22">
        <v>51</v>
      </c>
      <c r="W27" s="22">
        <v>51</v>
      </c>
      <c r="X27" s="22">
        <v>37</v>
      </c>
      <c r="Y27" s="22">
        <v>36</v>
      </c>
      <c r="Z27" s="22">
        <v>17</v>
      </c>
      <c r="AA27" s="22">
        <v>2</v>
      </c>
      <c r="AB27" s="22">
        <v>7</v>
      </c>
      <c r="AC27" s="22">
        <v>5</v>
      </c>
      <c r="AD27" s="22">
        <v>19</v>
      </c>
      <c r="AE27" s="22">
        <v>4</v>
      </c>
      <c r="AF27" s="22">
        <v>24</v>
      </c>
      <c r="AG27" s="22">
        <v>6</v>
      </c>
      <c r="AH27" s="22">
        <v>14</v>
      </c>
      <c r="AI27" s="22">
        <v>17</v>
      </c>
      <c r="AJ27" s="22">
        <v>34</v>
      </c>
      <c r="AK27" s="22">
        <v>13</v>
      </c>
      <c r="AL27" s="22">
        <v>23</v>
      </c>
      <c r="AM27" s="22">
        <v>13</v>
      </c>
    </row>
    <row r="28" spans="1:39">
      <c r="A28" s="39" t="s">
        <v>30</v>
      </c>
      <c r="B28" s="18" t="s">
        <v>26</v>
      </c>
      <c r="C28" s="56" t="s">
        <v>207</v>
      </c>
      <c r="D28" s="24" t="s">
        <v>222</v>
      </c>
      <c r="E28" s="54" t="s">
        <v>223</v>
      </c>
      <c r="F28" s="20">
        <f t="shared" si="2"/>
        <v>2268511</v>
      </c>
      <c r="G28" s="23">
        <f t="shared" si="3"/>
        <v>1393</v>
      </c>
      <c r="H28" s="22">
        <v>96</v>
      </c>
      <c r="I28" s="22">
        <v>114</v>
      </c>
      <c r="J28" s="22">
        <v>114</v>
      </c>
      <c r="K28" s="22">
        <v>32</v>
      </c>
      <c r="L28" s="22">
        <v>65</v>
      </c>
      <c r="M28" s="22">
        <v>53</v>
      </c>
      <c r="N28" s="22">
        <v>107</v>
      </c>
      <c r="O28" s="22">
        <v>69</v>
      </c>
      <c r="P28" s="22">
        <v>81</v>
      </c>
      <c r="Q28" s="22">
        <v>63</v>
      </c>
      <c r="R28" s="22">
        <v>33</v>
      </c>
      <c r="S28" s="22">
        <v>99</v>
      </c>
      <c r="T28" s="22">
        <v>50</v>
      </c>
      <c r="U28" s="22">
        <v>62</v>
      </c>
      <c r="V28" s="22">
        <v>48</v>
      </c>
      <c r="W28" s="22">
        <v>50</v>
      </c>
      <c r="X28" s="22">
        <v>33</v>
      </c>
      <c r="Y28" s="22">
        <v>31</v>
      </c>
      <c r="Z28" s="22">
        <v>16</v>
      </c>
      <c r="AA28" s="22">
        <v>2</v>
      </c>
      <c r="AB28" s="22">
        <v>7</v>
      </c>
      <c r="AC28" s="22">
        <v>5</v>
      </c>
      <c r="AD28" s="22">
        <v>17</v>
      </c>
      <c r="AE28" s="22">
        <v>4</v>
      </c>
      <c r="AF28" s="22">
        <v>24</v>
      </c>
      <c r="AG28" s="22">
        <v>6</v>
      </c>
      <c r="AH28" s="22">
        <v>13</v>
      </c>
      <c r="AI28" s="22">
        <v>17</v>
      </c>
      <c r="AJ28" s="22">
        <v>33</v>
      </c>
      <c r="AK28" s="22">
        <v>13</v>
      </c>
      <c r="AL28" s="22">
        <v>23</v>
      </c>
      <c r="AM28" s="22">
        <v>13</v>
      </c>
    </row>
    <row r="29" spans="1:39">
      <c r="A29" s="25" t="s">
        <v>31</v>
      </c>
      <c r="B29" s="18" t="s">
        <v>26</v>
      </c>
      <c r="C29" s="19" t="s">
        <v>26</v>
      </c>
      <c r="D29" s="19" t="s">
        <v>141</v>
      </c>
      <c r="E29" s="25" t="s">
        <v>142</v>
      </c>
      <c r="F29" s="20">
        <f t="shared" si="2"/>
        <v>864066</v>
      </c>
      <c r="G29" s="26">
        <f t="shared" si="3"/>
        <v>470</v>
      </c>
      <c r="H29" s="22">
        <v>13</v>
      </c>
      <c r="I29" s="22">
        <v>48</v>
      </c>
      <c r="J29" s="22">
        <v>36</v>
      </c>
      <c r="K29" s="22">
        <v>18</v>
      </c>
      <c r="L29" s="22">
        <v>7</v>
      </c>
      <c r="M29" s="22">
        <v>6</v>
      </c>
      <c r="N29" s="22">
        <v>23</v>
      </c>
      <c r="O29" s="22">
        <v>8</v>
      </c>
      <c r="P29" s="22">
        <v>19</v>
      </c>
      <c r="Q29" s="22">
        <v>13</v>
      </c>
      <c r="R29" s="22">
        <v>14</v>
      </c>
      <c r="S29" s="22">
        <v>47</v>
      </c>
      <c r="T29" s="22">
        <v>14</v>
      </c>
      <c r="U29" s="22">
        <v>16</v>
      </c>
      <c r="V29" s="22">
        <v>12</v>
      </c>
      <c r="W29" s="22">
        <v>23</v>
      </c>
      <c r="X29" s="22">
        <v>18</v>
      </c>
      <c r="Y29" s="22">
        <v>44</v>
      </c>
      <c r="Z29" s="22">
        <v>17</v>
      </c>
      <c r="AA29" s="22">
        <v>2</v>
      </c>
      <c r="AB29" s="22">
        <v>1</v>
      </c>
      <c r="AC29" s="22">
        <v>1</v>
      </c>
      <c r="AD29" s="22">
        <v>9</v>
      </c>
      <c r="AE29" s="22">
        <v>1</v>
      </c>
      <c r="AF29" s="22">
        <v>13</v>
      </c>
      <c r="AG29" s="22">
        <v>2</v>
      </c>
      <c r="AH29" s="22">
        <v>4</v>
      </c>
      <c r="AI29" s="22">
        <v>10</v>
      </c>
      <c r="AJ29" s="22">
        <v>17</v>
      </c>
      <c r="AK29" s="22">
        <v>6</v>
      </c>
      <c r="AL29" s="22">
        <v>5</v>
      </c>
      <c r="AM29" s="22">
        <v>3</v>
      </c>
    </row>
    <row r="30" spans="1:39">
      <c r="A30" s="25" t="s">
        <v>31</v>
      </c>
      <c r="B30" s="18" t="s">
        <v>26</v>
      </c>
      <c r="C30" s="19" t="s">
        <v>26</v>
      </c>
      <c r="D30" s="19" t="s">
        <v>143</v>
      </c>
      <c r="E30" s="25" t="s">
        <v>144</v>
      </c>
      <c r="F30" s="20">
        <f t="shared" si="2"/>
        <v>1623941</v>
      </c>
      <c r="G30" s="26">
        <f t="shared" si="3"/>
        <v>964</v>
      </c>
      <c r="H30" s="22">
        <v>60</v>
      </c>
      <c r="I30" s="22">
        <v>64</v>
      </c>
      <c r="J30" s="22">
        <v>88</v>
      </c>
      <c r="K30" s="22">
        <v>18</v>
      </c>
      <c r="L30" s="22">
        <v>58</v>
      </c>
      <c r="M30" s="22">
        <v>51</v>
      </c>
      <c r="N30" s="22">
        <v>82</v>
      </c>
      <c r="O30" s="22">
        <v>55</v>
      </c>
      <c r="P30" s="22">
        <v>65</v>
      </c>
      <c r="Q30" s="22">
        <v>49</v>
      </c>
      <c r="R30" s="22">
        <v>20</v>
      </c>
      <c r="S30" s="22">
        <v>39</v>
      </c>
      <c r="T30" s="22">
        <v>42</v>
      </c>
      <c r="U30" s="22">
        <v>41</v>
      </c>
      <c r="V30" s="22">
        <v>31</v>
      </c>
      <c r="W30" s="22">
        <v>31</v>
      </c>
      <c r="X30" s="22">
        <v>15</v>
      </c>
      <c r="Y30" s="22">
        <v>14</v>
      </c>
      <c r="Z30" s="22">
        <v>12</v>
      </c>
      <c r="AA30" s="22">
        <v>1</v>
      </c>
      <c r="AB30" s="22">
        <v>4</v>
      </c>
      <c r="AC30" s="22">
        <v>3</v>
      </c>
      <c r="AD30" s="22">
        <v>8</v>
      </c>
      <c r="AE30" s="22">
        <v>4</v>
      </c>
      <c r="AF30" s="22">
        <v>17</v>
      </c>
      <c r="AG30" s="22">
        <v>5</v>
      </c>
      <c r="AH30" s="22">
        <v>10</v>
      </c>
      <c r="AI30" s="22">
        <v>13</v>
      </c>
      <c r="AJ30" s="22">
        <v>23</v>
      </c>
      <c r="AK30" s="22">
        <v>11</v>
      </c>
      <c r="AL30" s="22">
        <v>20</v>
      </c>
      <c r="AM30" s="22">
        <v>10</v>
      </c>
    </row>
    <row r="31" spans="1:39">
      <c r="A31" s="25" t="s">
        <v>31</v>
      </c>
      <c r="B31" s="18" t="s">
        <v>26</v>
      </c>
      <c r="C31" s="19" t="s">
        <v>26</v>
      </c>
      <c r="D31" s="19" t="s">
        <v>145</v>
      </c>
      <c r="E31" s="25" t="s">
        <v>146</v>
      </c>
      <c r="F31" s="20">
        <f t="shared" si="2"/>
        <v>1638601</v>
      </c>
      <c r="G31" s="26">
        <f t="shared" si="3"/>
        <v>1111</v>
      </c>
      <c r="H31" s="22">
        <v>99</v>
      </c>
      <c r="I31" s="22">
        <v>94</v>
      </c>
      <c r="J31" s="22">
        <v>82</v>
      </c>
      <c r="K31" s="22">
        <v>26</v>
      </c>
      <c r="L31" s="22">
        <v>49</v>
      </c>
      <c r="M31" s="22">
        <v>44</v>
      </c>
      <c r="N31" s="22">
        <v>88</v>
      </c>
      <c r="O31" s="22">
        <v>58</v>
      </c>
      <c r="P31" s="22">
        <v>57</v>
      </c>
      <c r="Q31" s="22">
        <v>52</v>
      </c>
      <c r="R31" s="22">
        <v>28</v>
      </c>
      <c r="S31" s="22">
        <v>81</v>
      </c>
      <c r="T31" s="22">
        <v>32</v>
      </c>
      <c r="U31" s="22">
        <v>57</v>
      </c>
      <c r="V31" s="22">
        <v>45</v>
      </c>
      <c r="W31" s="22">
        <v>34</v>
      </c>
      <c r="X31" s="22">
        <v>31</v>
      </c>
      <c r="Y31" s="22">
        <v>30</v>
      </c>
      <c r="Z31" s="22">
        <v>11</v>
      </c>
      <c r="AA31" s="22">
        <v>1</v>
      </c>
      <c r="AB31" s="22">
        <v>6</v>
      </c>
      <c r="AC31" s="22">
        <v>6</v>
      </c>
      <c r="AD31" s="22">
        <v>23</v>
      </c>
      <c r="AE31" s="22">
        <v>3</v>
      </c>
      <c r="AF31" s="22">
        <v>10</v>
      </c>
      <c r="AG31" s="22">
        <v>3</v>
      </c>
      <c r="AH31" s="22">
        <v>8</v>
      </c>
      <c r="AI31" s="22">
        <v>7</v>
      </c>
      <c r="AJ31" s="22">
        <v>13</v>
      </c>
      <c r="AK31" s="22">
        <v>10</v>
      </c>
      <c r="AL31" s="22">
        <v>13</v>
      </c>
      <c r="AM31" s="22">
        <v>10</v>
      </c>
    </row>
    <row r="32" spans="1:39">
      <c r="A32" s="40" t="s">
        <v>32</v>
      </c>
      <c r="B32" s="18" t="s">
        <v>26</v>
      </c>
      <c r="C32" s="19" t="s">
        <v>26</v>
      </c>
      <c r="D32" s="61" t="s">
        <v>115</v>
      </c>
      <c r="E32" s="40" t="s">
        <v>116</v>
      </c>
      <c r="F32" s="20">
        <f t="shared" si="2"/>
        <v>1829826</v>
      </c>
      <c r="G32" s="26">
        <f t="shared" si="3"/>
        <v>1131</v>
      </c>
      <c r="H32" s="22">
        <v>57</v>
      </c>
      <c r="I32" s="22">
        <v>100</v>
      </c>
      <c r="J32" s="22">
        <v>124</v>
      </c>
      <c r="K32" s="22">
        <v>15</v>
      </c>
      <c r="L32" s="22">
        <v>38</v>
      </c>
      <c r="M32" s="22">
        <v>34</v>
      </c>
      <c r="N32" s="22">
        <v>92</v>
      </c>
      <c r="O32" s="22">
        <v>44</v>
      </c>
      <c r="P32" s="22">
        <v>55</v>
      </c>
      <c r="Q32" s="22">
        <v>45</v>
      </c>
      <c r="R32" s="22">
        <v>13</v>
      </c>
      <c r="S32" s="22">
        <v>92</v>
      </c>
      <c r="T32" s="22">
        <v>29</v>
      </c>
      <c r="U32" s="22">
        <v>61</v>
      </c>
      <c r="V32" s="22">
        <v>75</v>
      </c>
      <c r="W32" s="22">
        <v>34</v>
      </c>
      <c r="X32" s="22">
        <v>34</v>
      </c>
      <c r="Y32" s="22">
        <v>37</v>
      </c>
      <c r="Z32" s="22">
        <v>19</v>
      </c>
      <c r="AA32" s="22">
        <v>2</v>
      </c>
      <c r="AB32" s="22">
        <v>5</v>
      </c>
      <c r="AC32" s="22">
        <v>4</v>
      </c>
      <c r="AD32" s="22">
        <v>14</v>
      </c>
      <c r="AE32" s="22">
        <v>3</v>
      </c>
      <c r="AF32" s="22">
        <v>14</v>
      </c>
      <c r="AG32" s="22">
        <v>3</v>
      </c>
      <c r="AH32" s="22">
        <v>12</v>
      </c>
      <c r="AI32" s="22">
        <v>10</v>
      </c>
      <c r="AJ32" s="22">
        <v>17</v>
      </c>
      <c r="AK32" s="22">
        <v>21</v>
      </c>
      <c r="AL32" s="22">
        <v>15</v>
      </c>
      <c r="AM32" s="22">
        <v>13</v>
      </c>
    </row>
    <row r="33" spans="1:39">
      <c r="A33" s="40" t="s">
        <v>32</v>
      </c>
      <c r="B33" s="18" t="s">
        <v>26</v>
      </c>
      <c r="C33" s="19" t="s">
        <v>26</v>
      </c>
      <c r="D33" s="61" t="s">
        <v>117</v>
      </c>
      <c r="E33" s="40" t="s">
        <v>118</v>
      </c>
      <c r="F33" s="20">
        <f t="shared" si="2"/>
        <v>2532828</v>
      </c>
      <c r="G33" s="26">
        <f t="shared" si="3"/>
        <v>1574</v>
      </c>
      <c r="H33" s="22">
        <v>140</v>
      </c>
      <c r="I33" s="22">
        <v>114</v>
      </c>
      <c r="J33" s="22">
        <v>96</v>
      </c>
      <c r="K33" s="22">
        <v>59</v>
      </c>
      <c r="L33" s="22">
        <v>89</v>
      </c>
      <c r="M33" s="22">
        <v>78</v>
      </c>
      <c r="N33" s="22">
        <v>119</v>
      </c>
      <c r="O33" s="22">
        <v>97</v>
      </c>
      <c r="P33" s="22">
        <v>79</v>
      </c>
      <c r="Q33" s="22">
        <v>63</v>
      </c>
      <c r="R33" s="22">
        <v>52</v>
      </c>
      <c r="S33" s="22">
        <v>77</v>
      </c>
      <c r="T33" s="22">
        <v>50</v>
      </c>
      <c r="U33" s="22">
        <v>58</v>
      </c>
      <c r="V33" s="22">
        <v>42</v>
      </c>
      <c r="W33" s="22">
        <v>51</v>
      </c>
      <c r="X33" s="22">
        <v>29</v>
      </c>
      <c r="Y33" s="22">
        <v>51</v>
      </c>
      <c r="Z33" s="22">
        <v>32</v>
      </c>
      <c r="AA33" s="22">
        <v>2</v>
      </c>
      <c r="AB33" s="22">
        <v>7</v>
      </c>
      <c r="AC33" s="22">
        <v>9</v>
      </c>
      <c r="AD33" s="22">
        <v>31</v>
      </c>
      <c r="AE33" s="22">
        <v>5</v>
      </c>
      <c r="AF33" s="22">
        <v>28</v>
      </c>
      <c r="AG33" s="22">
        <v>7</v>
      </c>
      <c r="AH33" s="22">
        <v>12</v>
      </c>
      <c r="AI33" s="22">
        <v>20</v>
      </c>
      <c r="AJ33" s="22">
        <v>38</v>
      </c>
      <c r="AK33" s="22">
        <v>1</v>
      </c>
      <c r="AL33" s="22">
        <v>25</v>
      </c>
      <c r="AM33" s="22">
        <v>13</v>
      </c>
    </row>
    <row r="34" spans="1:39">
      <c r="A34" s="40" t="s">
        <v>32</v>
      </c>
      <c r="B34" s="18" t="s">
        <v>26</v>
      </c>
      <c r="C34" s="19" t="s">
        <v>26</v>
      </c>
      <c r="D34" s="61" t="s">
        <v>119</v>
      </c>
      <c r="E34" s="40" t="s">
        <v>120</v>
      </c>
      <c r="F34" s="20">
        <f t="shared" si="2"/>
        <v>2138408</v>
      </c>
      <c r="G34" s="26">
        <f t="shared" si="3"/>
        <v>1305</v>
      </c>
      <c r="H34" s="22">
        <v>77</v>
      </c>
      <c r="I34" s="22">
        <v>114</v>
      </c>
      <c r="J34" s="22">
        <v>108</v>
      </c>
      <c r="K34" s="22">
        <v>21</v>
      </c>
      <c r="L34" s="22">
        <v>53</v>
      </c>
      <c r="M34" s="22">
        <v>47</v>
      </c>
      <c r="N34" s="22">
        <v>96</v>
      </c>
      <c r="O34" s="22">
        <v>49</v>
      </c>
      <c r="P34" s="22">
        <v>88</v>
      </c>
      <c r="Q34" s="22">
        <v>72</v>
      </c>
      <c r="R34" s="22">
        <v>30</v>
      </c>
      <c r="S34" s="22">
        <v>96</v>
      </c>
      <c r="T34" s="22">
        <v>58</v>
      </c>
      <c r="U34" s="22">
        <v>61</v>
      </c>
      <c r="V34" s="22">
        <v>20</v>
      </c>
      <c r="W34" s="22">
        <v>52</v>
      </c>
      <c r="X34" s="22">
        <v>35</v>
      </c>
      <c r="Y34" s="22">
        <v>49</v>
      </c>
      <c r="Z34" s="22">
        <v>14</v>
      </c>
      <c r="AA34" s="22">
        <v>1</v>
      </c>
      <c r="AB34" s="22">
        <v>5</v>
      </c>
      <c r="AC34" s="22">
        <v>2</v>
      </c>
      <c r="AD34" s="22">
        <v>19</v>
      </c>
      <c r="AE34" s="22">
        <v>4</v>
      </c>
      <c r="AF34" s="22">
        <v>22</v>
      </c>
      <c r="AG34" s="22">
        <v>5</v>
      </c>
      <c r="AH34" s="22">
        <v>9</v>
      </c>
      <c r="AI34" s="22">
        <v>17</v>
      </c>
      <c r="AJ34" s="22">
        <v>30</v>
      </c>
      <c r="AK34" s="22">
        <v>20</v>
      </c>
      <c r="AL34" s="22">
        <v>19</v>
      </c>
      <c r="AM34" s="22">
        <v>12</v>
      </c>
    </row>
    <row r="35" spans="1:39">
      <c r="A35" s="40" t="s">
        <v>33</v>
      </c>
      <c r="B35" s="18" t="s">
        <v>26</v>
      </c>
      <c r="C35" s="19" t="s">
        <v>80</v>
      </c>
      <c r="D35" s="61" t="s">
        <v>97</v>
      </c>
      <c r="E35" s="40" t="s">
        <v>98</v>
      </c>
      <c r="F35" s="20">
        <f t="shared" si="2"/>
        <v>2043695</v>
      </c>
      <c r="G35" s="26">
        <f t="shared" si="3"/>
        <v>1264</v>
      </c>
      <c r="H35" s="22">
        <v>88</v>
      </c>
      <c r="I35" s="22">
        <v>108</v>
      </c>
      <c r="J35" s="22">
        <v>108</v>
      </c>
      <c r="K35" s="22">
        <v>30</v>
      </c>
      <c r="L35" s="22">
        <v>59</v>
      </c>
      <c r="M35" s="22">
        <v>51</v>
      </c>
      <c r="N35" s="22">
        <v>100</v>
      </c>
      <c r="O35" s="22">
        <v>63</v>
      </c>
      <c r="P35" s="22">
        <v>69</v>
      </c>
      <c r="Q35" s="22">
        <v>55</v>
      </c>
      <c r="R35" s="22">
        <v>28</v>
      </c>
      <c r="S35" s="22">
        <v>83</v>
      </c>
      <c r="T35" s="22">
        <v>42</v>
      </c>
      <c r="U35" s="22">
        <v>55</v>
      </c>
      <c r="V35" s="22">
        <v>42</v>
      </c>
      <c r="W35" s="22">
        <v>42</v>
      </c>
      <c r="X35" s="22">
        <v>28</v>
      </c>
      <c r="Y35" s="22">
        <v>42</v>
      </c>
      <c r="Z35" s="22">
        <v>16</v>
      </c>
      <c r="AA35" s="22">
        <v>1</v>
      </c>
      <c r="AB35" s="22">
        <v>4</v>
      </c>
      <c r="AC35" s="22">
        <v>4</v>
      </c>
      <c r="AD35" s="22">
        <v>16</v>
      </c>
      <c r="AE35" s="22">
        <v>4</v>
      </c>
      <c r="AF35" s="22">
        <v>21</v>
      </c>
      <c r="AG35" s="22">
        <v>5</v>
      </c>
      <c r="AH35" s="22">
        <v>10</v>
      </c>
      <c r="AI35" s="22">
        <v>15</v>
      </c>
      <c r="AJ35" s="22">
        <v>28</v>
      </c>
      <c r="AK35" s="22">
        <v>14</v>
      </c>
      <c r="AL35" s="22">
        <v>20</v>
      </c>
      <c r="AM35" s="22">
        <v>13</v>
      </c>
    </row>
    <row r="36" spans="1:39">
      <c r="A36" s="40" t="s">
        <v>33</v>
      </c>
      <c r="B36" s="18" t="s">
        <v>26</v>
      </c>
      <c r="C36" s="19" t="s">
        <v>80</v>
      </c>
      <c r="D36" s="61" t="s">
        <v>99</v>
      </c>
      <c r="E36" s="40" t="s">
        <v>100</v>
      </c>
      <c r="F36" s="20">
        <f t="shared" si="2"/>
        <v>1740906</v>
      </c>
      <c r="G36" s="26">
        <f t="shared" si="3"/>
        <v>1054</v>
      </c>
      <c r="H36" s="22">
        <v>73</v>
      </c>
      <c r="I36" s="22">
        <v>87</v>
      </c>
      <c r="J36" s="22">
        <v>87</v>
      </c>
      <c r="K36" s="22">
        <v>25</v>
      </c>
      <c r="L36" s="22">
        <v>48</v>
      </c>
      <c r="M36" s="22">
        <v>42</v>
      </c>
      <c r="N36" s="22">
        <v>82</v>
      </c>
      <c r="O36" s="22">
        <v>50</v>
      </c>
      <c r="P36" s="22">
        <v>57</v>
      </c>
      <c r="Q36" s="22">
        <v>46</v>
      </c>
      <c r="R36" s="22">
        <v>23</v>
      </c>
      <c r="S36" s="22">
        <v>68</v>
      </c>
      <c r="T36" s="22">
        <v>34</v>
      </c>
      <c r="U36" s="22">
        <v>46</v>
      </c>
      <c r="V36" s="22">
        <v>34</v>
      </c>
      <c r="W36" s="22">
        <v>34</v>
      </c>
      <c r="X36" s="22">
        <v>24</v>
      </c>
      <c r="Y36" s="22">
        <v>34</v>
      </c>
      <c r="Z36" s="22">
        <v>23</v>
      </c>
      <c r="AA36" s="22">
        <v>1</v>
      </c>
      <c r="AB36" s="22">
        <v>6</v>
      </c>
      <c r="AC36" s="22">
        <v>5</v>
      </c>
      <c r="AD36" s="22">
        <v>23</v>
      </c>
      <c r="AE36" s="22">
        <v>3</v>
      </c>
      <c r="AF36" s="22">
        <v>16</v>
      </c>
      <c r="AG36" s="22">
        <v>4</v>
      </c>
      <c r="AH36" s="22">
        <v>9</v>
      </c>
      <c r="AI36" s="22">
        <v>12</v>
      </c>
      <c r="AJ36" s="22">
        <v>22</v>
      </c>
      <c r="AK36" s="22">
        <v>11</v>
      </c>
      <c r="AL36" s="22">
        <v>15</v>
      </c>
      <c r="AM36" s="22">
        <v>10</v>
      </c>
    </row>
    <row r="37" spans="1:39">
      <c r="A37" s="40" t="s">
        <v>33</v>
      </c>
      <c r="B37" s="18" t="s">
        <v>26</v>
      </c>
      <c r="C37" s="19" t="s">
        <v>80</v>
      </c>
      <c r="D37" s="61" t="s">
        <v>101</v>
      </c>
      <c r="E37" s="40" t="s">
        <v>102</v>
      </c>
      <c r="F37" s="20">
        <f t="shared" si="2"/>
        <v>1879400</v>
      </c>
      <c r="G37" s="26">
        <f t="shared" si="3"/>
        <v>1203</v>
      </c>
      <c r="H37" s="22">
        <v>86</v>
      </c>
      <c r="I37" s="22">
        <v>103</v>
      </c>
      <c r="J37" s="22">
        <v>103</v>
      </c>
      <c r="K37" s="22">
        <v>30</v>
      </c>
      <c r="L37" s="22">
        <v>56</v>
      </c>
      <c r="M37" s="22">
        <v>50</v>
      </c>
      <c r="N37" s="22">
        <v>96</v>
      </c>
      <c r="O37" s="22">
        <v>59</v>
      </c>
      <c r="P37" s="22">
        <v>67</v>
      </c>
      <c r="Q37" s="22">
        <v>54</v>
      </c>
      <c r="R37" s="22">
        <v>27</v>
      </c>
      <c r="S37" s="22">
        <v>81</v>
      </c>
      <c r="T37" s="22">
        <v>40</v>
      </c>
      <c r="U37" s="22">
        <v>54</v>
      </c>
      <c r="V37" s="22">
        <v>40</v>
      </c>
      <c r="W37" s="22">
        <v>40</v>
      </c>
      <c r="X37" s="22">
        <v>28</v>
      </c>
      <c r="Y37" s="22">
        <v>40</v>
      </c>
      <c r="Z37" s="22">
        <v>13</v>
      </c>
      <c r="AA37" s="22">
        <v>1</v>
      </c>
      <c r="AB37" s="22">
        <v>3</v>
      </c>
      <c r="AC37" s="22">
        <v>3</v>
      </c>
      <c r="AD37" s="22">
        <v>13</v>
      </c>
      <c r="AE37" s="22">
        <v>4</v>
      </c>
      <c r="AF37" s="22">
        <v>19</v>
      </c>
      <c r="AG37" s="22">
        <v>4</v>
      </c>
      <c r="AH37" s="22">
        <v>10</v>
      </c>
      <c r="AI37" s="22">
        <v>14</v>
      </c>
      <c r="AJ37" s="22">
        <v>25</v>
      </c>
      <c r="AK37" s="22">
        <v>12</v>
      </c>
      <c r="AL37" s="22">
        <v>17</v>
      </c>
      <c r="AM37" s="22">
        <v>11</v>
      </c>
    </row>
    <row r="38" spans="1:39">
      <c r="A38" s="40" t="s">
        <v>33</v>
      </c>
      <c r="B38" s="18" t="s">
        <v>26</v>
      </c>
      <c r="C38" s="19" t="s">
        <v>80</v>
      </c>
      <c r="D38" s="61" t="s">
        <v>103</v>
      </c>
      <c r="E38" s="40" t="s">
        <v>104</v>
      </c>
      <c r="F38" s="20">
        <f t="shared" si="2"/>
        <v>2114847</v>
      </c>
      <c r="G38" s="26">
        <f t="shared" si="3"/>
        <v>1221</v>
      </c>
      <c r="H38" s="22">
        <v>83</v>
      </c>
      <c r="I38" s="22">
        <v>99</v>
      </c>
      <c r="J38" s="22">
        <v>99</v>
      </c>
      <c r="K38" s="22">
        <v>29</v>
      </c>
      <c r="L38" s="22">
        <v>54</v>
      </c>
      <c r="M38" s="22">
        <v>48</v>
      </c>
      <c r="N38" s="22">
        <v>93</v>
      </c>
      <c r="O38" s="22">
        <v>57</v>
      </c>
      <c r="P38" s="22">
        <v>65</v>
      </c>
      <c r="Q38" s="22">
        <v>52</v>
      </c>
      <c r="R38" s="22">
        <v>26</v>
      </c>
      <c r="S38" s="22">
        <v>78</v>
      </c>
      <c r="T38" s="22">
        <v>39</v>
      </c>
      <c r="U38" s="22">
        <v>52</v>
      </c>
      <c r="V38" s="22">
        <v>39</v>
      </c>
      <c r="W38" s="22">
        <v>39</v>
      </c>
      <c r="X38" s="22">
        <v>27</v>
      </c>
      <c r="Y38" s="22">
        <v>39</v>
      </c>
      <c r="Z38" s="22">
        <v>26</v>
      </c>
      <c r="AA38" s="22">
        <v>2</v>
      </c>
      <c r="AB38" s="22">
        <v>7</v>
      </c>
      <c r="AC38" s="22">
        <v>6</v>
      </c>
      <c r="AD38" s="22">
        <v>26</v>
      </c>
      <c r="AE38" s="22">
        <v>4</v>
      </c>
      <c r="AF38" s="22">
        <v>22</v>
      </c>
      <c r="AG38" s="22">
        <v>5</v>
      </c>
      <c r="AH38" s="22">
        <v>12</v>
      </c>
      <c r="AI38" s="22">
        <v>16</v>
      </c>
      <c r="AJ38" s="22">
        <v>29</v>
      </c>
      <c r="AK38" s="22">
        <v>15</v>
      </c>
      <c r="AL38" s="22">
        <v>20</v>
      </c>
      <c r="AM38" s="22">
        <v>13</v>
      </c>
    </row>
    <row r="39" spans="1:39">
      <c r="A39" s="40" t="s">
        <v>34</v>
      </c>
      <c r="B39" s="18" t="s">
        <v>26</v>
      </c>
      <c r="C39" s="19" t="s">
        <v>53</v>
      </c>
      <c r="D39" s="61" t="s">
        <v>68</v>
      </c>
      <c r="E39" s="40" t="s">
        <v>69</v>
      </c>
      <c r="F39" s="20">
        <f t="shared" ref="F39:F44" si="4">SUMPRODUCT(H39:AM39,$H$1:$AM$1)</f>
        <v>1547014</v>
      </c>
      <c r="G39" s="26">
        <f t="shared" ref="G39:G44" si="5">SUM(H39:AM39)</f>
        <v>1053</v>
      </c>
      <c r="H39" s="22">
        <v>77</v>
      </c>
      <c r="I39" s="22">
        <v>95</v>
      </c>
      <c r="J39" s="22">
        <v>95</v>
      </c>
      <c r="K39" s="22">
        <v>21</v>
      </c>
      <c r="L39" s="22">
        <v>36</v>
      </c>
      <c r="M39" s="22">
        <v>33</v>
      </c>
      <c r="N39" s="22">
        <v>90</v>
      </c>
      <c r="O39" s="22">
        <v>57</v>
      </c>
      <c r="P39" s="22">
        <v>45</v>
      </c>
      <c r="Q39" s="22">
        <v>37</v>
      </c>
      <c r="R39" s="22">
        <v>21</v>
      </c>
      <c r="S39" s="22">
        <v>83</v>
      </c>
      <c r="T39" s="22">
        <v>29</v>
      </c>
      <c r="U39" s="22">
        <v>52</v>
      </c>
      <c r="V39" s="22">
        <v>44</v>
      </c>
      <c r="W39" s="22">
        <v>44</v>
      </c>
      <c r="X39" s="22">
        <v>22</v>
      </c>
      <c r="Y39" s="22">
        <v>65</v>
      </c>
      <c r="Z39" s="22">
        <v>8</v>
      </c>
      <c r="AA39" s="22">
        <v>2</v>
      </c>
      <c r="AB39" s="22">
        <v>3</v>
      </c>
      <c r="AC39" s="22">
        <v>3</v>
      </c>
      <c r="AD39" s="22">
        <v>12</v>
      </c>
      <c r="AE39" s="22">
        <v>3</v>
      </c>
      <c r="AF39" s="22">
        <v>7</v>
      </c>
      <c r="AG39" s="22">
        <v>3</v>
      </c>
      <c r="AH39" s="22">
        <v>4</v>
      </c>
      <c r="AI39" s="22">
        <v>9</v>
      </c>
      <c r="AJ39" s="22">
        <v>8</v>
      </c>
      <c r="AK39" s="22">
        <v>35</v>
      </c>
      <c r="AL39" s="22">
        <v>4</v>
      </c>
      <c r="AM39" s="22">
        <v>6</v>
      </c>
    </row>
    <row r="40" spans="1:39">
      <c r="A40" s="40" t="s">
        <v>34</v>
      </c>
      <c r="B40" s="18" t="s">
        <v>26</v>
      </c>
      <c r="C40" s="19" t="s">
        <v>53</v>
      </c>
      <c r="D40" s="61" t="s">
        <v>70</v>
      </c>
      <c r="E40" s="40" t="s">
        <v>71</v>
      </c>
      <c r="F40" s="20">
        <f t="shared" si="4"/>
        <v>1419028</v>
      </c>
      <c r="G40" s="26">
        <f t="shared" si="5"/>
        <v>1187</v>
      </c>
      <c r="H40" s="22">
        <v>98</v>
      </c>
      <c r="I40" s="22">
        <v>120</v>
      </c>
      <c r="J40" s="22">
        <v>120</v>
      </c>
      <c r="K40" s="22">
        <v>26</v>
      </c>
      <c r="L40" s="22">
        <v>46</v>
      </c>
      <c r="M40" s="22">
        <v>41</v>
      </c>
      <c r="N40" s="22">
        <v>115</v>
      </c>
      <c r="O40" s="22">
        <v>72</v>
      </c>
      <c r="P40" s="22">
        <v>57</v>
      </c>
      <c r="Q40" s="22">
        <v>47</v>
      </c>
      <c r="R40" s="22">
        <v>27</v>
      </c>
      <c r="S40" s="22">
        <v>105</v>
      </c>
      <c r="T40" s="22">
        <v>37</v>
      </c>
      <c r="U40" s="22">
        <v>66</v>
      </c>
      <c r="V40" s="22">
        <v>56</v>
      </c>
      <c r="W40" s="22">
        <v>56</v>
      </c>
      <c r="X40" s="22">
        <v>19</v>
      </c>
      <c r="Y40" s="22">
        <v>16</v>
      </c>
      <c r="Z40" s="22">
        <v>4</v>
      </c>
      <c r="AA40" s="22">
        <v>1</v>
      </c>
      <c r="AB40" s="22">
        <v>2</v>
      </c>
      <c r="AC40" s="22">
        <v>2</v>
      </c>
      <c r="AD40" s="22">
        <v>4</v>
      </c>
      <c r="AE40" s="22">
        <v>3</v>
      </c>
      <c r="AF40" s="22">
        <v>8</v>
      </c>
      <c r="AG40" s="22">
        <v>4</v>
      </c>
      <c r="AH40" s="22">
        <v>4</v>
      </c>
      <c r="AI40" s="22">
        <v>8</v>
      </c>
      <c r="AJ40" s="22">
        <v>9</v>
      </c>
      <c r="AK40" s="22">
        <v>3</v>
      </c>
      <c r="AL40" s="22">
        <v>4</v>
      </c>
      <c r="AM40" s="22">
        <v>7</v>
      </c>
    </row>
    <row r="41" spans="1:39">
      <c r="A41" s="40" t="s">
        <v>34</v>
      </c>
      <c r="B41" s="18" t="s">
        <v>26</v>
      </c>
      <c r="C41" s="19" t="s">
        <v>53</v>
      </c>
      <c r="D41" s="61" t="s">
        <v>72</v>
      </c>
      <c r="E41" s="40" t="s">
        <v>73</v>
      </c>
      <c r="F41" s="20">
        <f t="shared" si="4"/>
        <v>1871791</v>
      </c>
      <c r="G41" s="26">
        <f t="shared" si="5"/>
        <v>1336</v>
      </c>
      <c r="H41" s="22">
        <v>98</v>
      </c>
      <c r="I41" s="22">
        <v>120</v>
      </c>
      <c r="J41" s="22">
        <v>120</v>
      </c>
      <c r="K41" s="22">
        <v>26</v>
      </c>
      <c r="L41" s="22">
        <v>46</v>
      </c>
      <c r="M41" s="22">
        <v>41</v>
      </c>
      <c r="N41" s="22">
        <v>115</v>
      </c>
      <c r="O41" s="22">
        <v>72</v>
      </c>
      <c r="P41" s="22">
        <v>57</v>
      </c>
      <c r="Q41" s="22">
        <v>47</v>
      </c>
      <c r="R41" s="22">
        <v>27</v>
      </c>
      <c r="S41" s="22">
        <v>105</v>
      </c>
      <c r="T41" s="22">
        <v>37</v>
      </c>
      <c r="U41" s="22">
        <v>66</v>
      </c>
      <c r="V41" s="22">
        <v>56</v>
      </c>
      <c r="W41" s="22">
        <v>56</v>
      </c>
      <c r="X41" s="22">
        <v>30</v>
      </c>
      <c r="Y41" s="22">
        <v>65</v>
      </c>
      <c r="Z41" s="22">
        <v>34</v>
      </c>
      <c r="AA41" s="22">
        <v>6</v>
      </c>
      <c r="AB41" s="22">
        <v>12</v>
      </c>
      <c r="AC41" s="22">
        <v>12</v>
      </c>
      <c r="AD41" s="22">
        <v>31</v>
      </c>
      <c r="AE41" s="22">
        <v>3</v>
      </c>
      <c r="AF41" s="22">
        <v>8</v>
      </c>
      <c r="AG41" s="22">
        <v>3</v>
      </c>
      <c r="AH41" s="22">
        <v>4</v>
      </c>
      <c r="AI41" s="22">
        <v>10</v>
      </c>
      <c r="AJ41" s="22">
        <v>9</v>
      </c>
      <c r="AK41" s="22">
        <v>8</v>
      </c>
      <c r="AL41" s="22">
        <v>5</v>
      </c>
      <c r="AM41" s="22">
        <v>7</v>
      </c>
    </row>
    <row r="42" spans="1:39">
      <c r="A42" s="40" t="s">
        <v>34</v>
      </c>
      <c r="B42" s="18" t="s">
        <v>26</v>
      </c>
      <c r="C42" s="19" t="s">
        <v>53</v>
      </c>
      <c r="D42" s="61" t="s">
        <v>74</v>
      </c>
      <c r="E42" s="40" t="s">
        <v>75</v>
      </c>
      <c r="F42" s="20">
        <f t="shared" si="4"/>
        <v>1575941</v>
      </c>
      <c r="G42" s="26">
        <f t="shared" si="5"/>
        <v>1309</v>
      </c>
      <c r="H42" s="22">
        <v>109</v>
      </c>
      <c r="I42" s="22">
        <v>131</v>
      </c>
      <c r="J42" s="22">
        <v>131</v>
      </c>
      <c r="K42" s="22">
        <v>29</v>
      </c>
      <c r="L42" s="22">
        <v>51</v>
      </c>
      <c r="M42" s="22">
        <v>46</v>
      </c>
      <c r="N42" s="22">
        <v>126</v>
      </c>
      <c r="O42" s="22">
        <v>78</v>
      </c>
      <c r="P42" s="22">
        <v>64</v>
      </c>
      <c r="Q42" s="22">
        <v>52</v>
      </c>
      <c r="R42" s="22">
        <v>30</v>
      </c>
      <c r="S42" s="22">
        <v>118</v>
      </c>
      <c r="T42" s="22">
        <v>41</v>
      </c>
      <c r="U42" s="22">
        <v>73</v>
      </c>
      <c r="V42" s="22">
        <v>62</v>
      </c>
      <c r="W42" s="22">
        <v>62</v>
      </c>
      <c r="X42" s="22">
        <v>19</v>
      </c>
      <c r="Y42" s="22">
        <v>17</v>
      </c>
      <c r="Z42" s="22">
        <v>4</v>
      </c>
      <c r="AA42" s="22">
        <v>1</v>
      </c>
      <c r="AB42" s="22">
        <v>2</v>
      </c>
      <c r="AC42" s="22">
        <v>5</v>
      </c>
      <c r="AD42" s="22">
        <v>3</v>
      </c>
      <c r="AE42" s="22">
        <v>3</v>
      </c>
      <c r="AF42" s="22">
        <v>6</v>
      </c>
      <c r="AG42" s="22">
        <v>4</v>
      </c>
      <c r="AH42" s="22">
        <v>4</v>
      </c>
      <c r="AI42" s="22">
        <v>12</v>
      </c>
      <c r="AJ42" s="22">
        <v>9</v>
      </c>
      <c r="AK42" s="22">
        <v>3</v>
      </c>
      <c r="AL42" s="22">
        <v>6</v>
      </c>
      <c r="AM42" s="22">
        <v>8</v>
      </c>
    </row>
    <row r="43" spans="1:39">
      <c r="A43" s="41" t="s">
        <v>34</v>
      </c>
      <c r="B43" s="18" t="s">
        <v>26</v>
      </c>
      <c r="C43" s="19" t="s">
        <v>53</v>
      </c>
      <c r="D43" s="60" t="s">
        <v>76</v>
      </c>
      <c r="E43" s="41" t="s">
        <v>77</v>
      </c>
      <c r="F43" s="20">
        <f t="shared" si="4"/>
        <v>1550723</v>
      </c>
      <c r="G43" s="26">
        <f t="shared" si="5"/>
        <v>1268</v>
      </c>
      <c r="H43" s="22">
        <v>103</v>
      </c>
      <c r="I43" s="22">
        <v>126</v>
      </c>
      <c r="J43" s="22">
        <v>126</v>
      </c>
      <c r="K43" s="22">
        <v>27</v>
      </c>
      <c r="L43" s="22">
        <v>49</v>
      </c>
      <c r="M43" s="22">
        <v>43</v>
      </c>
      <c r="N43" s="22">
        <v>121</v>
      </c>
      <c r="O43" s="22">
        <v>75</v>
      </c>
      <c r="P43" s="22">
        <v>60</v>
      </c>
      <c r="Q43" s="22">
        <v>49</v>
      </c>
      <c r="R43" s="22">
        <v>28</v>
      </c>
      <c r="S43" s="22">
        <v>111</v>
      </c>
      <c r="T43" s="22">
        <v>39</v>
      </c>
      <c r="U43" s="22">
        <v>70</v>
      </c>
      <c r="V43" s="22">
        <v>59</v>
      </c>
      <c r="W43" s="22">
        <v>59</v>
      </c>
      <c r="X43" s="22">
        <v>36</v>
      </c>
      <c r="Y43" s="22">
        <v>16</v>
      </c>
      <c r="Z43" s="22">
        <v>3</v>
      </c>
      <c r="AA43" s="22">
        <v>1</v>
      </c>
      <c r="AB43" s="22">
        <v>1</v>
      </c>
      <c r="AC43" s="22">
        <v>2</v>
      </c>
      <c r="AD43" s="22">
        <v>4</v>
      </c>
      <c r="AE43" s="22">
        <v>3</v>
      </c>
      <c r="AF43" s="22">
        <v>8</v>
      </c>
      <c r="AG43" s="22">
        <v>4</v>
      </c>
      <c r="AH43" s="22">
        <v>6</v>
      </c>
      <c r="AI43" s="22">
        <v>13</v>
      </c>
      <c r="AJ43" s="22">
        <v>9</v>
      </c>
      <c r="AK43" s="22">
        <v>3</v>
      </c>
      <c r="AL43" s="22">
        <v>6</v>
      </c>
      <c r="AM43" s="22">
        <v>8</v>
      </c>
    </row>
    <row r="44" spans="1:39">
      <c r="A44" s="41" t="s">
        <v>34</v>
      </c>
      <c r="B44" s="18" t="s">
        <v>26</v>
      </c>
      <c r="C44" s="19" t="s">
        <v>53</v>
      </c>
      <c r="D44" s="60" t="s">
        <v>78</v>
      </c>
      <c r="E44" s="41" t="s">
        <v>79</v>
      </c>
      <c r="F44" s="20">
        <f t="shared" si="4"/>
        <v>646377</v>
      </c>
      <c r="G44" s="26">
        <f t="shared" si="5"/>
        <v>431</v>
      </c>
      <c r="H44" s="22">
        <v>31</v>
      </c>
      <c r="I44" s="22">
        <v>38</v>
      </c>
      <c r="J44" s="22">
        <v>38</v>
      </c>
      <c r="K44" s="22">
        <v>8</v>
      </c>
      <c r="L44" s="22">
        <v>15</v>
      </c>
      <c r="M44" s="22">
        <v>13</v>
      </c>
      <c r="N44" s="22">
        <v>36</v>
      </c>
      <c r="O44" s="22">
        <v>23</v>
      </c>
      <c r="P44" s="22">
        <v>18</v>
      </c>
      <c r="Q44" s="22">
        <v>15</v>
      </c>
      <c r="R44" s="22">
        <v>9</v>
      </c>
      <c r="S44" s="22">
        <v>33</v>
      </c>
      <c r="T44" s="22">
        <v>12</v>
      </c>
      <c r="U44" s="22">
        <v>21</v>
      </c>
      <c r="V44" s="22">
        <v>18</v>
      </c>
      <c r="W44" s="22">
        <v>18</v>
      </c>
      <c r="X44" s="22">
        <v>19</v>
      </c>
      <c r="Y44" s="22">
        <v>16</v>
      </c>
      <c r="Z44" s="22">
        <v>4</v>
      </c>
      <c r="AA44" s="22">
        <v>1</v>
      </c>
      <c r="AB44" s="22">
        <v>2</v>
      </c>
      <c r="AC44" s="22">
        <v>2</v>
      </c>
      <c r="AD44" s="22">
        <v>3</v>
      </c>
      <c r="AE44" s="22">
        <v>2</v>
      </c>
      <c r="AF44" s="22">
        <v>5</v>
      </c>
      <c r="AG44" s="22">
        <v>3</v>
      </c>
      <c r="AH44" s="22">
        <v>4</v>
      </c>
      <c r="AI44" s="22">
        <v>9</v>
      </c>
      <c r="AJ44" s="22">
        <v>8</v>
      </c>
      <c r="AK44" s="22">
        <v>3</v>
      </c>
      <c r="AL44" s="22">
        <v>2</v>
      </c>
      <c r="AM44" s="22">
        <v>2</v>
      </c>
    </row>
    <row r="45" spans="1:39">
      <c r="A45" s="40" t="s">
        <v>35</v>
      </c>
      <c r="B45" s="18" t="s">
        <v>26</v>
      </c>
      <c r="C45" s="19" t="s">
        <v>80</v>
      </c>
      <c r="D45" s="61" t="s">
        <v>89</v>
      </c>
      <c r="E45" s="40" t="s">
        <v>90</v>
      </c>
      <c r="F45" s="20">
        <f t="shared" ref="F45:F61" si="6">SUMPRODUCT(H45:AM45,$H$1:$AM$1)</f>
        <v>2914478</v>
      </c>
      <c r="G45" s="26">
        <f t="shared" ref="G45:G61" si="7">SUM(H45:AM45)</f>
        <v>1550</v>
      </c>
      <c r="H45" s="22">
        <v>100</v>
      </c>
      <c r="I45" s="22">
        <v>120</v>
      </c>
      <c r="J45" s="22">
        <v>120</v>
      </c>
      <c r="K45" s="22">
        <v>34</v>
      </c>
      <c r="L45" s="22">
        <v>65</v>
      </c>
      <c r="M45" s="22">
        <v>57</v>
      </c>
      <c r="N45" s="22">
        <v>111</v>
      </c>
      <c r="O45" s="22">
        <v>69</v>
      </c>
      <c r="P45" s="22">
        <v>80</v>
      </c>
      <c r="Q45" s="22">
        <v>65</v>
      </c>
      <c r="R45" s="22">
        <v>34</v>
      </c>
      <c r="S45" s="22">
        <v>96</v>
      </c>
      <c r="T45" s="22">
        <v>50</v>
      </c>
      <c r="U45" s="22">
        <v>65</v>
      </c>
      <c r="V45" s="22">
        <v>50</v>
      </c>
      <c r="W45" s="22">
        <v>50</v>
      </c>
      <c r="X45" s="22">
        <v>35</v>
      </c>
      <c r="Y45" s="22">
        <v>50</v>
      </c>
      <c r="Z45" s="22">
        <v>33</v>
      </c>
      <c r="AA45" s="22">
        <v>3</v>
      </c>
      <c r="AB45" s="22">
        <v>10</v>
      </c>
      <c r="AC45" s="22">
        <v>9</v>
      </c>
      <c r="AD45" s="22">
        <v>33</v>
      </c>
      <c r="AE45" s="22">
        <v>8</v>
      </c>
      <c r="AF45" s="22">
        <v>33</v>
      </c>
      <c r="AG45" s="22">
        <v>9</v>
      </c>
      <c r="AH45" s="22">
        <v>18</v>
      </c>
      <c r="AI45" s="22">
        <v>25</v>
      </c>
      <c r="AJ45" s="22">
        <v>44</v>
      </c>
      <c r="AK45" s="22">
        <v>22</v>
      </c>
      <c r="AL45" s="22">
        <v>31</v>
      </c>
      <c r="AM45" s="22">
        <v>21</v>
      </c>
    </row>
    <row r="46" spans="1:39">
      <c r="A46" s="40" t="s">
        <v>35</v>
      </c>
      <c r="B46" s="18" t="s">
        <v>26</v>
      </c>
      <c r="C46" s="19" t="s">
        <v>80</v>
      </c>
      <c r="D46" s="61" t="s">
        <v>91</v>
      </c>
      <c r="E46" s="40" t="s">
        <v>92</v>
      </c>
      <c r="F46" s="20">
        <f t="shared" si="6"/>
        <v>1904944</v>
      </c>
      <c r="G46" s="26">
        <f t="shared" si="7"/>
        <v>1334</v>
      </c>
      <c r="H46" s="22">
        <v>96</v>
      </c>
      <c r="I46" s="22">
        <v>115</v>
      </c>
      <c r="J46" s="22">
        <v>115</v>
      </c>
      <c r="K46" s="22">
        <v>33</v>
      </c>
      <c r="L46" s="22">
        <v>62</v>
      </c>
      <c r="M46" s="22">
        <v>55</v>
      </c>
      <c r="N46" s="22">
        <v>106</v>
      </c>
      <c r="O46" s="22">
        <v>66</v>
      </c>
      <c r="P46" s="22">
        <v>77</v>
      </c>
      <c r="Q46" s="22">
        <v>62</v>
      </c>
      <c r="R46" s="22">
        <v>33</v>
      </c>
      <c r="S46" s="22">
        <v>92</v>
      </c>
      <c r="T46" s="22">
        <v>48</v>
      </c>
      <c r="U46" s="22">
        <v>62</v>
      </c>
      <c r="V46" s="22">
        <v>48</v>
      </c>
      <c r="W46" s="22">
        <v>48</v>
      </c>
      <c r="X46" s="22">
        <v>34</v>
      </c>
      <c r="Y46" s="22">
        <v>48</v>
      </c>
      <c r="Z46" s="22">
        <v>15</v>
      </c>
      <c r="AA46" s="22">
        <v>2</v>
      </c>
      <c r="AB46" s="22">
        <v>4</v>
      </c>
      <c r="AC46" s="22">
        <v>4</v>
      </c>
      <c r="AD46" s="22">
        <v>15</v>
      </c>
      <c r="AE46" s="22">
        <v>3</v>
      </c>
      <c r="AF46" s="22">
        <v>15</v>
      </c>
      <c r="AG46" s="22">
        <v>4</v>
      </c>
      <c r="AH46" s="22">
        <v>8</v>
      </c>
      <c r="AI46" s="22">
        <v>11</v>
      </c>
      <c r="AJ46" s="22">
        <v>20</v>
      </c>
      <c r="AK46" s="22">
        <v>10</v>
      </c>
      <c r="AL46" s="22">
        <v>14</v>
      </c>
      <c r="AM46" s="22">
        <v>9</v>
      </c>
    </row>
    <row r="47" spans="1:39">
      <c r="A47" s="40" t="s">
        <v>35</v>
      </c>
      <c r="B47" s="18" t="s">
        <v>26</v>
      </c>
      <c r="C47" s="19" t="s">
        <v>80</v>
      </c>
      <c r="D47" s="61" t="s">
        <v>93</v>
      </c>
      <c r="E47" s="40" t="s">
        <v>94</v>
      </c>
      <c r="F47" s="20">
        <f t="shared" si="6"/>
        <v>2430409</v>
      </c>
      <c r="G47" s="26">
        <f t="shared" si="7"/>
        <v>1513</v>
      </c>
      <c r="H47" s="22">
        <v>104</v>
      </c>
      <c r="I47" s="22">
        <v>125</v>
      </c>
      <c r="J47" s="22">
        <v>125</v>
      </c>
      <c r="K47" s="22">
        <v>36</v>
      </c>
      <c r="L47" s="22">
        <v>68</v>
      </c>
      <c r="M47" s="22">
        <v>60</v>
      </c>
      <c r="N47" s="22">
        <v>116</v>
      </c>
      <c r="O47" s="22">
        <v>71</v>
      </c>
      <c r="P47" s="22">
        <v>84</v>
      </c>
      <c r="Q47" s="22">
        <v>68</v>
      </c>
      <c r="R47" s="22">
        <v>36</v>
      </c>
      <c r="S47" s="22">
        <v>100</v>
      </c>
      <c r="T47" s="22">
        <v>52</v>
      </c>
      <c r="U47" s="22">
        <v>68</v>
      </c>
      <c r="V47" s="22">
        <v>52</v>
      </c>
      <c r="W47" s="22">
        <v>52</v>
      </c>
      <c r="X47" s="22">
        <v>37</v>
      </c>
      <c r="Y47" s="22">
        <v>52</v>
      </c>
      <c r="Z47" s="22">
        <v>23</v>
      </c>
      <c r="AA47" s="22">
        <v>3</v>
      </c>
      <c r="AB47" s="22">
        <v>6</v>
      </c>
      <c r="AC47" s="22">
        <v>6</v>
      </c>
      <c r="AD47" s="22">
        <v>23</v>
      </c>
      <c r="AE47" s="22">
        <v>5</v>
      </c>
      <c r="AF47" s="22">
        <v>23</v>
      </c>
      <c r="AG47" s="22">
        <v>6</v>
      </c>
      <c r="AH47" s="22">
        <v>13</v>
      </c>
      <c r="AI47" s="22">
        <v>17</v>
      </c>
      <c r="AJ47" s="22">
        <v>30</v>
      </c>
      <c r="AK47" s="22">
        <v>16</v>
      </c>
      <c r="AL47" s="22">
        <v>22</v>
      </c>
      <c r="AM47" s="22">
        <v>14</v>
      </c>
    </row>
    <row r="48" spans="1:39">
      <c r="A48" s="40" t="s">
        <v>35</v>
      </c>
      <c r="B48" s="18" t="s">
        <v>26</v>
      </c>
      <c r="C48" s="19" t="s">
        <v>80</v>
      </c>
      <c r="D48" s="61" t="s">
        <v>95</v>
      </c>
      <c r="E48" s="40" t="s">
        <v>96</v>
      </c>
      <c r="F48" s="20">
        <f t="shared" si="6"/>
        <v>2869286</v>
      </c>
      <c r="G48" s="26">
        <f t="shared" si="7"/>
        <v>1707</v>
      </c>
      <c r="H48" s="22">
        <v>116</v>
      </c>
      <c r="I48" s="22">
        <v>139</v>
      </c>
      <c r="J48" s="22">
        <v>139</v>
      </c>
      <c r="K48" s="22">
        <v>40</v>
      </c>
      <c r="L48" s="22">
        <v>75</v>
      </c>
      <c r="M48" s="22">
        <v>67</v>
      </c>
      <c r="N48" s="22">
        <v>129</v>
      </c>
      <c r="O48" s="22">
        <v>80</v>
      </c>
      <c r="P48" s="22">
        <v>93</v>
      </c>
      <c r="Q48" s="22">
        <v>75</v>
      </c>
      <c r="R48" s="22">
        <v>40</v>
      </c>
      <c r="S48" s="22">
        <v>110</v>
      </c>
      <c r="T48" s="22">
        <v>57</v>
      </c>
      <c r="U48" s="22">
        <v>75</v>
      </c>
      <c r="V48" s="22">
        <v>57</v>
      </c>
      <c r="W48" s="22">
        <v>57</v>
      </c>
      <c r="X48" s="22">
        <v>41</v>
      </c>
      <c r="Y48" s="22">
        <v>57</v>
      </c>
      <c r="Z48" s="22">
        <v>29</v>
      </c>
      <c r="AA48" s="22">
        <v>3</v>
      </c>
      <c r="AB48" s="22">
        <v>8</v>
      </c>
      <c r="AC48" s="22">
        <v>8</v>
      </c>
      <c r="AD48" s="22">
        <v>29</v>
      </c>
      <c r="AE48" s="22">
        <v>6</v>
      </c>
      <c r="AF48" s="22">
        <v>29</v>
      </c>
      <c r="AG48" s="22">
        <v>8</v>
      </c>
      <c r="AH48" s="22">
        <v>16</v>
      </c>
      <c r="AI48" s="22">
        <v>21</v>
      </c>
      <c r="AJ48" s="22">
        <v>38</v>
      </c>
      <c r="AK48" s="22">
        <v>20</v>
      </c>
      <c r="AL48" s="22">
        <v>27</v>
      </c>
      <c r="AM48" s="22">
        <v>18</v>
      </c>
    </row>
    <row r="49" spans="1:39">
      <c r="A49" s="41" t="s">
        <v>36</v>
      </c>
      <c r="B49" s="18" t="s">
        <v>26</v>
      </c>
      <c r="C49" s="19" t="s">
        <v>80</v>
      </c>
      <c r="D49" s="60" t="s">
        <v>81</v>
      </c>
      <c r="E49" s="41" t="s">
        <v>82</v>
      </c>
      <c r="F49" s="20">
        <f t="shared" si="6"/>
        <v>3739552</v>
      </c>
      <c r="G49" s="26">
        <f t="shared" si="7"/>
        <v>2068</v>
      </c>
      <c r="H49" s="22">
        <v>136</v>
      </c>
      <c r="I49" s="22">
        <v>163</v>
      </c>
      <c r="J49" s="22">
        <v>163</v>
      </c>
      <c r="K49" s="22">
        <v>49</v>
      </c>
      <c r="L49" s="22">
        <v>89</v>
      </c>
      <c r="M49" s="22">
        <v>77</v>
      </c>
      <c r="N49" s="22">
        <v>152</v>
      </c>
      <c r="O49" s="22">
        <v>93</v>
      </c>
      <c r="P49" s="22">
        <v>109</v>
      </c>
      <c r="Q49" s="22">
        <v>89</v>
      </c>
      <c r="R49" s="22">
        <v>46</v>
      </c>
      <c r="S49" s="22">
        <v>123</v>
      </c>
      <c r="T49" s="22">
        <v>61</v>
      </c>
      <c r="U49" s="22">
        <v>83</v>
      </c>
      <c r="V49" s="22">
        <v>63</v>
      </c>
      <c r="W49" s="22">
        <v>63</v>
      </c>
      <c r="X49" s="22">
        <v>45</v>
      </c>
      <c r="Y49" s="22">
        <v>90</v>
      </c>
      <c r="Z49" s="22">
        <v>45</v>
      </c>
      <c r="AA49" s="22">
        <v>6</v>
      </c>
      <c r="AB49" s="22">
        <v>13</v>
      </c>
      <c r="AC49" s="22">
        <v>13</v>
      </c>
      <c r="AD49" s="22">
        <v>47</v>
      </c>
      <c r="AE49" s="22">
        <v>8</v>
      </c>
      <c r="AF49" s="22">
        <v>39</v>
      </c>
      <c r="AG49" s="22">
        <v>11</v>
      </c>
      <c r="AH49" s="22">
        <v>21</v>
      </c>
      <c r="AI49" s="22">
        <v>27</v>
      </c>
      <c r="AJ49" s="22">
        <v>51</v>
      </c>
      <c r="AK49" s="22">
        <v>30</v>
      </c>
      <c r="AL49" s="22">
        <v>38</v>
      </c>
      <c r="AM49" s="22">
        <v>25</v>
      </c>
    </row>
    <row r="50" spans="1:39">
      <c r="A50" s="41" t="s">
        <v>36</v>
      </c>
      <c r="B50" s="18" t="s">
        <v>26</v>
      </c>
      <c r="C50" s="19" t="s">
        <v>80</v>
      </c>
      <c r="D50" s="60" t="s">
        <v>83</v>
      </c>
      <c r="E50" s="41" t="s">
        <v>84</v>
      </c>
      <c r="F50" s="20">
        <f t="shared" si="6"/>
        <v>2831485</v>
      </c>
      <c r="G50" s="26">
        <f t="shared" si="7"/>
        <v>1769</v>
      </c>
      <c r="H50" s="22">
        <v>126</v>
      </c>
      <c r="I50" s="22">
        <v>151</v>
      </c>
      <c r="J50" s="22">
        <v>151</v>
      </c>
      <c r="K50" s="22">
        <v>42</v>
      </c>
      <c r="L50" s="22">
        <v>83</v>
      </c>
      <c r="M50" s="22">
        <v>74</v>
      </c>
      <c r="N50" s="22">
        <v>139</v>
      </c>
      <c r="O50" s="22">
        <v>88</v>
      </c>
      <c r="P50" s="22">
        <v>100</v>
      </c>
      <c r="Q50" s="22">
        <v>82</v>
      </c>
      <c r="R50" s="22">
        <v>40</v>
      </c>
      <c r="S50" s="22">
        <v>111</v>
      </c>
      <c r="T50" s="22">
        <v>57</v>
      </c>
      <c r="U50" s="22">
        <v>76</v>
      </c>
      <c r="V50" s="22">
        <v>58</v>
      </c>
      <c r="W50" s="22">
        <v>58</v>
      </c>
      <c r="X50" s="22">
        <v>41</v>
      </c>
      <c r="Y50" s="22">
        <v>51</v>
      </c>
      <c r="Z50" s="22">
        <v>24</v>
      </c>
      <c r="AA50" s="22">
        <v>2</v>
      </c>
      <c r="AB50" s="22">
        <v>7</v>
      </c>
      <c r="AC50" s="22">
        <v>6</v>
      </c>
      <c r="AD50" s="22">
        <v>24</v>
      </c>
      <c r="AE50" s="22">
        <v>6</v>
      </c>
      <c r="AF50" s="22">
        <v>30</v>
      </c>
      <c r="AG50" s="22">
        <v>8</v>
      </c>
      <c r="AH50" s="22">
        <v>17</v>
      </c>
      <c r="AI50" s="22">
        <v>23</v>
      </c>
      <c r="AJ50" s="22">
        <v>40</v>
      </c>
      <c r="AK50" s="22">
        <v>16</v>
      </c>
      <c r="AL50" s="22">
        <v>23</v>
      </c>
      <c r="AM50" s="22">
        <v>15</v>
      </c>
    </row>
    <row r="51" spans="1:39">
      <c r="A51" s="40" t="s">
        <v>36</v>
      </c>
      <c r="B51" s="18" t="s">
        <v>26</v>
      </c>
      <c r="C51" s="19" t="s">
        <v>80</v>
      </c>
      <c r="D51" s="61" t="s">
        <v>85</v>
      </c>
      <c r="E51" s="40" t="s">
        <v>86</v>
      </c>
      <c r="F51" s="20">
        <f t="shared" si="6"/>
        <v>2964379</v>
      </c>
      <c r="G51" s="26">
        <f t="shared" si="7"/>
        <v>1799</v>
      </c>
      <c r="H51" s="22">
        <v>115</v>
      </c>
      <c r="I51" s="22">
        <v>138</v>
      </c>
      <c r="J51" s="22">
        <v>138</v>
      </c>
      <c r="K51" s="22">
        <v>40</v>
      </c>
      <c r="L51" s="22">
        <v>76</v>
      </c>
      <c r="M51" s="22">
        <v>67</v>
      </c>
      <c r="N51" s="22">
        <v>129</v>
      </c>
      <c r="O51" s="22">
        <v>80</v>
      </c>
      <c r="P51" s="22">
        <v>94</v>
      </c>
      <c r="Q51" s="22">
        <v>76</v>
      </c>
      <c r="R51" s="22">
        <v>45</v>
      </c>
      <c r="S51" s="22">
        <v>126</v>
      </c>
      <c r="T51" s="22">
        <v>67</v>
      </c>
      <c r="U51" s="22">
        <v>92</v>
      </c>
      <c r="V51" s="22">
        <v>71</v>
      </c>
      <c r="W51" s="22">
        <v>71</v>
      </c>
      <c r="X51" s="22">
        <v>50</v>
      </c>
      <c r="Y51" s="22">
        <v>68</v>
      </c>
      <c r="Z51" s="22">
        <v>29</v>
      </c>
      <c r="AA51" s="22">
        <v>2</v>
      </c>
      <c r="AB51" s="22">
        <v>8</v>
      </c>
      <c r="AC51" s="22">
        <v>7</v>
      </c>
      <c r="AD51" s="22">
        <v>28</v>
      </c>
      <c r="AE51" s="22">
        <v>6</v>
      </c>
      <c r="AF51" s="22">
        <v>28</v>
      </c>
      <c r="AG51" s="22">
        <v>7</v>
      </c>
      <c r="AH51" s="22">
        <v>15</v>
      </c>
      <c r="AI51" s="22">
        <v>22</v>
      </c>
      <c r="AJ51" s="22">
        <v>36</v>
      </c>
      <c r="AK51" s="22">
        <v>20</v>
      </c>
      <c r="AL51" s="22">
        <v>29</v>
      </c>
      <c r="AM51" s="22">
        <v>19</v>
      </c>
    </row>
    <row r="52" spans="1:39">
      <c r="A52" s="40" t="s">
        <v>36</v>
      </c>
      <c r="B52" s="18" t="s">
        <v>26</v>
      </c>
      <c r="C52" s="19" t="s">
        <v>80</v>
      </c>
      <c r="D52" s="61" t="s">
        <v>87</v>
      </c>
      <c r="E52" s="40" t="s">
        <v>88</v>
      </c>
      <c r="F52" s="20">
        <f t="shared" si="6"/>
        <v>2708033</v>
      </c>
      <c r="G52" s="26">
        <f t="shared" si="7"/>
        <v>1772</v>
      </c>
      <c r="H52" s="22">
        <v>124</v>
      </c>
      <c r="I52" s="22">
        <v>149</v>
      </c>
      <c r="J52" s="22">
        <v>149</v>
      </c>
      <c r="K52" s="22">
        <v>44</v>
      </c>
      <c r="L52" s="22">
        <v>82</v>
      </c>
      <c r="M52" s="22">
        <v>73</v>
      </c>
      <c r="N52" s="22">
        <v>142</v>
      </c>
      <c r="O52" s="22">
        <v>87</v>
      </c>
      <c r="P52" s="22">
        <v>104</v>
      </c>
      <c r="Q52" s="22">
        <v>83</v>
      </c>
      <c r="R52" s="22">
        <v>44</v>
      </c>
      <c r="S52" s="22">
        <v>125</v>
      </c>
      <c r="T52" s="22">
        <v>67</v>
      </c>
      <c r="U52" s="22">
        <v>79</v>
      </c>
      <c r="V52" s="22">
        <v>60</v>
      </c>
      <c r="W52" s="22">
        <v>60</v>
      </c>
      <c r="X52" s="22">
        <v>44</v>
      </c>
      <c r="Y52" s="22">
        <v>43</v>
      </c>
      <c r="Z52" s="22">
        <v>23</v>
      </c>
      <c r="AA52" s="22">
        <v>2</v>
      </c>
      <c r="AB52" s="22">
        <v>6</v>
      </c>
      <c r="AC52" s="22">
        <v>6</v>
      </c>
      <c r="AD52" s="22">
        <v>22</v>
      </c>
      <c r="AE52" s="22">
        <v>7</v>
      </c>
      <c r="AF52" s="22">
        <v>24</v>
      </c>
      <c r="AG52" s="22">
        <v>6</v>
      </c>
      <c r="AH52" s="22">
        <v>13</v>
      </c>
      <c r="AI52" s="22">
        <v>18</v>
      </c>
      <c r="AJ52" s="22">
        <v>32</v>
      </c>
      <c r="AK52" s="22">
        <v>16</v>
      </c>
      <c r="AL52" s="22">
        <v>23</v>
      </c>
      <c r="AM52" s="22">
        <v>15</v>
      </c>
    </row>
    <row r="53" spans="1:39" s="81" customFormat="1">
      <c r="A53" s="75" t="s">
        <v>37</v>
      </c>
      <c r="B53" s="76" t="s">
        <v>26</v>
      </c>
      <c r="C53" s="77" t="s">
        <v>26</v>
      </c>
      <c r="D53" s="77" t="s">
        <v>133</v>
      </c>
      <c r="E53" s="75" t="s">
        <v>134</v>
      </c>
      <c r="F53" s="78">
        <f t="shared" si="6"/>
        <v>7356715</v>
      </c>
      <c r="G53" s="79">
        <f t="shared" si="7"/>
        <v>4108</v>
      </c>
      <c r="H53" s="80">
        <v>288</v>
      </c>
      <c r="I53" s="80">
        <v>310</v>
      </c>
      <c r="J53" s="80">
        <v>416</v>
      </c>
      <c r="K53" s="80">
        <v>62</v>
      </c>
      <c r="L53" s="80">
        <v>155</v>
      </c>
      <c r="M53" s="80">
        <v>133</v>
      </c>
      <c r="N53" s="80">
        <v>325</v>
      </c>
      <c r="O53" s="80">
        <v>162</v>
      </c>
      <c r="P53" s="80">
        <v>214</v>
      </c>
      <c r="Q53" s="80">
        <v>178</v>
      </c>
      <c r="R53" s="80">
        <v>70</v>
      </c>
      <c r="S53" s="80">
        <v>256</v>
      </c>
      <c r="T53" s="80">
        <v>139</v>
      </c>
      <c r="U53" s="80">
        <v>178</v>
      </c>
      <c r="V53" s="80">
        <v>116</v>
      </c>
      <c r="W53" s="80">
        <v>146</v>
      </c>
      <c r="X53" s="80">
        <v>84</v>
      </c>
      <c r="Y53" s="80">
        <v>152</v>
      </c>
      <c r="Z53" s="80">
        <v>96</v>
      </c>
      <c r="AA53" s="80">
        <v>4</v>
      </c>
      <c r="AB53" s="80">
        <v>20</v>
      </c>
      <c r="AC53" s="80">
        <v>20</v>
      </c>
      <c r="AD53" s="80">
        <v>79</v>
      </c>
      <c r="AE53" s="80">
        <v>12</v>
      </c>
      <c r="AF53" s="80">
        <v>84</v>
      </c>
      <c r="AG53" s="80">
        <v>16</v>
      </c>
      <c r="AH53" s="80">
        <v>37</v>
      </c>
      <c r="AI53" s="80">
        <v>60</v>
      </c>
      <c r="AJ53" s="80">
        <v>111</v>
      </c>
      <c r="AK53" s="80">
        <v>69</v>
      </c>
      <c r="AL53" s="80">
        <v>69</v>
      </c>
      <c r="AM53" s="80">
        <v>47</v>
      </c>
    </row>
    <row r="54" spans="1:39" s="81" customFormat="1">
      <c r="A54" s="75" t="s">
        <v>37</v>
      </c>
      <c r="B54" s="76" t="s">
        <v>26</v>
      </c>
      <c r="C54" s="77" t="s">
        <v>26</v>
      </c>
      <c r="D54" s="77" t="s">
        <v>135</v>
      </c>
      <c r="E54" s="75" t="s">
        <v>136</v>
      </c>
      <c r="F54" s="78">
        <f t="shared" si="6"/>
        <v>2161845</v>
      </c>
      <c r="G54" s="79">
        <f t="shared" si="7"/>
        <v>1225</v>
      </c>
      <c r="H54" s="80">
        <v>88</v>
      </c>
      <c r="I54" s="80">
        <v>71</v>
      </c>
      <c r="J54" s="80">
        <v>55</v>
      </c>
      <c r="K54" s="80">
        <v>27</v>
      </c>
      <c r="L54" s="80">
        <v>87</v>
      </c>
      <c r="M54" s="80">
        <v>73</v>
      </c>
      <c r="N54" s="80">
        <v>68</v>
      </c>
      <c r="O54" s="80">
        <v>89</v>
      </c>
      <c r="P54" s="80">
        <v>74</v>
      </c>
      <c r="Q54" s="80">
        <v>36</v>
      </c>
      <c r="R54" s="80">
        <v>24</v>
      </c>
      <c r="S54" s="80">
        <v>106</v>
      </c>
      <c r="T54" s="80">
        <v>32</v>
      </c>
      <c r="U54" s="80">
        <v>77</v>
      </c>
      <c r="V54" s="80">
        <v>35</v>
      </c>
      <c r="W54" s="80">
        <v>34</v>
      </c>
      <c r="X54" s="80">
        <v>35</v>
      </c>
      <c r="Y54" s="80">
        <v>18</v>
      </c>
      <c r="Z54" s="80">
        <v>15</v>
      </c>
      <c r="AA54" s="80">
        <v>1</v>
      </c>
      <c r="AB54" s="80">
        <v>5</v>
      </c>
      <c r="AC54" s="80">
        <v>3</v>
      </c>
      <c r="AD54" s="80">
        <v>8</v>
      </c>
      <c r="AE54" s="80">
        <v>3</v>
      </c>
      <c r="AF54" s="80">
        <v>29</v>
      </c>
      <c r="AG54" s="80">
        <v>6</v>
      </c>
      <c r="AH54" s="80">
        <v>14</v>
      </c>
      <c r="AI54" s="80">
        <v>22</v>
      </c>
      <c r="AJ54" s="80">
        <v>41</v>
      </c>
      <c r="AK54" s="80">
        <v>12</v>
      </c>
      <c r="AL54" s="80">
        <v>21</v>
      </c>
      <c r="AM54" s="80">
        <v>16</v>
      </c>
    </row>
    <row r="55" spans="1:39" s="81" customFormat="1">
      <c r="A55" s="75" t="s">
        <v>37</v>
      </c>
      <c r="B55" s="76" t="s">
        <v>26</v>
      </c>
      <c r="C55" s="77" t="s">
        <v>26</v>
      </c>
      <c r="D55" s="77" t="s">
        <v>137</v>
      </c>
      <c r="E55" s="75" t="s">
        <v>138</v>
      </c>
      <c r="F55" s="78">
        <f t="shared" si="6"/>
        <v>3224208</v>
      </c>
      <c r="G55" s="79">
        <f t="shared" si="7"/>
        <v>2036</v>
      </c>
      <c r="H55" s="80">
        <v>145</v>
      </c>
      <c r="I55" s="80">
        <v>228</v>
      </c>
      <c r="J55" s="80">
        <v>167</v>
      </c>
      <c r="K55" s="80">
        <v>43</v>
      </c>
      <c r="L55" s="80">
        <v>82</v>
      </c>
      <c r="M55" s="80">
        <v>70</v>
      </c>
      <c r="N55" s="80">
        <v>182</v>
      </c>
      <c r="O55" s="80">
        <v>112</v>
      </c>
      <c r="P55" s="80">
        <v>145</v>
      </c>
      <c r="Q55" s="80">
        <v>101</v>
      </c>
      <c r="R55" s="80">
        <v>36</v>
      </c>
      <c r="S55" s="80">
        <v>131</v>
      </c>
      <c r="T55" s="80">
        <v>58</v>
      </c>
      <c r="U55" s="80">
        <v>41</v>
      </c>
      <c r="V55" s="80">
        <v>50</v>
      </c>
      <c r="W55" s="80">
        <v>54</v>
      </c>
      <c r="X55" s="80">
        <v>44</v>
      </c>
      <c r="Y55" s="80">
        <v>81</v>
      </c>
      <c r="Z55" s="80">
        <v>29</v>
      </c>
      <c r="AA55" s="80">
        <v>1</v>
      </c>
      <c r="AB55" s="80">
        <v>7</v>
      </c>
      <c r="AC55" s="80">
        <v>5</v>
      </c>
      <c r="AD55" s="80">
        <v>36</v>
      </c>
      <c r="AE55" s="80">
        <v>7</v>
      </c>
      <c r="AF55" s="80">
        <v>23</v>
      </c>
      <c r="AG55" s="80">
        <v>11</v>
      </c>
      <c r="AH55" s="80">
        <v>21</v>
      </c>
      <c r="AI55" s="80">
        <v>17</v>
      </c>
      <c r="AJ55" s="80">
        <v>32</v>
      </c>
      <c r="AK55" s="80">
        <v>12</v>
      </c>
      <c r="AL55" s="80">
        <v>44</v>
      </c>
      <c r="AM55" s="80">
        <v>21</v>
      </c>
    </row>
    <row r="56" spans="1:39" s="81" customFormat="1">
      <c r="A56" s="75" t="s">
        <v>37</v>
      </c>
      <c r="B56" s="76" t="s">
        <v>26</v>
      </c>
      <c r="C56" s="77" t="s">
        <v>26</v>
      </c>
      <c r="D56" s="77" t="s">
        <v>139</v>
      </c>
      <c r="E56" s="75" t="s">
        <v>140</v>
      </c>
      <c r="F56" s="78">
        <f t="shared" si="6"/>
        <v>2616857</v>
      </c>
      <c r="G56" s="79">
        <f t="shared" si="7"/>
        <v>1754</v>
      </c>
      <c r="H56" s="80">
        <v>128</v>
      </c>
      <c r="I56" s="80">
        <v>174</v>
      </c>
      <c r="J56" s="80">
        <v>145</v>
      </c>
      <c r="K56" s="80">
        <v>33</v>
      </c>
      <c r="L56" s="80">
        <v>65</v>
      </c>
      <c r="M56" s="80">
        <v>57</v>
      </c>
      <c r="N56" s="80">
        <v>152</v>
      </c>
      <c r="O56" s="80">
        <v>84</v>
      </c>
      <c r="P56" s="80">
        <v>79</v>
      </c>
      <c r="Q56" s="80">
        <v>84</v>
      </c>
      <c r="R56" s="80">
        <v>45</v>
      </c>
      <c r="S56" s="80">
        <v>131</v>
      </c>
      <c r="T56" s="80">
        <v>58</v>
      </c>
      <c r="U56" s="80">
        <v>103</v>
      </c>
      <c r="V56" s="80">
        <v>86</v>
      </c>
      <c r="W56" s="80">
        <v>53</v>
      </c>
      <c r="X56" s="80">
        <v>43</v>
      </c>
      <c r="Y56" s="80">
        <v>36</v>
      </c>
      <c r="Z56" s="80">
        <v>14</v>
      </c>
      <c r="AA56" s="80">
        <v>1</v>
      </c>
      <c r="AB56" s="80">
        <v>6</v>
      </c>
      <c r="AC56" s="80">
        <v>6</v>
      </c>
      <c r="AD56" s="80">
        <v>21</v>
      </c>
      <c r="AE56" s="80">
        <v>4</v>
      </c>
      <c r="AF56" s="80">
        <v>28</v>
      </c>
      <c r="AG56" s="80">
        <v>5</v>
      </c>
      <c r="AH56" s="80">
        <v>13</v>
      </c>
      <c r="AI56" s="80">
        <v>20</v>
      </c>
      <c r="AJ56" s="80">
        <v>36</v>
      </c>
      <c r="AK56" s="80">
        <v>14</v>
      </c>
      <c r="AL56" s="80">
        <v>18</v>
      </c>
      <c r="AM56" s="80">
        <v>12</v>
      </c>
    </row>
    <row r="57" spans="1:39">
      <c r="A57" s="40" t="s">
        <v>38</v>
      </c>
      <c r="B57" s="18" t="s">
        <v>26</v>
      </c>
      <c r="C57" s="19" t="s">
        <v>80</v>
      </c>
      <c r="D57" s="61" t="s">
        <v>105</v>
      </c>
      <c r="E57" s="40" t="s">
        <v>106</v>
      </c>
      <c r="F57" s="20">
        <f t="shared" si="6"/>
        <v>2042207</v>
      </c>
      <c r="G57" s="26">
        <f t="shared" si="7"/>
        <v>1137</v>
      </c>
      <c r="H57" s="22">
        <v>75</v>
      </c>
      <c r="I57" s="22">
        <v>90</v>
      </c>
      <c r="J57" s="22">
        <v>90</v>
      </c>
      <c r="K57" s="22">
        <v>25</v>
      </c>
      <c r="L57" s="22">
        <v>49</v>
      </c>
      <c r="M57" s="22">
        <v>43</v>
      </c>
      <c r="N57" s="22">
        <v>84</v>
      </c>
      <c r="O57" s="22">
        <v>52</v>
      </c>
      <c r="P57" s="22">
        <v>61</v>
      </c>
      <c r="Q57" s="22">
        <v>49</v>
      </c>
      <c r="R57" s="22">
        <v>25</v>
      </c>
      <c r="S57" s="22">
        <v>72</v>
      </c>
      <c r="T57" s="22">
        <v>37</v>
      </c>
      <c r="U57" s="22">
        <v>49</v>
      </c>
      <c r="V57" s="22">
        <v>37</v>
      </c>
      <c r="W57" s="22">
        <v>37</v>
      </c>
      <c r="X57" s="22">
        <v>26</v>
      </c>
      <c r="Y57" s="22">
        <v>37</v>
      </c>
      <c r="Z57" s="22">
        <v>22</v>
      </c>
      <c r="AA57" s="22">
        <v>2</v>
      </c>
      <c r="AB57" s="22">
        <v>5</v>
      </c>
      <c r="AC57" s="22">
        <v>5</v>
      </c>
      <c r="AD57" s="22">
        <v>22</v>
      </c>
      <c r="AE57" s="22">
        <v>5</v>
      </c>
      <c r="AF57" s="22">
        <v>23</v>
      </c>
      <c r="AG57" s="22">
        <v>6</v>
      </c>
      <c r="AH57" s="22">
        <v>12</v>
      </c>
      <c r="AI57" s="22">
        <v>17</v>
      </c>
      <c r="AJ57" s="22">
        <v>30</v>
      </c>
      <c r="AK57" s="22">
        <v>15</v>
      </c>
      <c r="AL57" s="22">
        <v>21</v>
      </c>
      <c r="AM57" s="22">
        <v>14</v>
      </c>
    </row>
    <row r="58" spans="1:39">
      <c r="A58" s="40" t="s">
        <v>38</v>
      </c>
      <c r="B58" s="18" t="s">
        <v>26</v>
      </c>
      <c r="C58" s="19" t="s">
        <v>80</v>
      </c>
      <c r="D58" s="61" t="s">
        <v>107</v>
      </c>
      <c r="E58" s="40" t="s">
        <v>108</v>
      </c>
      <c r="F58" s="20">
        <f t="shared" si="6"/>
        <v>1275567</v>
      </c>
      <c r="G58" s="26">
        <f t="shared" si="7"/>
        <v>846</v>
      </c>
      <c r="H58" s="22">
        <v>60</v>
      </c>
      <c r="I58" s="22">
        <v>72</v>
      </c>
      <c r="J58" s="22">
        <v>72</v>
      </c>
      <c r="K58" s="22">
        <v>20</v>
      </c>
      <c r="L58" s="22">
        <v>39</v>
      </c>
      <c r="M58" s="22">
        <v>34</v>
      </c>
      <c r="N58" s="22">
        <v>67</v>
      </c>
      <c r="O58" s="22">
        <v>41</v>
      </c>
      <c r="P58" s="22">
        <v>49</v>
      </c>
      <c r="Q58" s="22">
        <v>39</v>
      </c>
      <c r="R58" s="22">
        <v>20</v>
      </c>
      <c r="S58" s="22">
        <v>58</v>
      </c>
      <c r="T58" s="22">
        <v>30</v>
      </c>
      <c r="U58" s="22">
        <v>39</v>
      </c>
      <c r="V58" s="22">
        <v>30</v>
      </c>
      <c r="W58" s="22">
        <v>30</v>
      </c>
      <c r="X58" s="22">
        <v>21</v>
      </c>
      <c r="Y58" s="22">
        <v>30</v>
      </c>
      <c r="Z58" s="22">
        <v>8</v>
      </c>
      <c r="AA58" s="22">
        <v>1</v>
      </c>
      <c r="AB58" s="22">
        <v>2</v>
      </c>
      <c r="AC58" s="22">
        <v>2</v>
      </c>
      <c r="AD58" s="22">
        <v>8</v>
      </c>
      <c r="AE58" s="22">
        <v>2</v>
      </c>
      <c r="AF58" s="22">
        <v>12</v>
      </c>
      <c r="AG58" s="22">
        <v>3</v>
      </c>
      <c r="AH58" s="22">
        <v>6</v>
      </c>
      <c r="AI58" s="22">
        <v>9</v>
      </c>
      <c r="AJ58" s="22">
        <v>16</v>
      </c>
      <c r="AK58" s="22">
        <v>8</v>
      </c>
      <c r="AL58" s="22">
        <v>11</v>
      </c>
      <c r="AM58" s="22">
        <v>7</v>
      </c>
    </row>
    <row r="59" spans="1:39">
      <c r="A59" s="40" t="s">
        <v>38</v>
      </c>
      <c r="B59" s="18" t="s">
        <v>26</v>
      </c>
      <c r="C59" s="19" t="s">
        <v>80</v>
      </c>
      <c r="D59" s="61" t="s">
        <v>109</v>
      </c>
      <c r="E59" s="40" t="s">
        <v>110</v>
      </c>
      <c r="F59" s="20">
        <f t="shared" si="6"/>
        <v>2116039</v>
      </c>
      <c r="G59" s="26">
        <f t="shared" si="7"/>
        <v>1357</v>
      </c>
      <c r="H59" s="22">
        <v>95</v>
      </c>
      <c r="I59" s="22">
        <v>114</v>
      </c>
      <c r="J59" s="22">
        <v>114</v>
      </c>
      <c r="K59" s="22">
        <v>32</v>
      </c>
      <c r="L59" s="22">
        <v>62</v>
      </c>
      <c r="M59" s="22">
        <v>54</v>
      </c>
      <c r="N59" s="22">
        <v>107</v>
      </c>
      <c r="O59" s="22">
        <v>65</v>
      </c>
      <c r="P59" s="22">
        <v>77</v>
      </c>
      <c r="Q59" s="22">
        <v>62</v>
      </c>
      <c r="R59" s="22">
        <v>32</v>
      </c>
      <c r="S59" s="22">
        <v>92</v>
      </c>
      <c r="T59" s="22">
        <v>47</v>
      </c>
      <c r="U59" s="22">
        <v>62</v>
      </c>
      <c r="V59" s="22">
        <v>47</v>
      </c>
      <c r="W59" s="22">
        <v>47</v>
      </c>
      <c r="X59" s="22">
        <v>33</v>
      </c>
      <c r="Y59" s="22">
        <v>47</v>
      </c>
      <c r="Z59" s="22">
        <v>16</v>
      </c>
      <c r="AA59" s="22">
        <v>1</v>
      </c>
      <c r="AB59" s="22">
        <v>4</v>
      </c>
      <c r="AC59" s="22">
        <v>4</v>
      </c>
      <c r="AD59" s="22">
        <v>16</v>
      </c>
      <c r="AE59" s="22">
        <v>4</v>
      </c>
      <c r="AF59" s="22">
        <v>20</v>
      </c>
      <c r="AG59" s="22">
        <v>5</v>
      </c>
      <c r="AH59" s="22">
        <v>11</v>
      </c>
      <c r="AI59" s="22">
        <v>15</v>
      </c>
      <c r="AJ59" s="22">
        <v>27</v>
      </c>
      <c r="AK59" s="22">
        <v>14</v>
      </c>
      <c r="AL59" s="22">
        <v>19</v>
      </c>
      <c r="AM59" s="22">
        <v>12</v>
      </c>
    </row>
    <row r="60" spans="1:39">
      <c r="A60" s="40" t="s">
        <v>38</v>
      </c>
      <c r="B60" s="18" t="s">
        <v>26</v>
      </c>
      <c r="C60" s="19" t="s">
        <v>80</v>
      </c>
      <c r="D60" s="61" t="s">
        <v>111</v>
      </c>
      <c r="E60" s="40" t="s">
        <v>112</v>
      </c>
      <c r="F60" s="20">
        <f t="shared" si="6"/>
        <v>2276528</v>
      </c>
      <c r="G60" s="26">
        <f t="shared" si="7"/>
        <v>1434</v>
      </c>
      <c r="H60" s="22">
        <v>100</v>
      </c>
      <c r="I60" s="22">
        <v>120</v>
      </c>
      <c r="J60" s="22">
        <v>120</v>
      </c>
      <c r="K60" s="22">
        <v>34</v>
      </c>
      <c r="L60" s="22">
        <v>65</v>
      </c>
      <c r="M60" s="22">
        <v>57</v>
      </c>
      <c r="N60" s="22">
        <v>112</v>
      </c>
      <c r="O60" s="22">
        <v>69</v>
      </c>
      <c r="P60" s="22">
        <v>81</v>
      </c>
      <c r="Q60" s="22">
        <v>65</v>
      </c>
      <c r="R60" s="22">
        <v>34</v>
      </c>
      <c r="S60" s="22">
        <v>97</v>
      </c>
      <c r="T60" s="22">
        <v>49</v>
      </c>
      <c r="U60" s="22">
        <v>65</v>
      </c>
      <c r="V60" s="22">
        <v>49</v>
      </c>
      <c r="W60" s="22">
        <v>49</v>
      </c>
      <c r="X60" s="22">
        <v>35</v>
      </c>
      <c r="Y60" s="22">
        <v>49</v>
      </c>
      <c r="Z60" s="22">
        <v>16</v>
      </c>
      <c r="AA60" s="22">
        <v>1</v>
      </c>
      <c r="AB60" s="22">
        <v>4</v>
      </c>
      <c r="AC60" s="22">
        <v>4</v>
      </c>
      <c r="AD60" s="22">
        <v>16</v>
      </c>
      <c r="AE60" s="22">
        <v>5</v>
      </c>
      <c r="AF60" s="22">
        <v>23</v>
      </c>
      <c r="AG60" s="22">
        <v>6</v>
      </c>
      <c r="AH60" s="22">
        <v>12</v>
      </c>
      <c r="AI60" s="22">
        <v>17</v>
      </c>
      <c r="AJ60" s="22">
        <v>30</v>
      </c>
      <c r="AK60" s="22">
        <v>15</v>
      </c>
      <c r="AL60" s="22">
        <v>21</v>
      </c>
      <c r="AM60" s="22">
        <v>14</v>
      </c>
    </row>
    <row r="61" spans="1:39">
      <c r="A61" s="40" t="s">
        <v>38</v>
      </c>
      <c r="B61" s="18" t="s">
        <v>26</v>
      </c>
      <c r="C61" s="19" t="s">
        <v>80</v>
      </c>
      <c r="D61" s="61" t="s">
        <v>113</v>
      </c>
      <c r="E61" s="40" t="s">
        <v>114</v>
      </c>
      <c r="F61" s="20">
        <f t="shared" si="6"/>
        <v>4321725</v>
      </c>
      <c r="G61" s="26">
        <f t="shared" si="7"/>
        <v>2537</v>
      </c>
      <c r="H61" s="22">
        <v>169</v>
      </c>
      <c r="I61" s="22">
        <v>206</v>
      </c>
      <c r="J61" s="22">
        <v>206</v>
      </c>
      <c r="K61" s="22">
        <v>57</v>
      </c>
      <c r="L61" s="22">
        <v>110</v>
      </c>
      <c r="M61" s="22">
        <v>98</v>
      </c>
      <c r="N61" s="22">
        <v>192</v>
      </c>
      <c r="O61" s="22">
        <v>117</v>
      </c>
      <c r="P61" s="22">
        <v>137</v>
      </c>
      <c r="Q61" s="22">
        <v>110</v>
      </c>
      <c r="R61" s="22">
        <v>57</v>
      </c>
      <c r="S61" s="22">
        <v>164</v>
      </c>
      <c r="T61" s="22">
        <v>83</v>
      </c>
      <c r="U61" s="22">
        <v>110</v>
      </c>
      <c r="V61" s="22">
        <v>83</v>
      </c>
      <c r="W61" s="22">
        <v>83</v>
      </c>
      <c r="X61" s="22">
        <v>58</v>
      </c>
      <c r="Y61" s="22">
        <v>83</v>
      </c>
      <c r="Z61" s="22">
        <v>58</v>
      </c>
      <c r="AA61" s="22">
        <v>6</v>
      </c>
      <c r="AB61" s="22">
        <v>15</v>
      </c>
      <c r="AC61" s="22">
        <v>15</v>
      </c>
      <c r="AD61" s="22">
        <v>58</v>
      </c>
      <c r="AE61" s="22">
        <v>8</v>
      </c>
      <c r="AF61" s="22">
        <v>42</v>
      </c>
      <c r="AG61" s="22">
        <v>10</v>
      </c>
      <c r="AH61" s="22">
        <v>22</v>
      </c>
      <c r="AI61" s="22">
        <v>30</v>
      </c>
      <c r="AJ61" s="22">
        <v>57</v>
      </c>
      <c r="AK61" s="22">
        <v>28</v>
      </c>
      <c r="AL61" s="22">
        <v>40</v>
      </c>
      <c r="AM61" s="22">
        <v>25</v>
      </c>
    </row>
    <row r="62" spans="1:39">
      <c r="A62" s="40" t="s">
        <v>39</v>
      </c>
      <c r="B62" s="18" t="s">
        <v>26</v>
      </c>
      <c r="C62" s="19" t="s">
        <v>26</v>
      </c>
      <c r="D62" s="61" t="s">
        <v>121</v>
      </c>
      <c r="E62" s="40" t="s">
        <v>122</v>
      </c>
      <c r="F62" s="20">
        <f t="shared" ref="F62:F67" si="8">SUMPRODUCT(H62:AM62,$H$1:$AM$1)</f>
        <v>2445204</v>
      </c>
      <c r="G62" s="26">
        <f t="shared" ref="G62:G67" si="9">SUM(H62:AM62)</f>
        <v>1389</v>
      </c>
      <c r="H62" s="22">
        <v>81</v>
      </c>
      <c r="I62" s="22">
        <v>78</v>
      </c>
      <c r="J62" s="22">
        <v>78</v>
      </c>
      <c r="K62" s="22">
        <v>37</v>
      </c>
      <c r="L62" s="22">
        <v>70</v>
      </c>
      <c r="M62" s="22">
        <v>62</v>
      </c>
      <c r="N62" s="22">
        <v>87</v>
      </c>
      <c r="O62" s="22">
        <v>64</v>
      </c>
      <c r="P62" s="22">
        <v>70</v>
      </c>
      <c r="Q62" s="22">
        <v>53</v>
      </c>
      <c r="R62" s="22">
        <v>36</v>
      </c>
      <c r="S62" s="22">
        <v>103</v>
      </c>
      <c r="T62" s="22">
        <v>44</v>
      </c>
      <c r="U62" s="22">
        <v>59</v>
      </c>
      <c r="V62" s="22">
        <v>53</v>
      </c>
      <c r="W62" s="22">
        <v>58</v>
      </c>
      <c r="X62" s="22">
        <v>37</v>
      </c>
      <c r="Y62" s="22">
        <v>70</v>
      </c>
      <c r="Z62" s="22">
        <v>46</v>
      </c>
      <c r="AA62" s="22">
        <v>4</v>
      </c>
      <c r="AB62" s="22">
        <v>9</v>
      </c>
      <c r="AC62" s="22">
        <v>7</v>
      </c>
      <c r="AD62" s="22">
        <v>38</v>
      </c>
      <c r="AE62" s="22">
        <v>6</v>
      </c>
      <c r="AF62" s="22">
        <v>25</v>
      </c>
      <c r="AG62" s="22">
        <v>5</v>
      </c>
      <c r="AH62" s="22">
        <v>11</v>
      </c>
      <c r="AI62" s="22">
        <v>19</v>
      </c>
      <c r="AJ62" s="22">
        <v>33</v>
      </c>
      <c r="AK62" s="22">
        <v>14</v>
      </c>
      <c r="AL62" s="22">
        <v>20</v>
      </c>
      <c r="AM62" s="22">
        <v>12</v>
      </c>
    </row>
    <row r="63" spans="1:39">
      <c r="A63" s="40" t="s">
        <v>39</v>
      </c>
      <c r="B63" s="18" t="s">
        <v>26</v>
      </c>
      <c r="C63" s="19" t="s">
        <v>26</v>
      </c>
      <c r="D63" s="61" t="s">
        <v>123</v>
      </c>
      <c r="E63" s="40" t="s">
        <v>124</v>
      </c>
      <c r="F63" s="20">
        <f t="shared" si="8"/>
        <v>1651837</v>
      </c>
      <c r="G63" s="26">
        <f t="shared" si="9"/>
        <v>1030</v>
      </c>
      <c r="H63" s="22">
        <v>74</v>
      </c>
      <c r="I63" s="22">
        <v>100</v>
      </c>
      <c r="J63" s="22">
        <v>100</v>
      </c>
      <c r="K63" s="22">
        <v>25</v>
      </c>
      <c r="L63" s="22">
        <v>63</v>
      </c>
      <c r="M63" s="22">
        <v>40</v>
      </c>
      <c r="N63" s="22">
        <v>91</v>
      </c>
      <c r="O63" s="22">
        <v>47</v>
      </c>
      <c r="P63" s="22">
        <v>42</v>
      </c>
      <c r="Q63" s="22">
        <v>55</v>
      </c>
      <c r="R63" s="22">
        <v>31</v>
      </c>
      <c r="S63" s="22">
        <v>46</v>
      </c>
      <c r="T63" s="22">
        <v>26</v>
      </c>
      <c r="U63" s="22">
        <v>39</v>
      </c>
      <c r="V63" s="22">
        <v>31</v>
      </c>
      <c r="W63" s="22">
        <v>27</v>
      </c>
      <c r="X63" s="22">
        <v>17</v>
      </c>
      <c r="Y63" s="22">
        <v>29</v>
      </c>
      <c r="Z63" s="22">
        <v>14</v>
      </c>
      <c r="AA63" s="22">
        <v>2</v>
      </c>
      <c r="AB63" s="22">
        <v>4</v>
      </c>
      <c r="AC63" s="22">
        <v>4</v>
      </c>
      <c r="AD63" s="22">
        <v>23</v>
      </c>
      <c r="AE63" s="22">
        <v>4</v>
      </c>
      <c r="AF63" s="22">
        <v>17</v>
      </c>
      <c r="AG63" s="22">
        <v>4</v>
      </c>
      <c r="AH63" s="22">
        <v>8</v>
      </c>
      <c r="AI63" s="22">
        <v>13</v>
      </c>
      <c r="AJ63" s="22">
        <v>23</v>
      </c>
      <c r="AK63" s="22">
        <v>11</v>
      </c>
      <c r="AL63" s="22">
        <v>11</v>
      </c>
      <c r="AM63" s="22">
        <v>9</v>
      </c>
    </row>
    <row r="64" spans="1:39">
      <c r="A64" s="40" t="s">
        <v>39</v>
      </c>
      <c r="B64" s="18" t="s">
        <v>26</v>
      </c>
      <c r="C64" s="19" t="s">
        <v>26</v>
      </c>
      <c r="D64" s="61" t="s">
        <v>125</v>
      </c>
      <c r="E64" s="40" t="s">
        <v>126</v>
      </c>
      <c r="F64" s="20">
        <f t="shared" si="8"/>
        <v>2464631</v>
      </c>
      <c r="G64" s="26">
        <f t="shared" si="9"/>
        <v>1443</v>
      </c>
      <c r="H64" s="22">
        <v>51</v>
      </c>
      <c r="I64" s="22">
        <v>136</v>
      </c>
      <c r="J64" s="22">
        <v>136</v>
      </c>
      <c r="K64" s="22">
        <v>49</v>
      </c>
      <c r="L64" s="22">
        <v>50</v>
      </c>
      <c r="M64" s="22">
        <v>60</v>
      </c>
      <c r="N64" s="22">
        <v>69</v>
      </c>
      <c r="O64" s="22">
        <v>43</v>
      </c>
      <c r="P64" s="22">
        <v>118</v>
      </c>
      <c r="Q64" s="22">
        <v>40</v>
      </c>
      <c r="R64" s="22">
        <v>32</v>
      </c>
      <c r="S64" s="22">
        <v>78</v>
      </c>
      <c r="T64" s="22">
        <v>63</v>
      </c>
      <c r="U64" s="22">
        <v>77</v>
      </c>
      <c r="V64" s="22">
        <v>63</v>
      </c>
      <c r="W64" s="22">
        <v>62</v>
      </c>
      <c r="X64" s="22">
        <v>28</v>
      </c>
      <c r="Y64" s="22">
        <v>64</v>
      </c>
      <c r="Z64" s="22">
        <v>22</v>
      </c>
      <c r="AA64" s="22">
        <v>2</v>
      </c>
      <c r="AB64" s="22">
        <v>9</v>
      </c>
      <c r="AC64" s="22">
        <v>8</v>
      </c>
      <c r="AD64" s="22">
        <v>22</v>
      </c>
      <c r="AE64" s="22">
        <v>4</v>
      </c>
      <c r="AF64" s="22">
        <v>25</v>
      </c>
      <c r="AG64" s="22">
        <v>6</v>
      </c>
      <c r="AH64" s="22">
        <v>16</v>
      </c>
      <c r="AI64" s="22">
        <v>18</v>
      </c>
      <c r="AJ64" s="22">
        <v>32</v>
      </c>
      <c r="AK64" s="22">
        <v>24</v>
      </c>
      <c r="AL64" s="22">
        <v>23</v>
      </c>
      <c r="AM64" s="22">
        <v>13</v>
      </c>
    </row>
    <row r="65" spans="1:53">
      <c r="A65" s="40" t="s">
        <v>39</v>
      </c>
      <c r="B65" s="18" t="s">
        <v>26</v>
      </c>
      <c r="C65" s="19" t="s">
        <v>26</v>
      </c>
      <c r="D65" s="61" t="s">
        <v>127</v>
      </c>
      <c r="E65" s="40" t="s">
        <v>128</v>
      </c>
      <c r="F65" s="20">
        <f t="shared" si="8"/>
        <v>2000845</v>
      </c>
      <c r="G65" s="26">
        <f t="shared" si="9"/>
        <v>1148</v>
      </c>
      <c r="H65" s="22">
        <v>61</v>
      </c>
      <c r="I65" s="22">
        <v>87</v>
      </c>
      <c r="J65" s="22">
        <v>87</v>
      </c>
      <c r="K65" s="22">
        <v>35</v>
      </c>
      <c r="L65" s="22">
        <v>36</v>
      </c>
      <c r="M65" s="22">
        <v>32</v>
      </c>
      <c r="N65" s="22">
        <v>74</v>
      </c>
      <c r="O65" s="22">
        <v>34</v>
      </c>
      <c r="P65" s="22">
        <v>70</v>
      </c>
      <c r="Q65" s="22">
        <v>46</v>
      </c>
      <c r="R65" s="22">
        <v>31</v>
      </c>
      <c r="S65" s="22">
        <v>80</v>
      </c>
      <c r="T65" s="22">
        <v>36</v>
      </c>
      <c r="U65" s="22">
        <v>45</v>
      </c>
      <c r="V65" s="22">
        <v>49</v>
      </c>
      <c r="W65" s="22">
        <v>56</v>
      </c>
      <c r="X65" s="22">
        <v>28</v>
      </c>
      <c r="Y65" s="22">
        <v>63</v>
      </c>
      <c r="Z65" s="22">
        <v>25</v>
      </c>
      <c r="AA65" s="22">
        <v>3</v>
      </c>
      <c r="AB65" s="22">
        <v>7</v>
      </c>
      <c r="AC65" s="22">
        <v>7</v>
      </c>
      <c r="AD65" s="22">
        <v>34</v>
      </c>
      <c r="AE65" s="22">
        <v>4</v>
      </c>
      <c r="AF65" s="22">
        <v>23</v>
      </c>
      <c r="AG65" s="22">
        <v>3</v>
      </c>
      <c r="AH65" s="22">
        <v>8</v>
      </c>
      <c r="AI65" s="22">
        <v>16</v>
      </c>
      <c r="AJ65" s="22">
        <v>29</v>
      </c>
      <c r="AK65" s="22">
        <v>15</v>
      </c>
      <c r="AL65" s="22">
        <v>15</v>
      </c>
      <c r="AM65" s="22">
        <v>9</v>
      </c>
    </row>
    <row r="66" spans="1:53">
      <c r="A66" s="25" t="s">
        <v>39</v>
      </c>
      <c r="B66" s="18" t="s">
        <v>26</v>
      </c>
      <c r="C66" s="19" t="s">
        <v>26</v>
      </c>
      <c r="D66" s="19" t="s">
        <v>129</v>
      </c>
      <c r="E66" s="25" t="s">
        <v>130</v>
      </c>
      <c r="F66" s="20">
        <f t="shared" si="8"/>
        <v>1762637</v>
      </c>
      <c r="G66" s="26">
        <f t="shared" si="9"/>
        <v>1239</v>
      </c>
      <c r="H66" s="22">
        <v>112</v>
      </c>
      <c r="I66" s="22">
        <v>103</v>
      </c>
      <c r="J66" s="22">
        <v>103</v>
      </c>
      <c r="K66" s="22">
        <v>15</v>
      </c>
      <c r="L66" s="22">
        <v>37</v>
      </c>
      <c r="M66" s="22">
        <v>34</v>
      </c>
      <c r="N66" s="22">
        <v>150</v>
      </c>
      <c r="O66" s="22">
        <v>82</v>
      </c>
      <c r="P66" s="22">
        <v>56</v>
      </c>
      <c r="Q66" s="22">
        <v>92</v>
      </c>
      <c r="R66" s="22">
        <v>26</v>
      </c>
      <c r="S66" s="22">
        <v>88</v>
      </c>
      <c r="T66" s="22">
        <v>40</v>
      </c>
      <c r="U66" s="22">
        <v>73</v>
      </c>
      <c r="V66" s="22">
        <v>35</v>
      </c>
      <c r="W66" s="22">
        <v>32</v>
      </c>
      <c r="X66" s="22">
        <v>31</v>
      </c>
      <c r="Y66" s="22">
        <v>16</v>
      </c>
      <c r="Z66" s="22">
        <v>8</v>
      </c>
      <c r="AA66" s="22">
        <v>1</v>
      </c>
      <c r="AB66" s="22">
        <v>0</v>
      </c>
      <c r="AC66" s="22">
        <v>3</v>
      </c>
      <c r="AD66" s="22">
        <v>6</v>
      </c>
      <c r="AE66" s="22">
        <v>4</v>
      </c>
      <c r="AF66" s="22">
        <v>13</v>
      </c>
      <c r="AG66" s="22">
        <v>5</v>
      </c>
      <c r="AH66" s="22">
        <v>9</v>
      </c>
      <c r="AI66" s="22">
        <v>11</v>
      </c>
      <c r="AJ66" s="22">
        <v>19</v>
      </c>
      <c r="AK66" s="22">
        <v>11</v>
      </c>
      <c r="AL66" s="22">
        <v>13</v>
      </c>
      <c r="AM66" s="22">
        <v>11</v>
      </c>
    </row>
    <row r="67" spans="1:53">
      <c r="A67" s="25" t="s">
        <v>39</v>
      </c>
      <c r="B67" s="18" t="s">
        <v>26</v>
      </c>
      <c r="C67" s="19" t="s">
        <v>26</v>
      </c>
      <c r="D67" s="19" t="s">
        <v>131</v>
      </c>
      <c r="E67" s="25" t="s">
        <v>132</v>
      </c>
      <c r="F67" s="20">
        <f t="shared" si="8"/>
        <v>1423888</v>
      </c>
      <c r="G67" s="26">
        <f t="shared" si="9"/>
        <v>976</v>
      </c>
      <c r="H67" s="22">
        <v>94</v>
      </c>
      <c r="I67" s="22">
        <v>71</v>
      </c>
      <c r="J67" s="22">
        <v>71</v>
      </c>
      <c r="K67" s="22">
        <v>25</v>
      </c>
      <c r="L67" s="22">
        <v>72</v>
      </c>
      <c r="M67" s="22">
        <v>64</v>
      </c>
      <c r="N67" s="22">
        <v>69</v>
      </c>
      <c r="O67" s="22">
        <v>55</v>
      </c>
      <c r="P67" s="22">
        <v>43</v>
      </c>
      <c r="Q67" s="22">
        <v>42</v>
      </c>
      <c r="R67" s="22">
        <v>30</v>
      </c>
      <c r="S67" s="22">
        <v>74</v>
      </c>
      <c r="T67" s="22">
        <v>48</v>
      </c>
      <c r="U67" s="22">
        <v>35</v>
      </c>
      <c r="V67" s="22">
        <v>26</v>
      </c>
      <c r="W67" s="22">
        <v>22</v>
      </c>
      <c r="X67" s="22">
        <v>26</v>
      </c>
      <c r="Y67" s="22">
        <v>15</v>
      </c>
      <c r="Z67" s="22">
        <v>6</v>
      </c>
      <c r="AA67" s="22">
        <v>0</v>
      </c>
      <c r="AB67" s="22">
        <v>3</v>
      </c>
      <c r="AC67" s="22">
        <v>1</v>
      </c>
      <c r="AD67" s="22">
        <v>8</v>
      </c>
      <c r="AE67" s="22">
        <v>3</v>
      </c>
      <c r="AF67" s="22">
        <v>8</v>
      </c>
      <c r="AG67" s="22">
        <v>4</v>
      </c>
      <c r="AH67" s="22">
        <v>8</v>
      </c>
      <c r="AI67" s="22">
        <v>6</v>
      </c>
      <c r="AJ67" s="22">
        <v>10</v>
      </c>
      <c r="AK67" s="22">
        <v>1</v>
      </c>
      <c r="AL67" s="22">
        <v>21</v>
      </c>
      <c r="AM67" s="22">
        <v>15</v>
      </c>
    </row>
    <row r="68" spans="1:53">
      <c r="A68" s="40" t="s">
        <v>40</v>
      </c>
      <c r="B68" s="18" t="s">
        <v>26</v>
      </c>
      <c r="C68" s="19" t="s">
        <v>53</v>
      </c>
      <c r="D68" s="61" t="s">
        <v>54</v>
      </c>
      <c r="E68" s="40" t="s">
        <v>55</v>
      </c>
      <c r="F68" s="20">
        <f t="shared" ref="F68:F74" si="10">SUMPRODUCT(H68:AM68,$H$1:$AM$1)</f>
        <v>2326692</v>
      </c>
      <c r="G68" s="26">
        <f t="shared" ref="G68:G74" si="11">SUM(H68:AM68)</f>
        <v>1214</v>
      </c>
      <c r="H68" s="22">
        <v>61</v>
      </c>
      <c r="I68" s="22">
        <v>73</v>
      </c>
      <c r="J68" s="22">
        <v>73</v>
      </c>
      <c r="K68" s="22">
        <v>24</v>
      </c>
      <c r="L68" s="22">
        <v>49</v>
      </c>
      <c r="M68" s="22">
        <v>43</v>
      </c>
      <c r="N68" s="22">
        <v>66</v>
      </c>
      <c r="O68" s="22">
        <v>56</v>
      </c>
      <c r="P68" s="22">
        <v>86</v>
      </c>
      <c r="Q68" s="22">
        <v>69</v>
      </c>
      <c r="R68" s="22">
        <v>34</v>
      </c>
      <c r="S68" s="22">
        <v>76</v>
      </c>
      <c r="T68" s="22">
        <v>52</v>
      </c>
      <c r="U68" s="22">
        <v>55</v>
      </c>
      <c r="V68" s="22">
        <v>38</v>
      </c>
      <c r="W68" s="22">
        <v>38</v>
      </c>
      <c r="X68" s="22">
        <v>33</v>
      </c>
      <c r="Y68" s="22">
        <v>48</v>
      </c>
      <c r="Z68" s="22">
        <v>28</v>
      </c>
      <c r="AA68" s="22">
        <v>2</v>
      </c>
      <c r="AB68" s="22">
        <v>6</v>
      </c>
      <c r="AC68" s="22">
        <v>6</v>
      </c>
      <c r="AD68" s="22">
        <v>28</v>
      </c>
      <c r="AE68" s="22">
        <v>4</v>
      </c>
      <c r="AF68" s="22">
        <v>29</v>
      </c>
      <c r="AG68" s="22">
        <v>6</v>
      </c>
      <c r="AH68" s="22">
        <v>15</v>
      </c>
      <c r="AI68" s="22">
        <v>18</v>
      </c>
      <c r="AJ68" s="22">
        <v>39</v>
      </c>
      <c r="AK68" s="22">
        <v>16</v>
      </c>
      <c r="AL68" s="22">
        <v>29</v>
      </c>
      <c r="AM68" s="22">
        <v>14</v>
      </c>
    </row>
    <row r="69" spans="1:53">
      <c r="A69" s="40" t="s">
        <v>40</v>
      </c>
      <c r="B69" s="18" t="s">
        <v>26</v>
      </c>
      <c r="C69" s="19" t="s">
        <v>53</v>
      </c>
      <c r="D69" s="61" t="s">
        <v>56</v>
      </c>
      <c r="E69" s="40" t="s">
        <v>57</v>
      </c>
      <c r="F69" s="20">
        <f t="shared" si="10"/>
        <v>2486744</v>
      </c>
      <c r="G69" s="26">
        <f t="shared" si="11"/>
        <v>1316</v>
      </c>
      <c r="H69" s="22">
        <v>79</v>
      </c>
      <c r="I69" s="22">
        <v>94</v>
      </c>
      <c r="J69" s="22">
        <v>94</v>
      </c>
      <c r="K69" s="22">
        <v>31</v>
      </c>
      <c r="L69" s="22">
        <v>64</v>
      </c>
      <c r="M69" s="22">
        <v>56</v>
      </c>
      <c r="N69" s="22">
        <v>86</v>
      </c>
      <c r="O69" s="22">
        <v>52</v>
      </c>
      <c r="P69" s="22">
        <v>80</v>
      </c>
      <c r="Q69" s="22">
        <v>64</v>
      </c>
      <c r="R69" s="22">
        <v>32</v>
      </c>
      <c r="S69" s="22">
        <v>71</v>
      </c>
      <c r="T69" s="22">
        <v>48</v>
      </c>
      <c r="U69" s="22">
        <v>51</v>
      </c>
      <c r="V69" s="22">
        <v>35</v>
      </c>
      <c r="W69" s="22">
        <v>35</v>
      </c>
      <c r="X69" s="22">
        <v>35</v>
      </c>
      <c r="Y69" s="22">
        <v>52</v>
      </c>
      <c r="Z69" s="22">
        <v>30</v>
      </c>
      <c r="AA69" s="22">
        <v>2</v>
      </c>
      <c r="AB69" s="22">
        <v>6</v>
      </c>
      <c r="AC69" s="22">
        <v>6</v>
      </c>
      <c r="AD69" s="22">
        <v>30</v>
      </c>
      <c r="AE69" s="22">
        <v>5</v>
      </c>
      <c r="AF69" s="22">
        <v>32</v>
      </c>
      <c r="AG69" s="22">
        <v>6</v>
      </c>
      <c r="AH69" s="22">
        <v>16</v>
      </c>
      <c r="AI69" s="22">
        <v>19</v>
      </c>
      <c r="AJ69" s="22">
        <v>43</v>
      </c>
      <c r="AK69" s="22">
        <v>17</v>
      </c>
      <c r="AL69" s="22">
        <v>31</v>
      </c>
      <c r="AM69" s="22">
        <v>14</v>
      </c>
    </row>
    <row r="70" spans="1:53">
      <c r="A70" s="40" t="s">
        <v>40</v>
      </c>
      <c r="B70" s="18" t="s">
        <v>26</v>
      </c>
      <c r="C70" s="19" t="s">
        <v>53</v>
      </c>
      <c r="D70" s="61" t="s">
        <v>58</v>
      </c>
      <c r="E70" s="40" t="s">
        <v>59</v>
      </c>
      <c r="F70" s="20">
        <f t="shared" si="10"/>
        <v>2633832</v>
      </c>
      <c r="G70" s="26">
        <f t="shared" si="11"/>
        <v>1456</v>
      </c>
      <c r="H70" s="22">
        <v>90</v>
      </c>
      <c r="I70" s="22">
        <v>107</v>
      </c>
      <c r="J70" s="22">
        <v>107</v>
      </c>
      <c r="K70" s="22">
        <v>35</v>
      </c>
      <c r="L70" s="22">
        <v>72</v>
      </c>
      <c r="M70" s="22">
        <v>63</v>
      </c>
      <c r="N70" s="22">
        <v>98</v>
      </c>
      <c r="O70" s="22">
        <v>60</v>
      </c>
      <c r="P70" s="22">
        <v>92</v>
      </c>
      <c r="Q70" s="22">
        <v>74</v>
      </c>
      <c r="R70" s="22">
        <v>37</v>
      </c>
      <c r="S70" s="22">
        <v>81</v>
      </c>
      <c r="T70" s="22">
        <v>55</v>
      </c>
      <c r="U70" s="22">
        <v>59</v>
      </c>
      <c r="V70" s="22">
        <v>40</v>
      </c>
      <c r="W70" s="22">
        <v>40</v>
      </c>
      <c r="X70" s="22">
        <v>35</v>
      </c>
      <c r="Y70" s="22">
        <v>52</v>
      </c>
      <c r="Z70" s="22">
        <v>30</v>
      </c>
      <c r="AA70" s="22">
        <v>2</v>
      </c>
      <c r="AB70" s="22">
        <v>6</v>
      </c>
      <c r="AC70" s="22">
        <v>6</v>
      </c>
      <c r="AD70" s="22">
        <v>30</v>
      </c>
      <c r="AE70" s="22">
        <v>5</v>
      </c>
      <c r="AF70" s="22">
        <v>32</v>
      </c>
      <c r="AG70" s="22">
        <v>6</v>
      </c>
      <c r="AH70" s="22">
        <v>16</v>
      </c>
      <c r="AI70" s="22">
        <v>19</v>
      </c>
      <c r="AJ70" s="22">
        <v>43</v>
      </c>
      <c r="AK70" s="22">
        <v>17</v>
      </c>
      <c r="AL70" s="22">
        <v>31</v>
      </c>
      <c r="AM70" s="22">
        <v>16</v>
      </c>
    </row>
    <row r="71" spans="1:53">
      <c r="A71" s="40" t="s">
        <v>40</v>
      </c>
      <c r="B71" s="18" t="s">
        <v>26</v>
      </c>
      <c r="C71" s="19" t="s">
        <v>53</v>
      </c>
      <c r="D71" s="61" t="s">
        <v>60</v>
      </c>
      <c r="E71" s="40" t="s">
        <v>61</v>
      </c>
      <c r="F71" s="20">
        <f t="shared" si="10"/>
        <v>2684168</v>
      </c>
      <c r="G71" s="26">
        <f t="shared" si="11"/>
        <v>1419</v>
      </c>
      <c r="H71" s="22">
        <v>91</v>
      </c>
      <c r="I71" s="22">
        <v>109</v>
      </c>
      <c r="J71" s="22">
        <v>109</v>
      </c>
      <c r="K71" s="22">
        <v>36</v>
      </c>
      <c r="L71" s="22">
        <v>73</v>
      </c>
      <c r="M71" s="22">
        <v>64</v>
      </c>
      <c r="N71" s="22">
        <v>99</v>
      </c>
      <c r="O71" s="22">
        <v>52</v>
      </c>
      <c r="P71" s="22">
        <v>80</v>
      </c>
      <c r="Q71" s="22">
        <v>64</v>
      </c>
      <c r="R71" s="22">
        <v>32</v>
      </c>
      <c r="S71" s="22">
        <v>71</v>
      </c>
      <c r="T71" s="22">
        <v>48</v>
      </c>
      <c r="U71" s="22">
        <v>51</v>
      </c>
      <c r="V71" s="22">
        <v>35</v>
      </c>
      <c r="W71" s="22">
        <v>35</v>
      </c>
      <c r="X71" s="22">
        <v>38</v>
      </c>
      <c r="Y71" s="22">
        <v>55</v>
      </c>
      <c r="Z71" s="22">
        <v>32</v>
      </c>
      <c r="AA71" s="22">
        <v>2</v>
      </c>
      <c r="AB71" s="22">
        <v>7</v>
      </c>
      <c r="AC71" s="22">
        <v>6</v>
      </c>
      <c r="AD71" s="22">
        <v>32</v>
      </c>
      <c r="AE71" s="22">
        <v>5</v>
      </c>
      <c r="AF71" s="22">
        <v>34</v>
      </c>
      <c r="AG71" s="22">
        <v>6</v>
      </c>
      <c r="AH71" s="22">
        <v>17</v>
      </c>
      <c r="AI71" s="22">
        <v>20</v>
      </c>
      <c r="AJ71" s="22">
        <v>46</v>
      </c>
      <c r="AK71" s="22">
        <v>19</v>
      </c>
      <c r="AL71" s="22">
        <v>34</v>
      </c>
      <c r="AM71" s="22">
        <v>17</v>
      </c>
    </row>
    <row r="72" spans="1:53">
      <c r="A72" s="40" t="s">
        <v>40</v>
      </c>
      <c r="B72" s="18" t="s">
        <v>26</v>
      </c>
      <c r="C72" s="19" t="s">
        <v>53</v>
      </c>
      <c r="D72" s="61" t="s">
        <v>62</v>
      </c>
      <c r="E72" s="40" t="s">
        <v>63</v>
      </c>
      <c r="F72" s="20">
        <f t="shared" si="10"/>
        <v>2759647</v>
      </c>
      <c r="G72" s="26">
        <f t="shared" si="11"/>
        <v>1577</v>
      </c>
      <c r="H72" s="22">
        <v>110</v>
      </c>
      <c r="I72" s="22">
        <v>130</v>
      </c>
      <c r="J72" s="22">
        <v>130</v>
      </c>
      <c r="K72" s="22">
        <v>43</v>
      </c>
      <c r="L72" s="22">
        <v>87</v>
      </c>
      <c r="M72" s="22">
        <v>75</v>
      </c>
      <c r="N72" s="22">
        <v>120</v>
      </c>
      <c r="O72" s="22">
        <v>57</v>
      </c>
      <c r="P72" s="22">
        <v>90</v>
      </c>
      <c r="Q72" s="22">
        <v>73</v>
      </c>
      <c r="R72" s="22">
        <v>35</v>
      </c>
      <c r="S72" s="22">
        <v>80</v>
      </c>
      <c r="T72" s="22">
        <v>54</v>
      </c>
      <c r="U72" s="22">
        <v>59</v>
      </c>
      <c r="V72" s="22">
        <v>40</v>
      </c>
      <c r="W72" s="22">
        <v>40</v>
      </c>
      <c r="X72" s="22">
        <v>36</v>
      </c>
      <c r="Y72" s="22">
        <v>52</v>
      </c>
      <c r="Z72" s="22">
        <v>32</v>
      </c>
      <c r="AA72" s="22">
        <v>1</v>
      </c>
      <c r="AB72" s="22">
        <v>7</v>
      </c>
      <c r="AC72" s="22">
        <v>7</v>
      </c>
      <c r="AD72" s="22">
        <v>32</v>
      </c>
      <c r="AE72" s="22">
        <v>5</v>
      </c>
      <c r="AF72" s="22">
        <v>31</v>
      </c>
      <c r="AG72" s="22">
        <v>7</v>
      </c>
      <c r="AH72" s="22">
        <v>18</v>
      </c>
      <c r="AI72" s="22">
        <v>20</v>
      </c>
      <c r="AJ72" s="22">
        <v>42</v>
      </c>
      <c r="AK72" s="22">
        <v>17</v>
      </c>
      <c r="AL72" s="22">
        <v>31</v>
      </c>
      <c r="AM72" s="22">
        <v>16</v>
      </c>
    </row>
    <row r="73" spans="1:53">
      <c r="A73" s="40" t="s">
        <v>40</v>
      </c>
      <c r="B73" s="18" t="s">
        <v>26</v>
      </c>
      <c r="C73" s="19" t="s">
        <v>53</v>
      </c>
      <c r="D73" s="61" t="s">
        <v>64</v>
      </c>
      <c r="E73" s="40" t="s">
        <v>65</v>
      </c>
      <c r="F73" s="20">
        <f t="shared" si="10"/>
        <v>2684191</v>
      </c>
      <c r="G73" s="26">
        <f t="shared" si="11"/>
        <v>1411</v>
      </c>
      <c r="H73" s="22">
        <v>79</v>
      </c>
      <c r="I73" s="22">
        <v>94</v>
      </c>
      <c r="J73" s="22">
        <v>94</v>
      </c>
      <c r="K73" s="22">
        <v>31</v>
      </c>
      <c r="L73" s="22">
        <v>64</v>
      </c>
      <c r="M73" s="22">
        <v>56</v>
      </c>
      <c r="N73" s="22">
        <v>86</v>
      </c>
      <c r="O73" s="22">
        <v>60</v>
      </c>
      <c r="P73" s="22">
        <v>92</v>
      </c>
      <c r="Q73" s="22">
        <v>74</v>
      </c>
      <c r="R73" s="22">
        <v>37</v>
      </c>
      <c r="S73" s="22">
        <v>81</v>
      </c>
      <c r="T73" s="22">
        <v>55</v>
      </c>
      <c r="U73" s="22">
        <v>59</v>
      </c>
      <c r="V73" s="22">
        <v>40</v>
      </c>
      <c r="W73" s="22">
        <v>40</v>
      </c>
      <c r="X73" s="22">
        <v>38</v>
      </c>
      <c r="Y73" s="22">
        <v>55</v>
      </c>
      <c r="Z73" s="22">
        <v>32</v>
      </c>
      <c r="AA73" s="22">
        <v>2</v>
      </c>
      <c r="AB73" s="22">
        <v>7</v>
      </c>
      <c r="AC73" s="22">
        <v>6</v>
      </c>
      <c r="AD73" s="22">
        <v>32</v>
      </c>
      <c r="AE73" s="22">
        <v>5</v>
      </c>
      <c r="AF73" s="22">
        <v>34</v>
      </c>
      <c r="AG73" s="22">
        <v>6</v>
      </c>
      <c r="AH73" s="22">
        <v>17</v>
      </c>
      <c r="AI73" s="22">
        <v>20</v>
      </c>
      <c r="AJ73" s="22">
        <v>46</v>
      </c>
      <c r="AK73" s="22">
        <v>19</v>
      </c>
      <c r="AL73" s="22">
        <v>34</v>
      </c>
      <c r="AM73" s="22">
        <v>16</v>
      </c>
    </row>
    <row r="74" spans="1:53">
      <c r="A74" s="40" t="s">
        <v>40</v>
      </c>
      <c r="B74" s="18" t="s">
        <v>26</v>
      </c>
      <c r="C74" s="19" t="s">
        <v>53</v>
      </c>
      <c r="D74" s="61" t="s">
        <v>66</v>
      </c>
      <c r="E74" s="40" t="s">
        <v>67</v>
      </c>
      <c r="F74" s="20">
        <f t="shared" si="10"/>
        <v>2820637</v>
      </c>
      <c r="G74" s="26">
        <f t="shared" si="11"/>
        <v>1553</v>
      </c>
      <c r="H74" s="22">
        <v>99</v>
      </c>
      <c r="I74" s="22">
        <v>118</v>
      </c>
      <c r="J74" s="22">
        <v>118</v>
      </c>
      <c r="K74" s="22">
        <v>39</v>
      </c>
      <c r="L74" s="22">
        <v>80</v>
      </c>
      <c r="M74" s="22">
        <v>70</v>
      </c>
      <c r="N74" s="22">
        <v>108</v>
      </c>
      <c r="O74" s="22">
        <v>61</v>
      </c>
      <c r="P74" s="22">
        <v>94</v>
      </c>
      <c r="Q74" s="22">
        <v>76</v>
      </c>
      <c r="R74" s="22">
        <v>37</v>
      </c>
      <c r="S74" s="22">
        <v>83</v>
      </c>
      <c r="T74" s="22">
        <v>57</v>
      </c>
      <c r="U74" s="22">
        <v>60</v>
      </c>
      <c r="V74" s="22">
        <v>41</v>
      </c>
      <c r="W74" s="22">
        <v>41</v>
      </c>
      <c r="X74" s="22">
        <v>38</v>
      </c>
      <c r="Y74" s="22">
        <v>55</v>
      </c>
      <c r="Z74" s="22">
        <v>32</v>
      </c>
      <c r="AA74" s="22">
        <v>2</v>
      </c>
      <c r="AB74" s="22">
        <v>7</v>
      </c>
      <c r="AC74" s="22">
        <v>6</v>
      </c>
      <c r="AD74" s="22">
        <v>32</v>
      </c>
      <c r="AE74" s="22">
        <v>5</v>
      </c>
      <c r="AF74" s="22">
        <v>34</v>
      </c>
      <c r="AG74" s="22">
        <v>6</v>
      </c>
      <c r="AH74" s="22">
        <v>17</v>
      </c>
      <c r="AI74" s="22">
        <v>20</v>
      </c>
      <c r="AJ74" s="22">
        <v>46</v>
      </c>
      <c r="AK74" s="22">
        <v>19</v>
      </c>
      <c r="AL74" s="22">
        <v>34</v>
      </c>
      <c r="AM74" s="22">
        <v>18</v>
      </c>
    </row>
    <row r="75" spans="1:53" s="53" customFormat="1" ht="14.25" customHeight="1">
      <c r="A75" s="42" t="s">
        <v>156</v>
      </c>
      <c r="B75" s="49" t="s">
        <v>26</v>
      </c>
      <c r="C75" s="28" t="s">
        <v>147</v>
      </c>
      <c r="D75" s="29" t="s">
        <v>157</v>
      </c>
      <c r="E75" s="44" t="s">
        <v>158</v>
      </c>
      <c r="F75" s="20">
        <f t="shared" ref="F75:F82" si="12">SUMPRODUCT(H75:AM75,$H$1:$AM$1)</f>
        <v>3895828</v>
      </c>
      <c r="G75" s="50">
        <f t="shared" ref="G75:G82" si="13">SUM(H75:AM75)</f>
        <v>2096</v>
      </c>
      <c r="H75" s="51">
        <v>125</v>
      </c>
      <c r="I75" s="51">
        <v>150</v>
      </c>
      <c r="J75" s="51">
        <v>150</v>
      </c>
      <c r="K75" s="51">
        <v>40</v>
      </c>
      <c r="L75" s="51">
        <v>80</v>
      </c>
      <c r="M75" s="51">
        <v>69</v>
      </c>
      <c r="N75" s="51">
        <v>141</v>
      </c>
      <c r="O75" s="51">
        <v>84</v>
      </c>
      <c r="P75" s="51">
        <v>99</v>
      </c>
      <c r="Q75" s="51">
        <v>79</v>
      </c>
      <c r="R75" s="51">
        <v>48</v>
      </c>
      <c r="S75" s="51">
        <v>150</v>
      </c>
      <c r="T75" s="51">
        <v>74</v>
      </c>
      <c r="U75" s="51">
        <v>99</v>
      </c>
      <c r="V75" s="51">
        <v>74</v>
      </c>
      <c r="W75" s="51">
        <v>74</v>
      </c>
      <c r="X75" s="51">
        <v>51</v>
      </c>
      <c r="Y75" s="51">
        <v>109</v>
      </c>
      <c r="Z75" s="51">
        <v>56</v>
      </c>
      <c r="AA75" s="51">
        <v>4</v>
      </c>
      <c r="AB75" s="51">
        <v>11</v>
      </c>
      <c r="AC75" s="51">
        <v>11</v>
      </c>
      <c r="AD75" s="51">
        <v>47</v>
      </c>
      <c r="AE75" s="51">
        <v>6</v>
      </c>
      <c r="AF75" s="51">
        <v>47</v>
      </c>
      <c r="AG75" s="51">
        <v>7</v>
      </c>
      <c r="AH75" s="51">
        <v>24</v>
      </c>
      <c r="AI75" s="51">
        <v>27</v>
      </c>
      <c r="AJ75" s="51">
        <v>63</v>
      </c>
      <c r="AK75" s="51">
        <v>34</v>
      </c>
      <c r="AL75" s="51">
        <v>43</v>
      </c>
      <c r="AM75" s="51">
        <v>20</v>
      </c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</row>
    <row r="76" spans="1:53" s="53" customFormat="1" ht="11.25" customHeight="1">
      <c r="A76" s="42" t="s">
        <v>156</v>
      </c>
      <c r="B76" s="49" t="s">
        <v>26</v>
      </c>
      <c r="C76" s="28" t="s">
        <v>147</v>
      </c>
      <c r="D76" s="29" t="s">
        <v>159</v>
      </c>
      <c r="E76" s="44" t="s">
        <v>160</v>
      </c>
      <c r="F76" s="20">
        <f t="shared" si="12"/>
        <v>2171728</v>
      </c>
      <c r="G76" s="50">
        <f t="shared" si="13"/>
        <v>1417</v>
      </c>
      <c r="H76" s="51">
        <v>103</v>
      </c>
      <c r="I76" s="51">
        <v>126</v>
      </c>
      <c r="J76" s="51">
        <v>126</v>
      </c>
      <c r="K76" s="51">
        <v>31</v>
      </c>
      <c r="L76" s="51">
        <v>66</v>
      </c>
      <c r="M76" s="51">
        <v>58</v>
      </c>
      <c r="N76" s="51">
        <v>116</v>
      </c>
      <c r="O76" s="51">
        <v>71</v>
      </c>
      <c r="P76" s="51">
        <v>85</v>
      </c>
      <c r="Q76" s="51">
        <v>66</v>
      </c>
      <c r="R76" s="51">
        <v>31</v>
      </c>
      <c r="S76" s="51">
        <v>96</v>
      </c>
      <c r="T76" s="51">
        <v>47</v>
      </c>
      <c r="U76" s="51">
        <v>64</v>
      </c>
      <c r="V76" s="51">
        <v>47</v>
      </c>
      <c r="W76" s="51">
        <v>47</v>
      </c>
      <c r="X76" s="51">
        <v>35</v>
      </c>
      <c r="Y76" s="51">
        <v>33</v>
      </c>
      <c r="Z76" s="51">
        <v>14</v>
      </c>
      <c r="AA76" s="51">
        <v>1</v>
      </c>
      <c r="AB76" s="51">
        <v>5</v>
      </c>
      <c r="AC76" s="51">
        <v>4</v>
      </c>
      <c r="AD76" s="51">
        <v>19</v>
      </c>
      <c r="AE76" s="51">
        <v>5</v>
      </c>
      <c r="AF76" s="51">
        <v>19</v>
      </c>
      <c r="AG76" s="51">
        <v>6</v>
      </c>
      <c r="AH76" s="51">
        <v>10</v>
      </c>
      <c r="AI76" s="51">
        <v>17</v>
      </c>
      <c r="AJ76" s="51">
        <v>25</v>
      </c>
      <c r="AK76" s="51">
        <v>11</v>
      </c>
      <c r="AL76" s="51">
        <v>18</v>
      </c>
      <c r="AM76" s="51">
        <v>15</v>
      </c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</row>
    <row r="77" spans="1:53" s="53" customFormat="1" ht="12.75" customHeight="1">
      <c r="A77" s="42" t="s">
        <v>156</v>
      </c>
      <c r="B77" s="49" t="s">
        <v>26</v>
      </c>
      <c r="C77" s="28" t="s">
        <v>147</v>
      </c>
      <c r="D77" s="29" t="s">
        <v>161</v>
      </c>
      <c r="E77" s="44" t="s">
        <v>162</v>
      </c>
      <c r="F77" s="20">
        <f t="shared" si="12"/>
        <v>1223065</v>
      </c>
      <c r="G77" s="50">
        <f t="shared" si="13"/>
        <v>832</v>
      </c>
      <c r="H77" s="51">
        <v>69</v>
      </c>
      <c r="I77" s="51">
        <v>85</v>
      </c>
      <c r="J77" s="51">
        <v>85</v>
      </c>
      <c r="K77" s="51">
        <v>23</v>
      </c>
      <c r="L77" s="51">
        <v>45</v>
      </c>
      <c r="M77" s="51">
        <v>39</v>
      </c>
      <c r="N77" s="51">
        <v>78</v>
      </c>
      <c r="O77" s="51">
        <v>48</v>
      </c>
      <c r="P77" s="51">
        <v>56</v>
      </c>
      <c r="Q77" s="51">
        <v>45</v>
      </c>
      <c r="R77" s="51">
        <v>14</v>
      </c>
      <c r="S77" s="51">
        <v>43</v>
      </c>
      <c r="T77" s="51">
        <v>21</v>
      </c>
      <c r="U77" s="51">
        <v>28</v>
      </c>
      <c r="V77" s="51">
        <v>21</v>
      </c>
      <c r="W77" s="51">
        <v>21</v>
      </c>
      <c r="X77" s="51">
        <v>11</v>
      </c>
      <c r="Y77" s="51">
        <v>9</v>
      </c>
      <c r="Z77" s="51">
        <v>10</v>
      </c>
      <c r="AA77" s="51">
        <v>1</v>
      </c>
      <c r="AB77" s="51">
        <v>2</v>
      </c>
      <c r="AC77" s="51">
        <v>2</v>
      </c>
      <c r="AD77" s="51">
        <v>9</v>
      </c>
      <c r="AE77" s="51">
        <v>2</v>
      </c>
      <c r="AF77" s="51">
        <v>9</v>
      </c>
      <c r="AG77" s="51">
        <v>3</v>
      </c>
      <c r="AH77" s="51">
        <v>5</v>
      </c>
      <c r="AI77" s="51">
        <v>10</v>
      </c>
      <c r="AJ77" s="51">
        <v>13</v>
      </c>
      <c r="AK77" s="51">
        <v>7</v>
      </c>
      <c r="AL77" s="51">
        <v>9</v>
      </c>
      <c r="AM77" s="51">
        <v>9</v>
      </c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</row>
    <row r="78" spans="1:53" s="53" customFormat="1" ht="11.25" customHeight="1">
      <c r="A78" s="42" t="s">
        <v>156</v>
      </c>
      <c r="B78" s="49" t="s">
        <v>26</v>
      </c>
      <c r="C78" s="28" t="s">
        <v>147</v>
      </c>
      <c r="D78" s="29" t="s">
        <v>163</v>
      </c>
      <c r="E78" s="44" t="s">
        <v>164</v>
      </c>
      <c r="F78" s="20">
        <f t="shared" si="12"/>
        <v>1969670</v>
      </c>
      <c r="G78" s="50">
        <f t="shared" si="13"/>
        <v>1244</v>
      </c>
      <c r="H78" s="51">
        <v>90</v>
      </c>
      <c r="I78" s="51">
        <v>107</v>
      </c>
      <c r="J78" s="51">
        <v>107</v>
      </c>
      <c r="K78" s="51">
        <v>27</v>
      </c>
      <c r="L78" s="51">
        <v>56</v>
      </c>
      <c r="M78" s="51">
        <v>50</v>
      </c>
      <c r="N78" s="51">
        <v>102</v>
      </c>
      <c r="O78" s="51">
        <v>60</v>
      </c>
      <c r="P78" s="51">
        <v>70</v>
      </c>
      <c r="Q78" s="51">
        <v>57</v>
      </c>
      <c r="R78" s="51">
        <v>28</v>
      </c>
      <c r="S78" s="51">
        <v>85</v>
      </c>
      <c r="T78" s="51">
        <v>42</v>
      </c>
      <c r="U78" s="51">
        <v>56</v>
      </c>
      <c r="V78" s="51">
        <v>42</v>
      </c>
      <c r="W78" s="51">
        <v>42</v>
      </c>
      <c r="X78" s="51">
        <v>28</v>
      </c>
      <c r="Y78" s="51">
        <v>33</v>
      </c>
      <c r="Z78" s="51">
        <v>14</v>
      </c>
      <c r="AA78" s="51">
        <v>1</v>
      </c>
      <c r="AB78" s="51">
        <v>5</v>
      </c>
      <c r="AC78" s="51">
        <v>4</v>
      </c>
      <c r="AD78" s="51">
        <v>19</v>
      </c>
      <c r="AE78" s="51">
        <v>4</v>
      </c>
      <c r="AF78" s="51">
        <v>19</v>
      </c>
      <c r="AG78" s="51">
        <v>5</v>
      </c>
      <c r="AH78" s="51">
        <v>10</v>
      </c>
      <c r="AI78" s="51">
        <v>14</v>
      </c>
      <c r="AJ78" s="51">
        <v>25</v>
      </c>
      <c r="AK78" s="51">
        <v>11</v>
      </c>
      <c r="AL78" s="51">
        <v>18</v>
      </c>
      <c r="AM78" s="51">
        <v>13</v>
      </c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</row>
    <row r="79" spans="1:53">
      <c r="A79" s="43" t="s">
        <v>42</v>
      </c>
      <c r="B79" s="18" t="s">
        <v>26</v>
      </c>
      <c r="C79" s="57" t="s">
        <v>147</v>
      </c>
      <c r="D79" s="57" t="s">
        <v>148</v>
      </c>
      <c r="E79" s="27" t="s">
        <v>149</v>
      </c>
      <c r="F79" s="20">
        <f t="shared" si="12"/>
        <v>3712641</v>
      </c>
      <c r="G79" s="35">
        <f t="shared" si="13"/>
        <v>2076</v>
      </c>
      <c r="H79" s="22">
        <v>135</v>
      </c>
      <c r="I79" s="22">
        <v>167</v>
      </c>
      <c r="J79" s="22">
        <v>167</v>
      </c>
      <c r="K79" s="22">
        <v>38</v>
      </c>
      <c r="L79" s="22">
        <v>85</v>
      </c>
      <c r="M79" s="22">
        <v>73</v>
      </c>
      <c r="N79" s="22">
        <v>154</v>
      </c>
      <c r="O79" s="22">
        <v>91</v>
      </c>
      <c r="P79" s="22">
        <v>109</v>
      </c>
      <c r="Q79" s="22">
        <v>88</v>
      </c>
      <c r="R79" s="22">
        <v>41</v>
      </c>
      <c r="S79" s="22">
        <v>137</v>
      </c>
      <c r="T79" s="22">
        <v>63</v>
      </c>
      <c r="U79" s="22">
        <v>89</v>
      </c>
      <c r="V79" s="22">
        <v>64</v>
      </c>
      <c r="W79" s="22">
        <v>65</v>
      </c>
      <c r="X79" s="22">
        <v>57</v>
      </c>
      <c r="Y79" s="22">
        <v>87</v>
      </c>
      <c r="Z79" s="22">
        <v>47</v>
      </c>
      <c r="AA79" s="22">
        <v>3</v>
      </c>
      <c r="AB79" s="22">
        <v>11</v>
      </c>
      <c r="AC79" s="22">
        <v>9</v>
      </c>
      <c r="AD79" s="22">
        <v>47</v>
      </c>
      <c r="AE79" s="22">
        <v>6</v>
      </c>
      <c r="AF79" s="22">
        <v>40</v>
      </c>
      <c r="AG79" s="22">
        <v>8</v>
      </c>
      <c r="AH79" s="22">
        <v>21</v>
      </c>
      <c r="AI79" s="22">
        <v>34</v>
      </c>
      <c r="AJ79" s="22">
        <v>53</v>
      </c>
      <c r="AK79" s="22">
        <v>27</v>
      </c>
      <c r="AL79" s="22">
        <v>39</v>
      </c>
      <c r="AM79" s="22">
        <v>21</v>
      </c>
    </row>
    <row r="80" spans="1:53">
      <c r="A80" s="43" t="s">
        <v>42</v>
      </c>
      <c r="B80" s="18" t="s">
        <v>26</v>
      </c>
      <c r="C80" s="57" t="s">
        <v>147</v>
      </c>
      <c r="D80" s="57" t="s">
        <v>150</v>
      </c>
      <c r="E80" s="27" t="s">
        <v>151</v>
      </c>
      <c r="F80" s="20">
        <f t="shared" si="12"/>
        <v>2793070</v>
      </c>
      <c r="G80" s="35">
        <f t="shared" si="13"/>
        <v>1687</v>
      </c>
      <c r="H80" s="22">
        <v>117</v>
      </c>
      <c r="I80" s="22">
        <v>145</v>
      </c>
      <c r="J80" s="22">
        <v>145</v>
      </c>
      <c r="K80" s="22">
        <v>34</v>
      </c>
      <c r="L80" s="22">
        <v>73</v>
      </c>
      <c r="M80" s="22">
        <v>63</v>
      </c>
      <c r="N80" s="22">
        <v>133</v>
      </c>
      <c r="O80" s="22">
        <v>78</v>
      </c>
      <c r="P80" s="22">
        <v>94</v>
      </c>
      <c r="Q80" s="22">
        <v>76</v>
      </c>
      <c r="R80" s="22">
        <v>35</v>
      </c>
      <c r="S80" s="22">
        <v>120</v>
      </c>
      <c r="T80" s="22">
        <v>58</v>
      </c>
      <c r="U80" s="22">
        <v>76</v>
      </c>
      <c r="V80" s="22">
        <v>57</v>
      </c>
      <c r="W80" s="22">
        <v>56</v>
      </c>
      <c r="X80" s="22">
        <v>33</v>
      </c>
      <c r="Y80" s="22">
        <v>50</v>
      </c>
      <c r="Z80" s="22">
        <v>27</v>
      </c>
      <c r="AA80" s="22">
        <v>1</v>
      </c>
      <c r="AB80" s="22">
        <v>6</v>
      </c>
      <c r="AC80" s="22">
        <v>6</v>
      </c>
      <c r="AD80" s="22">
        <v>27</v>
      </c>
      <c r="AE80" s="22">
        <v>5</v>
      </c>
      <c r="AF80" s="22">
        <v>28</v>
      </c>
      <c r="AG80" s="22">
        <v>6</v>
      </c>
      <c r="AH80" s="22">
        <v>14</v>
      </c>
      <c r="AI80" s="22">
        <v>20</v>
      </c>
      <c r="AJ80" s="22">
        <v>38</v>
      </c>
      <c r="AK80" s="22">
        <v>18</v>
      </c>
      <c r="AL80" s="22">
        <v>28</v>
      </c>
      <c r="AM80" s="22">
        <v>20</v>
      </c>
    </row>
    <row r="81" spans="1:39">
      <c r="A81" s="43" t="s">
        <v>42</v>
      </c>
      <c r="B81" s="18" t="s">
        <v>26</v>
      </c>
      <c r="C81" s="57" t="s">
        <v>147</v>
      </c>
      <c r="D81" s="57" t="s">
        <v>152</v>
      </c>
      <c r="E81" s="27" t="s">
        <v>153</v>
      </c>
      <c r="F81" s="20">
        <f t="shared" si="12"/>
        <v>2348550</v>
      </c>
      <c r="G81" s="35">
        <f t="shared" si="13"/>
        <v>1441</v>
      </c>
      <c r="H81" s="22">
        <v>104</v>
      </c>
      <c r="I81" s="22">
        <v>125</v>
      </c>
      <c r="J81" s="22">
        <v>125</v>
      </c>
      <c r="K81" s="22">
        <v>28</v>
      </c>
      <c r="L81" s="22">
        <v>64</v>
      </c>
      <c r="M81" s="22">
        <v>55</v>
      </c>
      <c r="N81" s="22">
        <v>118</v>
      </c>
      <c r="O81" s="22">
        <v>68</v>
      </c>
      <c r="P81" s="22">
        <v>80</v>
      </c>
      <c r="Q81" s="22">
        <v>64</v>
      </c>
      <c r="R81" s="22">
        <v>30</v>
      </c>
      <c r="S81" s="22">
        <v>101</v>
      </c>
      <c r="T81" s="22">
        <v>48</v>
      </c>
      <c r="U81" s="22">
        <v>66</v>
      </c>
      <c r="V81" s="22">
        <v>48</v>
      </c>
      <c r="W81" s="22">
        <v>48</v>
      </c>
      <c r="X81" s="22">
        <v>27</v>
      </c>
      <c r="Y81" s="22">
        <v>41</v>
      </c>
      <c r="Z81" s="22">
        <v>22</v>
      </c>
      <c r="AA81" s="22">
        <v>1</v>
      </c>
      <c r="AB81" s="22">
        <v>5</v>
      </c>
      <c r="AC81" s="22">
        <v>5</v>
      </c>
      <c r="AD81" s="22">
        <v>22</v>
      </c>
      <c r="AE81" s="22">
        <v>4</v>
      </c>
      <c r="AF81" s="22">
        <v>23</v>
      </c>
      <c r="AG81" s="22">
        <v>5</v>
      </c>
      <c r="AH81" s="22">
        <v>12</v>
      </c>
      <c r="AI81" s="22">
        <v>16</v>
      </c>
      <c r="AJ81" s="22">
        <v>31</v>
      </c>
      <c r="AK81" s="22">
        <v>15</v>
      </c>
      <c r="AL81" s="22">
        <v>23</v>
      </c>
      <c r="AM81" s="22">
        <v>17</v>
      </c>
    </row>
    <row r="82" spans="1:39">
      <c r="A82" s="43" t="s">
        <v>42</v>
      </c>
      <c r="B82" s="18" t="s">
        <v>26</v>
      </c>
      <c r="C82" s="57" t="s">
        <v>147</v>
      </c>
      <c r="D82" s="57" t="s">
        <v>154</v>
      </c>
      <c r="E82" s="27" t="s">
        <v>155</v>
      </c>
      <c r="F82" s="20">
        <f t="shared" si="12"/>
        <v>2485299</v>
      </c>
      <c r="G82" s="35">
        <f t="shared" si="13"/>
        <v>1526</v>
      </c>
      <c r="H82" s="22">
        <v>114</v>
      </c>
      <c r="I82" s="22">
        <v>138</v>
      </c>
      <c r="J82" s="22">
        <v>138</v>
      </c>
      <c r="K82" s="22">
        <v>31</v>
      </c>
      <c r="L82" s="22">
        <v>70</v>
      </c>
      <c r="M82" s="22">
        <v>61</v>
      </c>
      <c r="N82" s="22">
        <v>129</v>
      </c>
      <c r="O82" s="22">
        <v>75</v>
      </c>
      <c r="P82" s="22">
        <v>90</v>
      </c>
      <c r="Q82" s="22">
        <v>64</v>
      </c>
      <c r="R82" s="22">
        <v>30</v>
      </c>
      <c r="S82" s="22">
        <v>101</v>
      </c>
      <c r="T82" s="22">
        <v>48</v>
      </c>
      <c r="U82" s="22">
        <v>66</v>
      </c>
      <c r="V82" s="22">
        <v>48</v>
      </c>
      <c r="W82" s="22">
        <v>48</v>
      </c>
      <c r="X82" s="22">
        <v>25</v>
      </c>
      <c r="Y82" s="22">
        <v>39</v>
      </c>
      <c r="Z82" s="22">
        <v>21</v>
      </c>
      <c r="AA82" s="22">
        <v>1</v>
      </c>
      <c r="AB82" s="22">
        <v>5</v>
      </c>
      <c r="AC82" s="22">
        <v>4</v>
      </c>
      <c r="AD82" s="22">
        <v>21</v>
      </c>
      <c r="AE82" s="22">
        <v>4</v>
      </c>
      <c r="AF82" s="22">
        <v>26</v>
      </c>
      <c r="AG82" s="22">
        <v>5</v>
      </c>
      <c r="AH82" s="22">
        <v>13</v>
      </c>
      <c r="AI82" s="22">
        <v>15</v>
      </c>
      <c r="AJ82" s="22">
        <v>35</v>
      </c>
      <c r="AK82" s="22">
        <v>17</v>
      </c>
      <c r="AL82" s="22">
        <v>26</v>
      </c>
      <c r="AM82" s="22">
        <v>18</v>
      </c>
    </row>
    <row r="83" spans="1:39">
      <c r="A83" s="44" t="s">
        <v>43</v>
      </c>
      <c r="B83" s="18" t="s">
        <v>26</v>
      </c>
      <c r="C83" s="57" t="s">
        <v>147</v>
      </c>
      <c r="D83" s="29" t="s">
        <v>165</v>
      </c>
      <c r="E83" s="44" t="s">
        <v>166</v>
      </c>
      <c r="F83" s="20">
        <f t="shared" ref="F83:F90" si="14">SUMPRODUCT(H83:AM83,$H$1:$AM$1)</f>
        <v>4010952</v>
      </c>
      <c r="G83" s="35">
        <f t="shared" ref="G83:G90" si="15">SUM(H83:AM83)</f>
        <v>2389</v>
      </c>
      <c r="H83" s="22">
        <v>167</v>
      </c>
      <c r="I83" s="22">
        <v>203</v>
      </c>
      <c r="J83" s="22">
        <v>203</v>
      </c>
      <c r="K83" s="22">
        <v>50</v>
      </c>
      <c r="L83" s="22">
        <v>107</v>
      </c>
      <c r="M83" s="22">
        <v>92</v>
      </c>
      <c r="N83" s="22">
        <v>186</v>
      </c>
      <c r="O83" s="22">
        <v>110</v>
      </c>
      <c r="P83" s="22">
        <v>129</v>
      </c>
      <c r="Q83" s="22">
        <v>104</v>
      </c>
      <c r="R83" s="22">
        <v>49</v>
      </c>
      <c r="S83" s="22">
        <v>159</v>
      </c>
      <c r="T83" s="22">
        <v>77</v>
      </c>
      <c r="U83" s="22">
        <v>104</v>
      </c>
      <c r="V83" s="22">
        <v>77</v>
      </c>
      <c r="W83" s="22">
        <v>77</v>
      </c>
      <c r="X83" s="22">
        <v>52</v>
      </c>
      <c r="Y83" s="22">
        <v>81</v>
      </c>
      <c r="Z83" s="22">
        <v>43</v>
      </c>
      <c r="AA83" s="22">
        <v>3</v>
      </c>
      <c r="AB83" s="22">
        <v>10</v>
      </c>
      <c r="AC83" s="22">
        <v>10</v>
      </c>
      <c r="AD83" s="22">
        <v>43</v>
      </c>
      <c r="AE83" s="22">
        <v>7</v>
      </c>
      <c r="AF83" s="22">
        <v>39</v>
      </c>
      <c r="AG83" s="22">
        <v>9</v>
      </c>
      <c r="AH83" s="22">
        <v>21</v>
      </c>
      <c r="AI83" s="22">
        <v>29</v>
      </c>
      <c r="AJ83" s="22">
        <v>54</v>
      </c>
      <c r="AK83" s="22">
        <v>26</v>
      </c>
      <c r="AL83" s="22">
        <v>41</v>
      </c>
      <c r="AM83" s="22">
        <v>27</v>
      </c>
    </row>
    <row r="84" spans="1:39">
      <c r="A84" s="44" t="s">
        <v>43</v>
      </c>
      <c r="B84" s="18" t="s">
        <v>26</v>
      </c>
      <c r="C84" s="57" t="s">
        <v>147</v>
      </c>
      <c r="D84" s="29" t="s">
        <v>167</v>
      </c>
      <c r="E84" s="44" t="s">
        <v>168</v>
      </c>
      <c r="F84" s="20">
        <f t="shared" si="14"/>
        <v>3912560</v>
      </c>
      <c r="G84" s="35">
        <f t="shared" si="15"/>
        <v>2371</v>
      </c>
      <c r="H84" s="22">
        <v>167</v>
      </c>
      <c r="I84" s="22">
        <v>202</v>
      </c>
      <c r="J84" s="22">
        <v>202</v>
      </c>
      <c r="K84" s="22">
        <v>51</v>
      </c>
      <c r="L84" s="22">
        <v>106</v>
      </c>
      <c r="M84" s="22">
        <v>92</v>
      </c>
      <c r="N84" s="22">
        <v>187</v>
      </c>
      <c r="O84" s="22">
        <v>111</v>
      </c>
      <c r="P84" s="22">
        <v>131</v>
      </c>
      <c r="Q84" s="22">
        <v>104</v>
      </c>
      <c r="R84" s="22">
        <v>50</v>
      </c>
      <c r="S84" s="22">
        <v>159</v>
      </c>
      <c r="T84" s="22">
        <v>76</v>
      </c>
      <c r="U84" s="22">
        <v>104</v>
      </c>
      <c r="V84" s="22">
        <v>77</v>
      </c>
      <c r="W84" s="22">
        <v>77</v>
      </c>
      <c r="X84" s="22">
        <v>52</v>
      </c>
      <c r="Y84" s="22">
        <v>78</v>
      </c>
      <c r="Z84" s="22">
        <v>39</v>
      </c>
      <c r="AA84" s="22">
        <v>3</v>
      </c>
      <c r="AB84" s="22">
        <v>9</v>
      </c>
      <c r="AC84" s="22">
        <v>8</v>
      </c>
      <c r="AD84" s="22">
        <v>39</v>
      </c>
      <c r="AE84" s="22">
        <v>6</v>
      </c>
      <c r="AF84" s="22">
        <v>40</v>
      </c>
      <c r="AG84" s="22">
        <v>9</v>
      </c>
      <c r="AH84" s="22">
        <v>21</v>
      </c>
      <c r="AI84" s="22">
        <v>29</v>
      </c>
      <c r="AJ84" s="22">
        <v>54</v>
      </c>
      <c r="AK84" s="22">
        <v>27</v>
      </c>
      <c r="AL84" s="22">
        <v>37</v>
      </c>
      <c r="AM84" s="22">
        <v>24</v>
      </c>
    </row>
    <row r="85" spans="1:39">
      <c r="A85" s="44" t="s">
        <v>43</v>
      </c>
      <c r="B85" s="18" t="s">
        <v>26</v>
      </c>
      <c r="C85" s="57" t="s">
        <v>147</v>
      </c>
      <c r="D85" s="29" t="s">
        <v>169</v>
      </c>
      <c r="E85" s="44" t="s">
        <v>170</v>
      </c>
      <c r="F85" s="20">
        <f t="shared" si="14"/>
        <v>1786204</v>
      </c>
      <c r="G85" s="35">
        <f t="shared" si="15"/>
        <v>1017</v>
      </c>
      <c r="H85" s="22">
        <v>68</v>
      </c>
      <c r="I85" s="22">
        <v>84</v>
      </c>
      <c r="J85" s="22">
        <v>84</v>
      </c>
      <c r="K85" s="22">
        <v>22</v>
      </c>
      <c r="L85" s="22">
        <v>44</v>
      </c>
      <c r="M85" s="22">
        <v>37</v>
      </c>
      <c r="N85" s="22">
        <v>77</v>
      </c>
      <c r="O85" s="22">
        <v>46</v>
      </c>
      <c r="P85" s="22">
        <v>54</v>
      </c>
      <c r="Q85" s="22">
        <v>43</v>
      </c>
      <c r="R85" s="22">
        <v>20</v>
      </c>
      <c r="S85" s="22">
        <v>66</v>
      </c>
      <c r="T85" s="22">
        <v>30</v>
      </c>
      <c r="U85" s="22">
        <v>43</v>
      </c>
      <c r="V85" s="22">
        <v>31</v>
      </c>
      <c r="W85" s="22">
        <v>32</v>
      </c>
      <c r="X85" s="22">
        <v>24</v>
      </c>
      <c r="Y85" s="22">
        <v>41</v>
      </c>
      <c r="Z85" s="22">
        <v>21</v>
      </c>
      <c r="AA85" s="22">
        <v>1</v>
      </c>
      <c r="AB85" s="22">
        <v>5</v>
      </c>
      <c r="AC85" s="22">
        <v>4</v>
      </c>
      <c r="AD85" s="22">
        <v>21</v>
      </c>
      <c r="AE85" s="22">
        <v>3</v>
      </c>
      <c r="AF85" s="22">
        <v>19</v>
      </c>
      <c r="AG85" s="22">
        <v>4</v>
      </c>
      <c r="AH85" s="22">
        <v>10</v>
      </c>
      <c r="AI85" s="22">
        <v>14</v>
      </c>
      <c r="AJ85" s="22">
        <v>25</v>
      </c>
      <c r="AK85" s="22">
        <v>16</v>
      </c>
      <c r="AL85" s="22">
        <v>17</v>
      </c>
      <c r="AM85" s="22">
        <v>11</v>
      </c>
    </row>
    <row r="86" spans="1:39">
      <c r="A86" s="44" t="s">
        <v>43</v>
      </c>
      <c r="B86" s="18" t="s">
        <v>26</v>
      </c>
      <c r="C86" s="57" t="s">
        <v>147</v>
      </c>
      <c r="D86" s="29" t="s">
        <v>171</v>
      </c>
      <c r="E86" s="44" t="s">
        <v>172</v>
      </c>
      <c r="F86" s="20">
        <f t="shared" si="14"/>
        <v>2735200</v>
      </c>
      <c r="G86" s="35">
        <f t="shared" si="15"/>
        <v>1676</v>
      </c>
      <c r="H86" s="22">
        <v>116</v>
      </c>
      <c r="I86" s="22">
        <v>141</v>
      </c>
      <c r="J86" s="22">
        <v>141</v>
      </c>
      <c r="K86" s="22">
        <v>36</v>
      </c>
      <c r="L86" s="22">
        <v>74</v>
      </c>
      <c r="M86" s="22">
        <v>64</v>
      </c>
      <c r="N86" s="22">
        <v>130</v>
      </c>
      <c r="O86" s="22">
        <v>78</v>
      </c>
      <c r="P86" s="22">
        <v>95</v>
      </c>
      <c r="Q86" s="22">
        <v>74</v>
      </c>
      <c r="R86" s="22">
        <v>34</v>
      </c>
      <c r="S86" s="22">
        <v>113</v>
      </c>
      <c r="T86" s="22">
        <v>55</v>
      </c>
      <c r="U86" s="22">
        <v>73</v>
      </c>
      <c r="V86" s="22">
        <v>54</v>
      </c>
      <c r="W86" s="22">
        <v>54</v>
      </c>
      <c r="X86" s="22">
        <v>36</v>
      </c>
      <c r="Y86" s="22">
        <v>65</v>
      </c>
      <c r="Z86" s="22">
        <v>32</v>
      </c>
      <c r="AA86" s="22">
        <v>2</v>
      </c>
      <c r="AB86" s="22">
        <v>8</v>
      </c>
      <c r="AC86" s="22">
        <v>7</v>
      </c>
      <c r="AD86" s="22">
        <v>32</v>
      </c>
      <c r="AE86" s="22">
        <v>4</v>
      </c>
      <c r="AF86" s="22">
        <v>26</v>
      </c>
      <c r="AG86" s="22">
        <v>6</v>
      </c>
      <c r="AH86" s="22">
        <v>13</v>
      </c>
      <c r="AI86" s="22">
        <v>19</v>
      </c>
      <c r="AJ86" s="22">
        <v>35</v>
      </c>
      <c r="AK86" s="22">
        <v>20</v>
      </c>
      <c r="AL86" s="22">
        <v>24</v>
      </c>
      <c r="AM86" s="22">
        <v>15</v>
      </c>
    </row>
    <row r="87" spans="1:39">
      <c r="A87" s="44" t="s">
        <v>43</v>
      </c>
      <c r="B87" s="18" t="s">
        <v>26</v>
      </c>
      <c r="C87" s="57" t="s">
        <v>147</v>
      </c>
      <c r="D87" s="29" t="s">
        <v>173</v>
      </c>
      <c r="E87" s="44" t="s">
        <v>174</v>
      </c>
      <c r="F87" s="20">
        <f t="shared" si="14"/>
        <v>1852140</v>
      </c>
      <c r="G87" s="35">
        <f t="shared" si="15"/>
        <v>1121</v>
      </c>
      <c r="H87" s="22">
        <v>77</v>
      </c>
      <c r="I87" s="22">
        <v>96</v>
      </c>
      <c r="J87" s="22">
        <v>96</v>
      </c>
      <c r="K87" s="22">
        <v>25</v>
      </c>
      <c r="L87" s="22">
        <v>51</v>
      </c>
      <c r="M87" s="22">
        <v>43</v>
      </c>
      <c r="N87" s="22">
        <v>87</v>
      </c>
      <c r="O87" s="22">
        <v>53</v>
      </c>
      <c r="P87" s="22">
        <v>63</v>
      </c>
      <c r="Q87" s="22">
        <v>49</v>
      </c>
      <c r="R87" s="22">
        <v>24</v>
      </c>
      <c r="S87" s="22">
        <v>75</v>
      </c>
      <c r="T87" s="22">
        <v>35</v>
      </c>
      <c r="U87" s="22">
        <v>49</v>
      </c>
      <c r="V87" s="22">
        <v>37</v>
      </c>
      <c r="W87" s="22">
        <v>37</v>
      </c>
      <c r="X87" s="22">
        <v>24</v>
      </c>
      <c r="Y87" s="22">
        <v>35</v>
      </c>
      <c r="Z87" s="22">
        <v>20</v>
      </c>
      <c r="AA87" s="22">
        <v>1</v>
      </c>
      <c r="AB87" s="22">
        <v>5</v>
      </c>
      <c r="AC87" s="22">
        <v>4</v>
      </c>
      <c r="AD87" s="22">
        <v>20</v>
      </c>
      <c r="AE87" s="22">
        <v>3</v>
      </c>
      <c r="AF87" s="22">
        <v>18</v>
      </c>
      <c r="AG87" s="22">
        <v>4</v>
      </c>
      <c r="AH87" s="22">
        <v>10</v>
      </c>
      <c r="AI87" s="22">
        <v>14</v>
      </c>
      <c r="AJ87" s="22">
        <v>25</v>
      </c>
      <c r="AK87" s="22">
        <v>13</v>
      </c>
      <c r="AL87" s="22">
        <v>17</v>
      </c>
      <c r="AM87" s="22">
        <v>11</v>
      </c>
    </row>
    <row r="88" spans="1:39">
      <c r="A88" s="44" t="s">
        <v>43</v>
      </c>
      <c r="B88" s="18" t="s">
        <v>26</v>
      </c>
      <c r="C88" s="57" t="s">
        <v>147</v>
      </c>
      <c r="D88" s="29" t="s">
        <v>175</v>
      </c>
      <c r="E88" s="45" t="s">
        <v>176</v>
      </c>
      <c r="F88" s="20">
        <f t="shared" si="14"/>
        <v>3090857</v>
      </c>
      <c r="G88" s="35">
        <f t="shared" si="15"/>
        <v>1917</v>
      </c>
      <c r="H88" s="22">
        <v>137</v>
      </c>
      <c r="I88" s="22">
        <v>165</v>
      </c>
      <c r="J88" s="22">
        <v>165</v>
      </c>
      <c r="K88" s="22">
        <v>44</v>
      </c>
      <c r="L88" s="22">
        <v>87</v>
      </c>
      <c r="M88" s="22">
        <v>76</v>
      </c>
      <c r="N88" s="22">
        <v>154</v>
      </c>
      <c r="O88" s="22">
        <v>91</v>
      </c>
      <c r="P88" s="22">
        <v>108</v>
      </c>
      <c r="Q88" s="22">
        <v>86</v>
      </c>
      <c r="R88" s="22">
        <v>40</v>
      </c>
      <c r="S88" s="22">
        <v>130</v>
      </c>
      <c r="T88" s="22">
        <v>65</v>
      </c>
      <c r="U88" s="22">
        <v>87</v>
      </c>
      <c r="V88" s="22">
        <v>64</v>
      </c>
      <c r="W88" s="22">
        <v>63</v>
      </c>
      <c r="X88" s="22">
        <v>39</v>
      </c>
      <c r="Y88" s="22">
        <v>54</v>
      </c>
      <c r="Z88" s="22">
        <v>28</v>
      </c>
      <c r="AA88" s="22">
        <v>2</v>
      </c>
      <c r="AB88" s="22">
        <v>7</v>
      </c>
      <c r="AC88" s="22">
        <v>6</v>
      </c>
      <c r="AD88" s="22">
        <v>28</v>
      </c>
      <c r="AE88" s="22">
        <v>5</v>
      </c>
      <c r="AF88" s="22">
        <v>31</v>
      </c>
      <c r="AG88" s="22">
        <v>7</v>
      </c>
      <c r="AH88" s="22">
        <v>16</v>
      </c>
      <c r="AI88" s="22">
        <v>22</v>
      </c>
      <c r="AJ88" s="22">
        <v>41</v>
      </c>
      <c r="AK88" s="22">
        <v>19</v>
      </c>
      <c r="AL88" s="22">
        <v>30</v>
      </c>
      <c r="AM88" s="22">
        <v>20</v>
      </c>
    </row>
    <row r="89" spans="1:39">
      <c r="A89" s="44" t="s">
        <v>43</v>
      </c>
      <c r="B89" s="18" t="s">
        <v>26</v>
      </c>
      <c r="C89" s="57" t="s">
        <v>147</v>
      </c>
      <c r="D89" s="29" t="s">
        <v>177</v>
      </c>
      <c r="E89" s="44" t="s">
        <v>178</v>
      </c>
      <c r="F89" s="20">
        <f t="shared" si="14"/>
        <v>3332274</v>
      </c>
      <c r="G89" s="35">
        <f t="shared" si="15"/>
        <v>2076</v>
      </c>
      <c r="H89" s="22">
        <v>146</v>
      </c>
      <c r="I89" s="22">
        <v>177</v>
      </c>
      <c r="J89" s="22">
        <v>177</v>
      </c>
      <c r="K89" s="22">
        <v>44</v>
      </c>
      <c r="L89" s="22">
        <v>93</v>
      </c>
      <c r="M89" s="22">
        <v>80</v>
      </c>
      <c r="N89" s="22">
        <v>164</v>
      </c>
      <c r="O89" s="22">
        <v>98</v>
      </c>
      <c r="P89" s="22">
        <v>117</v>
      </c>
      <c r="Q89" s="22">
        <v>92</v>
      </c>
      <c r="R89" s="22">
        <v>44</v>
      </c>
      <c r="S89" s="22">
        <v>139</v>
      </c>
      <c r="T89" s="22">
        <v>70</v>
      </c>
      <c r="U89" s="22">
        <v>92</v>
      </c>
      <c r="V89" s="22">
        <v>68</v>
      </c>
      <c r="W89" s="22">
        <v>68</v>
      </c>
      <c r="X89" s="22">
        <v>46</v>
      </c>
      <c r="Y89" s="22">
        <v>69</v>
      </c>
      <c r="Z89" s="22">
        <v>36</v>
      </c>
      <c r="AA89" s="22">
        <v>2</v>
      </c>
      <c r="AB89" s="22">
        <v>8</v>
      </c>
      <c r="AC89" s="22">
        <v>7</v>
      </c>
      <c r="AD89" s="22">
        <v>36</v>
      </c>
      <c r="AE89" s="22">
        <v>6</v>
      </c>
      <c r="AF89" s="22">
        <v>36</v>
      </c>
      <c r="AG89" s="22">
        <v>8</v>
      </c>
      <c r="AH89" s="22">
        <v>18</v>
      </c>
      <c r="AI89" s="22">
        <v>25</v>
      </c>
      <c r="AJ89" s="22">
        <v>47</v>
      </c>
      <c r="AK89" s="22">
        <v>24</v>
      </c>
      <c r="AL89" s="22">
        <v>24</v>
      </c>
      <c r="AM89" s="22">
        <v>15</v>
      </c>
    </row>
    <row r="90" spans="1:39">
      <c r="A90" s="45" t="s">
        <v>43</v>
      </c>
      <c r="B90" s="18" t="s">
        <v>26</v>
      </c>
      <c r="C90" s="58" t="s">
        <v>147</v>
      </c>
      <c r="D90" s="30" t="s">
        <v>179</v>
      </c>
      <c r="E90" s="45" t="s">
        <v>180</v>
      </c>
      <c r="F90" s="31">
        <f t="shared" si="14"/>
        <v>2270822</v>
      </c>
      <c r="G90" s="36">
        <f t="shared" si="15"/>
        <v>1365</v>
      </c>
      <c r="H90" s="32">
        <v>98</v>
      </c>
      <c r="I90" s="32">
        <v>117</v>
      </c>
      <c r="J90" s="32">
        <v>117</v>
      </c>
      <c r="K90" s="32">
        <v>29</v>
      </c>
      <c r="L90" s="32">
        <v>62</v>
      </c>
      <c r="M90" s="32">
        <v>53</v>
      </c>
      <c r="N90" s="32">
        <v>110</v>
      </c>
      <c r="O90" s="32">
        <v>65</v>
      </c>
      <c r="P90" s="32">
        <v>77</v>
      </c>
      <c r="Q90" s="32">
        <v>62</v>
      </c>
      <c r="R90" s="32">
        <v>30</v>
      </c>
      <c r="S90" s="32">
        <v>93</v>
      </c>
      <c r="T90" s="32">
        <v>45</v>
      </c>
      <c r="U90" s="32">
        <v>62</v>
      </c>
      <c r="V90" s="32">
        <v>45</v>
      </c>
      <c r="W90" s="32">
        <v>45</v>
      </c>
      <c r="X90" s="32">
        <v>30</v>
      </c>
      <c r="Y90" s="32">
        <v>30</v>
      </c>
      <c r="Z90" s="32">
        <v>16</v>
      </c>
      <c r="AA90" s="32">
        <v>1</v>
      </c>
      <c r="AB90" s="32">
        <v>4</v>
      </c>
      <c r="AC90" s="32">
        <v>3</v>
      </c>
      <c r="AD90" s="32">
        <v>16</v>
      </c>
      <c r="AE90" s="32">
        <v>4</v>
      </c>
      <c r="AF90" s="32">
        <v>26</v>
      </c>
      <c r="AG90" s="32">
        <v>6</v>
      </c>
      <c r="AH90" s="32">
        <v>13</v>
      </c>
      <c r="AI90" s="32">
        <v>19</v>
      </c>
      <c r="AJ90" s="32">
        <v>35</v>
      </c>
      <c r="AK90" s="32">
        <v>10</v>
      </c>
      <c r="AL90" s="32">
        <v>25</v>
      </c>
      <c r="AM90" s="32">
        <v>17</v>
      </c>
    </row>
    <row r="91" spans="1:39">
      <c r="A91" s="46" t="s">
        <v>234</v>
      </c>
      <c r="B91" s="33"/>
      <c r="C91" s="59"/>
      <c r="D91" s="59"/>
      <c r="E91" s="55"/>
      <c r="F91" s="34">
        <f>SUM(F3:F90)</f>
        <v>215982675</v>
      </c>
      <c r="G91" s="34">
        <f t="shared" ref="G91:AM91" si="16">SUM(G3:G90)</f>
        <v>130783</v>
      </c>
      <c r="H91" s="34">
        <f t="shared" si="16"/>
        <v>9000</v>
      </c>
      <c r="I91" s="34">
        <f t="shared" si="16"/>
        <v>10875</v>
      </c>
      <c r="J91" s="34">
        <f t="shared" si="16"/>
        <v>10875</v>
      </c>
      <c r="K91" s="34">
        <f t="shared" si="16"/>
        <v>2900</v>
      </c>
      <c r="L91" s="34">
        <f t="shared" si="16"/>
        <v>5800</v>
      </c>
      <c r="M91" s="34">
        <f t="shared" si="16"/>
        <v>5075</v>
      </c>
      <c r="N91" s="34">
        <f t="shared" si="16"/>
        <v>10150</v>
      </c>
      <c r="O91" s="34">
        <f t="shared" si="16"/>
        <v>6151</v>
      </c>
      <c r="P91" s="34">
        <f t="shared" si="16"/>
        <v>7250</v>
      </c>
      <c r="Q91" s="34">
        <f t="shared" si="16"/>
        <v>5800</v>
      </c>
      <c r="R91" s="34">
        <f t="shared" si="16"/>
        <v>2900</v>
      </c>
      <c r="S91" s="34">
        <f t="shared" si="16"/>
        <v>8700</v>
      </c>
      <c r="T91" s="34">
        <f t="shared" si="16"/>
        <v>4350</v>
      </c>
      <c r="U91" s="34">
        <f t="shared" si="16"/>
        <v>5800</v>
      </c>
      <c r="V91" s="34">
        <f t="shared" si="16"/>
        <v>4350</v>
      </c>
      <c r="W91" s="34">
        <f t="shared" si="16"/>
        <v>4350</v>
      </c>
      <c r="X91" s="34">
        <f t="shared" si="16"/>
        <v>2999</v>
      </c>
      <c r="Y91" s="34">
        <f t="shared" si="16"/>
        <v>4350</v>
      </c>
      <c r="Z91" s="34">
        <f t="shared" si="16"/>
        <v>2175</v>
      </c>
      <c r="AA91" s="34">
        <f t="shared" si="16"/>
        <v>174</v>
      </c>
      <c r="AB91" s="34">
        <f t="shared" si="16"/>
        <v>551</v>
      </c>
      <c r="AC91" s="34">
        <f t="shared" si="16"/>
        <v>508</v>
      </c>
      <c r="AD91" s="34">
        <f t="shared" si="16"/>
        <v>2175</v>
      </c>
      <c r="AE91" s="34">
        <f t="shared" si="16"/>
        <v>406</v>
      </c>
      <c r="AF91" s="34">
        <f t="shared" si="16"/>
        <v>2175</v>
      </c>
      <c r="AG91" s="34">
        <f t="shared" si="16"/>
        <v>514</v>
      </c>
      <c r="AH91" s="34">
        <f t="shared" si="16"/>
        <v>1150</v>
      </c>
      <c r="AI91" s="34">
        <f t="shared" si="16"/>
        <v>1595</v>
      </c>
      <c r="AJ91" s="34">
        <f t="shared" si="16"/>
        <v>2900</v>
      </c>
      <c r="AK91" s="34">
        <f t="shared" si="16"/>
        <v>1450</v>
      </c>
      <c r="AL91" s="34">
        <f t="shared" si="16"/>
        <v>2030</v>
      </c>
      <c r="AM91" s="34">
        <f t="shared" si="16"/>
        <v>1305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6:G28">
    <cfRule type="cellIs" dxfId="11" priority="1" operator="lessThan">
      <formula>-1</formula>
    </cfRule>
  </conditionalFormatting>
  <conditionalFormatting sqref="D3:D15">
    <cfRule type="duplicateValues" dxfId="10" priority="141"/>
  </conditionalFormatting>
  <conditionalFormatting sqref="D16:D18">
    <cfRule type="duplicateValues" dxfId="9" priority="144"/>
    <cfRule type="duplicateValues" dxfId="8" priority="145"/>
  </conditionalFormatting>
  <conditionalFormatting sqref="D16:E18">
    <cfRule type="duplicateValues" dxfId="7" priority="146"/>
  </conditionalFormatting>
  <conditionalFormatting sqref="D19:D23">
    <cfRule type="duplicateValues" dxfId="6" priority="149"/>
    <cfRule type="duplicateValues" dxfId="5" priority="150"/>
  </conditionalFormatting>
  <conditionalFormatting sqref="D19:E23">
    <cfRule type="duplicateValues" dxfId="4" priority="151"/>
  </conditionalFormatting>
  <conditionalFormatting sqref="D24:D28">
    <cfRule type="duplicateValues" dxfId="3" priority="152"/>
    <cfRule type="duplicateValues" dxfId="2" priority="153"/>
  </conditionalFormatting>
  <conditionalFormatting sqref="D24:E28">
    <cfRule type="duplicateValues" dxfId="1" priority="154"/>
  </conditionalFormatting>
  <conditionalFormatting sqref="D29:E74">
    <cfRule type="duplicateValues" dxfId="0" priority="16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Zone wise Sec</vt:lpstr>
      <vt:lpstr>DSR 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2020-08-20T04:27:47Z</dcterms:modified>
</cp:coreProperties>
</file>