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murad battery
</t>
        </r>
      </text>
    </comment>
  </commentList>
</comments>
</file>

<file path=xl/sharedStrings.xml><?xml version="1.0" encoding="utf-8"?>
<sst xmlns="http://schemas.openxmlformats.org/spreadsheetml/2006/main" count="426" uniqueCount="201">
  <si>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</si>
  <si>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</si>
  <si>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</si>
  <si>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</si>
  <si>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</si>
  <si>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</si>
  <si>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</si>
  <si>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</si>
  <si>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</si>
  <si>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</si>
  <si>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</si>
  <si>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</si>
  <si>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</si>
  <si>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</si>
  <si>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</si>
  <si>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</si>
  <si>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</si>
  <si>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</si>
  <si>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</si>
  <si>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</si>
  <si>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</si>
  <si>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</si>
  <si>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</si>
  <si>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</si>
  <si>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</si>
  <si>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</si>
  <si>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</si>
  <si>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</si>
  <si>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</si>
  <si>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</si>
  <si>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</si>
  <si>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</si>
  <si>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</si>
  <si>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</si>
  <si>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</si>
  <si>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</si>
  <si>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</si>
  <si>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</si>
  <si>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</si>
  <si>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</si>
  <si>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</si>
  <si>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</si>
  <si>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</si>
  <si>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</si>
  <si>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</si>
  <si>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</si>
  <si>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</si>
  <si>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</si>
  <si>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</si>
  <si>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</si>
  <si>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</si>
  <si>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</si>
  <si>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</si>
  <si>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</si>
  <si>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</si>
  <si>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</si>
  <si>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</si>
  <si>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</si>
  <si>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</si>
  <si>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</si>
  <si>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</si>
  <si>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</si>
  <si>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</si>
  <si>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</si>
  <si>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</si>
  <si>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</si>
  <si>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</si>
  <si>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</si>
  <si>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</si>
  <si>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</si>
  <si>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</si>
  <si>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</si>
  <si>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</si>
  <si>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</si>
  <si>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</si>
  <si>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</si>
  <si>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</si>
  <si>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</si>
  <si>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</si>
  <si>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</si>
  <si>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</si>
  <si>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</si>
  <si>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</si>
  <si>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</si>
  <si>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</si>
  <si>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</si>
  <si>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</si>
  <si>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</si>
  <si>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</si>
  <si>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</si>
  <si>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</si>
  <si>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</si>
  <si>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</si>
  <si>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</si>
  <si>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</si>
  <si>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</si>
  <si>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</si>
  <si>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</si>
  <si>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</si>
  <si>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</si>
  <si>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</si>
  <si>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</si>
  <si>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</si>
  <si>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</si>
  <si>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</si>
  <si>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</si>
  <si>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</si>
  <si>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</si>
  <si>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</si>
  <si>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</si>
  <si>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</si>
  <si>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</si>
  <si>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</si>
  <si>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</si>
  <si>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</si>
  <si>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</si>
  <si>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</si>
  <si>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</si>
  <si>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</si>
  <si>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</si>
  <si>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</si>
  <si>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</si>
  <si>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</si>
  <si>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</si>
  <si>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</si>
  <si>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</si>
  <si>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</si>
  <si>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</si>
  <si>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</si>
  <si>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</si>
  <si>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</si>
  <si>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</si>
  <si>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</si>
  <si>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</si>
  <si>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</si>
  <si>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</si>
  <si>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</si>
  <si>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</si>
  <si>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</si>
  <si>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</si>
  <si>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</si>
  <si>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</si>
  <si>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</si>
  <si>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</si>
  <si>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</si>
  <si>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</si>
  <si>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</si>
  <si>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</si>
  <si>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</si>
  <si>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</si>
  <si>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</si>
  <si>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</si>
  <si>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</si>
  <si>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</si>
  <si>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</si>
  <si>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</si>
  <si>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</si>
  <si>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</si>
  <si>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</si>
  <si>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</si>
  <si>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</si>
  <si>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</si>
  <si>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</si>
  <si>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</si>
  <si>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</si>
  <si>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</si>
  <si>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</si>
  <si>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</si>
  <si>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</si>
  <si>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</si>
  <si>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</si>
  <si>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</si>
  <si>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</si>
  <si>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</si>
  <si>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</si>
  <si>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</si>
  <si>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</si>
  <si>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</si>
  <si>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</si>
  <si>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Garir Police Case</t>
  </si>
  <si>
    <t>31.12.2020</t>
  </si>
  <si>
    <t>B=Molla Enterprise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</si>
  <si>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</si>
  <si>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</si>
  <si>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</si>
  <si>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</si>
  <si>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</si>
  <si>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</si>
  <si>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02.01.20201</t>
  </si>
  <si>
    <t>Bi=Friends Electronics</t>
  </si>
  <si>
    <t>03.01.2020</t>
  </si>
  <si>
    <t>03.01.2021</t>
  </si>
  <si>
    <t>Hello Daffodils</t>
  </si>
  <si>
    <t>Mokul</t>
  </si>
  <si>
    <t>04.01.2021</t>
  </si>
  <si>
    <t>04.01.2020</t>
  </si>
  <si>
    <t>Date: 04.01.2021</t>
  </si>
  <si>
    <t>Galaxy</t>
  </si>
  <si>
    <t>Brothers Mob Chaskoir</t>
  </si>
  <si>
    <t>Hirok</t>
  </si>
  <si>
    <t>Tutul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</si>
</sst>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/>
    <xf numFmtId="2" fontId="39" fillId="35" borderId="2" xfId="0" applyNumberFormat="1" applyFont="1" applyFill="1" applyBorder="1" applyAlignment="1">
      <alignment horizontal="right"/>
    </xf>
    <xf numFmtId="21" fontId="39" fillId="35" borderId="2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3" t="s">
        <v>17</v>
      </c>
      <c r="C2" s="283"/>
      <c r="D2" s="283"/>
      <c r="E2" s="283"/>
    </row>
    <row r="3" spans="1:8" ht="16.5" customHeight="1">
      <c r="A3" s="35"/>
      <c r="B3" s="284" t="s">
        <v>182</v>
      </c>
      <c r="C3" s="284"/>
      <c r="D3" s="284"/>
      <c r="E3" s="28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190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195</v>
      </c>
      <c r="C9" s="39">
        <v>470000</v>
      </c>
      <c r="D9" s="254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876844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876844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876844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876844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876844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876844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876844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876844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876844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876844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876844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876844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876844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876844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876844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876844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876844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876844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876844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876844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876844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876844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876844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876844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876844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876844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876844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876844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876844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876844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876844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876844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876844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876844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876844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876844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876844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876844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876844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876844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876844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876844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876844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876844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876844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876844</v>
      </c>
      <c r="F55" s="31"/>
      <c r="G55" s="2"/>
    </row>
    <row r="56" spans="2:8">
      <c r="B56" s="40"/>
      <c r="C56" s="39"/>
      <c r="D56" s="39"/>
      <c r="E56" s="41">
        <f t="shared" si="1"/>
        <v>876844</v>
      </c>
      <c r="F56" s="31"/>
      <c r="G56" s="2"/>
    </row>
    <row r="57" spans="2:8">
      <c r="B57" s="40"/>
      <c r="C57" s="39"/>
      <c r="D57" s="39"/>
      <c r="E57" s="41">
        <f t="shared" si="1"/>
        <v>876844</v>
      </c>
      <c r="F57" s="31"/>
      <c r="G57" s="2"/>
    </row>
    <row r="58" spans="2:8">
      <c r="B58" s="40"/>
      <c r="C58" s="39"/>
      <c r="D58" s="39"/>
      <c r="E58" s="41">
        <f t="shared" si="1"/>
        <v>876844</v>
      </c>
      <c r="F58" s="31"/>
      <c r="G58" s="2"/>
    </row>
    <row r="59" spans="2:8">
      <c r="B59" s="40"/>
      <c r="C59" s="39"/>
      <c r="D59" s="39"/>
      <c r="E59" s="41">
        <f t="shared" si="1"/>
        <v>876844</v>
      </c>
      <c r="F59" s="31"/>
      <c r="G59" s="2"/>
    </row>
    <row r="60" spans="2:8">
      <c r="B60" s="40"/>
      <c r="C60" s="39"/>
      <c r="D60" s="39"/>
      <c r="E60" s="41">
        <f t="shared" si="1"/>
        <v>876844</v>
      </c>
      <c r="F60" s="31"/>
      <c r="G60" s="2"/>
    </row>
    <row r="61" spans="2:8">
      <c r="B61" s="40"/>
      <c r="C61" s="39"/>
      <c r="D61" s="39"/>
      <c r="E61" s="41">
        <f t="shared" si="1"/>
        <v>876844</v>
      </c>
      <c r="F61" s="31"/>
      <c r="G61" s="2"/>
    </row>
    <row r="62" spans="2:8">
      <c r="B62" s="40"/>
      <c r="C62" s="39"/>
      <c r="D62" s="39"/>
      <c r="E62" s="41">
        <f t="shared" si="1"/>
        <v>876844</v>
      </c>
      <c r="F62" s="31"/>
      <c r="G62" s="2"/>
    </row>
    <row r="63" spans="2:8">
      <c r="B63" s="40"/>
      <c r="C63" s="39"/>
      <c r="D63" s="39"/>
      <c r="E63" s="41">
        <f t="shared" si="1"/>
        <v>876844</v>
      </c>
      <c r="F63" s="31"/>
      <c r="G63" s="2"/>
    </row>
    <row r="64" spans="2:8">
      <c r="B64" s="40"/>
      <c r="C64" s="39"/>
      <c r="D64" s="39"/>
      <c r="E64" s="41">
        <f t="shared" si="1"/>
        <v>876844</v>
      </c>
      <c r="F64" s="31"/>
      <c r="G64" s="2"/>
    </row>
    <row r="65" spans="2:7">
      <c r="B65" s="40"/>
      <c r="C65" s="39"/>
      <c r="D65" s="39"/>
      <c r="E65" s="41">
        <f t="shared" si="1"/>
        <v>876844</v>
      </c>
      <c r="F65" s="31"/>
      <c r="G65" s="2"/>
    </row>
    <row r="66" spans="2:7">
      <c r="B66" s="40"/>
      <c r="C66" s="39"/>
      <c r="D66" s="39"/>
      <c r="E66" s="41">
        <f t="shared" si="1"/>
        <v>876844</v>
      </c>
      <c r="F66" s="31"/>
      <c r="G66" s="2"/>
    </row>
    <row r="67" spans="2:7">
      <c r="B67" s="40"/>
      <c r="C67" s="39"/>
      <c r="D67" s="39"/>
      <c r="E67" s="41">
        <f t="shared" si="1"/>
        <v>876844</v>
      </c>
      <c r="F67" s="31"/>
      <c r="G67" s="2"/>
    </row>
    <row r="68" spans="2:7">
      <c r="B68" s="40"/>
      <c r="C68" s="39"/>
      <c r="D68" s="39"/>
      <c r="E68" s="41">
        <f t="shared" si="1"/>
        <v>876844</v>
      </c>
      <c r="F68" s="31"/>
      <c r="G68" s="2"/>
    </row>
    <row r="69" spans="2:7">
      <c r="B69" s="40"/>
      <c r="C69" s="39"/>
      <c r="D69" s="39"/>
      <c r="E69" s="41">
        <f t="shared" si="1"/>
        <v>876844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876844</v>
      </c>
      <c r="F70" s="31"/>
      <c r="G70" s="2"/>
    </row>
    <row r="71" spans="2:7">
      <c r="B71" s="40"/>
      <c r="C71" s="39"/>
      <c r="D71" s="39"/>
      <c r="E71" s="41">
        <f t="shared" si="2"/>
        <v>876844</v>
      </c>
      <c r="F71" s="31"/>
      <c r="G71" s="2"/>
    </row>
    <row r="72" spans="2:7">
      <c r="B72" s="40"/>
      <c r="C72" s="39"/>
      <c r="D72" s="39"/>
      <c r="E72" s="41">
        <f t="shared" si="2"/>
        <v>876844</v>
      </c>
      <c r="F72" s="31"/>
      <c r="G72" s="2"/>
    </row>
    <row r="73" spans="2:7">
      <c r="B73" s="40"/>
      <c r="C73" s="39"/>
      <c r="D73" s="39"/>
      <c r="E73" s="41">
        <f t="shared" si="2"/>
        <v>876844</v>
      </c>
      <c r="F73" s="31"/>
      <c r="G73" s="2"/>
    </row>
    <row r="74" spans="2:7">
      <c r="B74" s="40"/>
      <c r="C74" s="39"/>
      <c r="D74" s="39"/>
      <c r="E74" s="41">
        <f t="shared" si="2"/>
        <v>876844</v>
      </c>
      <c r="F74" s="31"/>
      <c r="G74" s="2"/>
    </row>
    <row r="75" spans="2:7">
      <c r="B75" s="40"/>
      <c r="C75" s="39"/>
      <c r="D75" s="39"/>
      <c r="E75" s="41">
        <f t="shared" si="2"/>
        <v>876844</v>
      </c>
      <c r="F75" s="33"/>
      <c r="G75" s="2"/>
    </row>
    <row r="76" spans="2:7">
      <c r="B76" s="40"/>
      <c r="C76" s="39"/>
      <c r="D76" s="39"/>
      <c r="E76" s="41">
        <f t="shared" si="2"/>
        <v>876844</v>
      </c>
      <c r="F76" s="31"/>
      <c r="G76" s="2"/>
    </row>
    <row r="77" spans="2:7">
      <c r="B77" s="40"/>
      <c r="C77" s="39"/>
      <c r="D77" s="39"/>
      <c r="E77" s="41">
        <f t="shared" si="2"/>
        <v>876844</v>
      </c>
      <c r="F77" s="31"/>
      <c r="G77" s="2"/>
    </row>
    <row r="78" spans="2:7">
      <c r="B78" s="40"/>
      <c r="C78" s="39"/>
      <c r="D78" s="39"/>
      <c r="E78" s="41">
        <f t="shared" si="2"/>
        <v>876844</v>
      </c>
      <c r="F78" s="31"/>
      <c r="G78" s="2"/>
    </row>
    <row r="79" spans="2:7">
      <c r="B79" s="40"/>
      <c r="C79" s="39"/>
      <c r="D79" s="39"/>
      <c r="E79" s="41">
        <f t="shared" si="2"/>
        <v>876844</v>
      </c>
      <c r="F79" s="31"/>
      <c r="G79" s="2"/>
    </row>
    <row r="80" spans="2:7">
      <c r="B80" s="40"/>
      <c r="C80" s="39"/>
      <c r="D80" s="39"/>
      <c r="E80" s="41">
        <f t="shared" si="2"/>
        <v>876844</v>
      </c>
      <c r="F80" s="31"/>
      <c r="G80" s="2"/>
    </row>
    <row r="81" spans="2:7">
      <c r="B81" s="40"/>
      <c r="C81" s="39"/>
      <c r="D81" s="39"/>
      <c r="E81" s="41">
        <f t="shared" si="2"/>
        <v>876844</v>
      </c>
      <c r="F81" s="31"/>
      <c r="G81" s="2"/>
    </row>
    <row r="82" spans="2:7">
      <c r="B82" s="40"/>
      <c r="C82" s="39"/>
      <c r="D82" s="39"/>
      <c r="E82" s="41">
        <f t="shared" si="2"/>
        <v>876844</v>
      </c>
      <c r="F82" s="31"/>
      <c r="G82" s="2"/>
    </row>
    <row r="83" spans="2:7">
      <c r="B83" s="45"/>
      <c r="C83" s="41">
        <f>SUM(C5:C72)</f>
        <v>976844</v>
      </c>
      <c r="D83" s="41">
        <f>SUM(D5:D77)</f>
        <v>100000</v>
      </c>
      <c r="E83" s="66">
        <f>E71</f>
        <v>876844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285" t="s">
        <v>17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</row>
    <row r="2" spans="1:26" s="203" customFormat="1" ht="18">
      <c r="A2" s="286" t="s">
        <v>96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</row>
    <row r="3" spans="1:26" s="204" customFormat="1" ht="16.5" thickBot="1">
      <c r="A3" s="287" t="s">
        <v>184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9"/>
      <c r="U3" s="116"/>
      <c r="V3" s="8"/>
      <c r="W3" s="8"/>
      <c r="X3" s="8"/>
      <c r="Y3" s="8"/>
      <c r="Z3" s="29"/>
    </row>
    <row r="4" spans="1:26" s="206" customFormat="1">
      <c r="A4" s="290" t="s">
        <v>97</v>
      </c>
      <c r="B4" s="292" t="s">
        <v>98</v>
      </c>
      <c r="C4" s="294" t="s">
        <v>99</v>
      </c>
      <c r="D4" s="294" t="s">
        <v>100</v>
      </c>
      <c r="E4" s="294" t="s">
        <v>101</v>
      </c>
      <c r="F4" s="294" t="s">
        <v>102</v>
      </c>
      <c r="G4" s="294" t="s">
        <v>103</v>
      </c>
      <c r="H4" s="294" t="s">
        <v>104</v>
      </c>
      <c r="I4" s="294" t="s">
        <v>127</v>
      </c>
      <c r="J4" s="294" t="s">
        <v>105</v>
      </c>
      <c r="K4" s="294" t="s">
        <v>106</v>
      </c>
      <c r="L4" s="294" t="s">
        <v>107</v>
      </c>
      <c r="M4" s="294" t="s">
        <v>108</v>
      </c>
      <c r="N4" s="294" t="s">
        <v>109</v>
      </c>
      <c r="O4" s="300" t="s">
        <v>179</v>
      </c>
      <c r="P4" s="302" t="s">
        <v>110</v>
      </c>
      <c r="Q4" s="298" t="s">
        <v>29</v>
      </c>
      <c r="R4" s="296" t="s">
        <v>111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1"/>
      <c r="B5" s="293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301"/>
      <c r="P5" s="303"/>
      <c r="Q5" s="299"/>
      <c r="R5" s="297"/>
      <c r="S5" s="210" t="s">
        <v>112</v>
      </c>
      <c r="U5" s="211"/>
      <c r="V5" s="212"/>
      <c r="W5" s="212"/>
      <c r="X5" s="212"/>
      <c r="Y5" s="212"/>
      <c r="Z5" s="213"/>
    </row>
    <row r="6" spans="1:26" s="22" customFormat="1">
      <c r="A6" s="214" t="s">
        <v>187</v>
      </c>
      <c r="B6" s="215">
        <v>1000</v>
      </c>
      <c r="C6" s="215"/>
      <c r="D6" s="216">
        <v>1200</v>
      </c>
      <c r="E6" s="216">
        <v>30</v>
      </c>
      <c r="F6" s="216"/>
      <c r="G6" s="216">
        <v>930</v>
      </c>
      <c r="H6" s="216"/>
      <c r="I6" s="216"/>
      <c r="J6" s="217">
        <v>20</v>
      </c>
      <c r="K6" s="216">
        <v>480</v>
      </c>
      <c r="L6" s="216"/>
      <c r="M6" s="216"/>
      <c r="N6" s="255"/>
      <c r="O6" s="216"/>
      <c r="P6" s="216"/>
      <c r="Q6" s="216"/>
      <c r="R6" s="218"/>
      <c r="S6" s="219">
        <f t="shared" ref="S6:S36" si="0">SUM(B6:R6)</f>
        <v>3660</v>
      </c>
      <c r="T6" s="220"/>
      <c r="U6" s="221"/>
      <c r="V6" s="48"/>
      <c r="W6" s="5"/>
      <c r="X6" s="48"/>
      <c r="Y6" s="5"/>
    </row>
    <row r="7" spans="1:26" s="22" customFormat="1">
      <c r="A7" s="214" t="s">
        <v>191</v>
      </c>
      <c r="B7" s="215">
        <v>1300</v>
      </c>
      <c r="C7" s="215"/>
      <c r="D7" s="216">
        <v>45</v>
      </c>
      <c r="E7" s="216">
        <v>1180</v>
      </c>
      <c r="F7" s="216"/>
      <c r="G7" s="216">
        <v>360</v>
      </c>
      <c r="H7" s="216"/>
      <c r="I7" s="216"/>
      <c r="J7" s="217">
        <v>20</v>
      </c>
      <c r="K7" s="216">
        <v>480</v>
      </c>
      <c r="L7" s="216"/>
      <c r="M7" s="216"/>
      <c r="N7" s="255"/>
      <c r="O7" s="216"/>
      <c r="P7" s="216"/>
      <c r="Q7" s="216"/>
      <c r="R7" s="218"/>
      <c r="S7" s="219">
        <f t="shared" si="0"/>
        <v>3385</v>
      </c>
      <c r="T7" s="220"/>
      <c r="U7" s="48"/>
      <c r="V7" s="48"/>
      <c r="W7" s="48"/>
      <c r="X7" s="48"/>
      <c r="Y7" s="48"/>
    </row>
    <row r="8" spans="1:26" s="22" customFormat="1">
      <c r="A8" s="214" t="s">
        <v>194</v>
      </c>
      <c r="B8" s="222">
        <v>500</v>
      </c>
      <c r="C8" s="215"/>
      <c r="D8" s="223">
        <v>233</v>
      </c>
      <c r="E8" s="223"/>
      <c r="F8" s="223"/>
      <c r="G8" s="223">
        <v>110</v>
      </c>
      <c r="H8" s="223"/>
      <c r="I8" s="223">
        <v>150</v>
      </c>
      <c r="J8" s="224">
        <v>30</v>
      </c>
      <c r="K8" s="223">
        <v>480</v>
      </c>
      <c r="L8" s="223"/>
      <c r="M8" s="223"/>
      <c r="N8" s="256"/>
      <c r="O8" s="35"/>
      <c r="P8" s="223"/>
      <c r="Q8" s="223"/>
      <c r="R8" s="225"/>
      <c r="S8" s="219">
        <f>SUM(B8:R8)</f>
        <v>1503</v>
      </c>
      <c r="T8" s="220"/>
      <c r="U8" s="10"/>
      <c r="V8" s="10"/>
      <c r="W8" s="5" t="s">
        <v>113</v>
      </c>
      <c r="X8" s="48"/>
      <c r="Y8" s="5"/>
    </row>
    <row r="9" spans="1:26" s="22" customFormat="1">
      <c r="A9" s="214"/>
      <c r="B9" s="222"/>
      <c r="C9" s="215"/>
      <c r="D9" s="223"/>
      <c r="E9" s="223"/>
      <c r="F9" s="223"/>
      <c r="G9" s="223"/>
      <c r="H9" s="223"/>
      <c r="I9" s="223"/>
      <c r="J9" s="224"/>
      <c r="K9" s="223"/>
      <c r="L9" s="223"/>
      <c r="M9" s="223"/>
      <c r="N9" s="256"/>
      <c r="O9" s="223"/>
      <c r="P9" s="223"/>
      <c r="Q9" s="223"/>
      <c r="R9" s="225"/>
      <c r="S9" s="219">
        <f t="shared" si="0"/>
        <v>0</v>
      </c>
      <c r="T9" s="220"/>
      <c r="U9" s="10"/>
      <c r="V9" s="10"/>
      <c r="W9" s="48"/>
      <c r="X9" s="48"/>
      <c r="Y9" s="48"/>
    </row>
    <row r="10" spans="1:26" s="22" customFormat="1">
      <c r="A10" s="214"/>
      <c r="B10" s="222"/>
      <c r="C10" s="215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56"/>
      <c r="O10" s="223"/>
      <c r="P10" s="223"/>
      <c r="Q10" s="223"/>
      <c r="R10" s="225"/>
      <c r="S10" s="219">
        <f t="shared" si="0"/>
        <v>0</v>
      </c>
      <c r="T10" s="220"/>
      <c r="U10" s="48"/>
      <c r="V10" s="48"/>
      <c r="W10" s="5"/>
      <c r="X10" s="48"/>
      <c r="Y10" s="5"/>
    </row>
    <row r="11" spans="1:26" s="22" customFormat="1">
      <c r="A11" s="214"/>
      <c r="B11" s="222"/>
      <c r="C11" s="215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56"/>
      <c r="O11" s="223"/>
      <c r="P11" s="223"/>
      <c r="Q11" s="223"/>
      <c r="R11" s="225"/>
      <c r="S11" s="219">
        <f t="shared" si="0"/>
        <v>0</v>
      </c>
      <c r="T11" s="220"/>
      <c r="U11" s="48"/>
      <c r="V11" s="48"/>
      <c r="W11" s="48"/>
      <c r="X11" s="48"/>
      <c r="Y11" s="48"/>
    </row>
    <row r="12" spans="1:26" s="22" customFormat="1">
      <c r="A12" s="214"/>
      <c r="B12" s="222"/>
      <c r="C12" s="215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56"/>
      <c r="O12" s="223"/>
      <c r="P12" s="223"/>
      <c r="Q12" s="223"/>
      <c r="R12" s="225"/>
      <c r="S12" s="219">
        <f t="shared" si="0"/>
        <v>0</v>
      </c>
      <c r="T12" s="220"/>
      <c r="U12" s="48"/>
      <c r="V12" s="48"/>
      <c r="W12" s="5"/>
      <c r="X12" s="48"/>
      <c r="Y12" s="5"/>
    </row>
    <row r="13" spans="1:26" s="22" customFormat="1">
      <c r="A13" s="214"/>
      <c r="B13" s="222"/>
      <c r="C13" s="215"/>
      <c r="D13" s="223"/>
      <c r="E13" s="223"/>
      <c r="F13" s="223"/>
      <c r="G13" s="223"/>
      <c r="H13" s="223"/>
      <c r="I13" s="223"/>
      <c r="J13" s="223"/>
      <c r="K13" s="223"/>
      <c r="L13" s="226"/>
      <c r="M13" s="223"/>
      <c r="N13" s="256"/>
      <c r="O13" s="223"/>
      <c r="P13" s="223"/>
      <c r="Q13" s="223"/>
      <c r="R13" s="225"/>
      <c r="S13" s="219">
        <f t="shared" si="0"/>
        <v>0</v>
      </c>
      <c r="T13" s="220"/>
      <c r="U13" s="221"/>
      <c r="V13" s="48"/>
      <c r="W13" s="48"/>
      <c r="X13" s="48"/>
      <c r="Y13" s="48"/>
    </row>
    <row r="14" spans="1:26" s="22" customFormat="1">
      <c r="A14" s="214"/>
      <c r="B14" s="222"/>
      <c r="C14" s="215"/>
      <c r="D14" s="223"/>
      <c r="E14" s="223"/>
      <c r="F14" s="223"/>
      <c r="G14" s="223"/>
      <c r="H14" s="223"/>
      <c r="I14" s="223"/>
      <c r="J14" s="223"/>
      <c r="K14" s="223"/>
      <c r="L14" s="227"/>
      <c r="M14" s="223"/>
      <c r="N14" s="256"/>
      <c r="O14" s="223"/>
      <c r="P14" s="223"/>
      <c r="Q14" s="223"/>
      <c r="R14" s="225"/>
      <c r="S14" s="219">
        <f t="shared" si="0"/>
        <v>0</v>
      </c>
      <c r="T14" s="220"/>
      <c r="U14" s="228"/>
      <c r="V14" s="48"/>
      <c r="W14" s="5"/>
      <c r="X14" s="48"/>
      <c r="Y14" s="5"/>
    </row>
    <row r="15" spans="1:26" s="22" customFormat="1">
      <c r="A15" s="214"/>
      <c r="B15" s="222"/>
      <c r="C15" s="215"/>
      <c r="D15" s="223"/>
      <c r="E15" s="223"/>
      <c r="F15" s="223"/>
      <c r="G15" s="223"/>
      <c r="H15" s="223"/>
      <c r="I15" s="223"/>
      <c r="J15" s="223"/>
      <c r="K15" s="223"/>
      <c r="L15" s="216"/>
      <c r="M15" s="223"/>
      <c r="N15" s="256"/>
      <c r="O15" s="223"/>
      <c r="P15" s="223"/>
      <c r="Q15" s="223"/>
      <c r="R15" s="225"/>
      <c r="S15" s="219">
        <f t="shared" si="0"/>
        <v>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6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6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6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7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6"/>
      <c r="G20" s="223"/>
      <c r="H20" s="223"/>
      <c r="I20" s="223"/>
      <c r="J20" s="223"/>
      <c r="K20" s="223"/>
      <c r="L20" s="223"/>
      <c r="M20" s="223"/>
      <c r="N20" s="256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6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6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6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6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6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6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6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6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6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6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6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6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6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6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6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8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114</v>
      </c>
      <c r="B37" s="240">
        <f>SUM(B6:B36)</f>
        <v>2800</v>
      </c>
      <c r="C37" s="241">
        <f t="shared" ref="C37:R37" si="1">SUM(C6:C36)</f>
        <v>0</v>
      </c>
      <c r="D37" s="241">
        <f t="shared" si="1"/>
        <v>1478</v>
      </c>
      <c r="E37" s="241">
        <f t="shared" si="1"/>
        <v>1210</v>
      </c>
      <c r="F37" s="241">
        <f t="shared" si="1"/>
        <v>0</v>
      </c>
      <c r="G37" s="241">
        <f>SUM(G6:G36)</f>
        <v>1400</v>
      </c>
      <c r="H37" s="241">
        <f t="shared" si="1"/>
        <v>0</v>
      </c>
      <c r="I37" s="241">
        <f t="shared" si="1"/>
        <v>150</v>
      </c>
      <c r="J37" s="241">
        <f t="shared" si="1"/>
        <v>70</v>
      </c>
      <c r="K37" s="241">
        <f t="shared" si="1"/>
        <v>1440</v>
      </c>
      <c r="L37" s="241">
        <f t="shared" si="1"/>
        <v>0</v>
      </c>
      <c r="M37" s="241">
        <f t="shared" si="1"/>
        <v>0</v>
      </c>
      <c r="N37" s="259">
        <f t="shared" si="1"/>
        <v>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0</v>
      </c>
      <c r="S37" s="243">
        <f>SUM(S6:S36)</f>
        <v>8548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0" t="s">
        <v>17</v>
      </c>
      <c r="B1" s="310"/>
      <c r="C1" s="310"/>
      <c r="D1" s="310"/>
      <c r="E1" s="310"/>
      <c r="F1" s="310"/>
      <c r="L1" s="102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</row>
    <row r="2" spans="1:61" ht="15">
      <c r="A2" s="311" t="s">
        <v>185</v>
      </c>
      <c r="B2" s="311"/>
      <c r="C2" s="311"/>
      <c r="D2" s="311"/>
      <c r="E2" s="311"/>
      <c r="F2" s="311"/>
      <c r="L2" s="102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>
      <c r="A3" s="312" t="s">
        <v>38</v>
      </c>
      <c r="B3" s="312"/>
      <c r="C3" s="312"/>
      <c r="D3" s="312"/>
      <c r="E3" s="312"/>
      <c r="F3" s="312"/>
      <c r="K3" s="261"/>
      <c r="L3" s="102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>
      <c r="A4" s="267" t="s">
        <v>0</v>
      </c>
      <c r="B4" s="275" t="s">
        <v>39</v>
      </c>
      <c r="C4" s="275" t="s">
        <v>40</v>
      </c>
      <c r="D4" s="275" t="s">
        <v>41</v>
      </c>
      <c r="E4" s="275" t="s">
        <v>42</v>
      </c>
      <c r="F4" s="103" t="s">
        <v>1</v>
      </c>
      <c r="G4" s="261"/>
      <c r="H4" s="261"/>
      <c r="I4" s="102" t="s">
        <v>153</v>
      </c>
      <c r="J4" s="102"/>
      <c r="K4" s="261"/>
      <c r="L4" s="102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>
      <c r="A5" s="104" t="s">
        <v>187</v>
      </c>
      <c r="B5" s="105">
        <v>431735</v>
      </c>
      <c r="C5" s="105">
        <v>450238</v>
      </c>
      <c r="D5" s="105">
        <v>3660</v>
      </c>
      <c r="E5" s="105">
        <f>C5+D5</f>
        <v>453898</v>
      </c>
      <c r="F5" s="106"/>
      <c r="G5" s="102"/>
      <c r="H5" s="107" t="s">
        <v>43</v>
      </c>
      <c r="I5" s="108"/>
      <c r="J5" s="107"/>
      <c r="K5" s="261"/>
      <c r="L5" s="102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>
      <c r="A6" s="109" t="s">
        <v>191</v>
      </c>
      <c r="B6" s="110">
        <v>485145</v>
      </c>
      <c r="C6" s="110">
        <v>472145</v>
      </c>
      <c r="D6" s="110">
        <v>3385</v>
      </c>
      <c r="E6" s="110">
        <f t="shared" ref="E6:E32" si="0">C6+D6</f>
        <v>475530</v>
      </c>
      <c r="F6" s="111"/>
      <c r="G6" s="112"/>
      <c r="H6" s="113" t="s">
        <v>43</v>
      </c>
      <c r="I6" s="108"/>
      <c r="J6" s="107"/>
      <c r="K6" s="114"/>
      <c r="L6" s="102"/>
      <c r="M6" s="115"/>
      <c r="N6" s="116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>
      <c r="A7" s="109" t="s">
        <v>194</v>
      </c>
      <c r="B7" s="110">
        <v>486470</v>
      </c>
      <c r="C7" s="110">
        <v>498827</v>
      </c>
      <c r="D7" s="110">
        <v>1503</v>
      </c>
      <c r="E7" s="110">
        <f t="shared" si="0"/>
        <v>500330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43</v>
      </c>
      <c r="I8" s="108"/>
      <c r="J8" s="108"/>
      <c r="K8" s="261"/>
      <c r="L8" s="102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43</v>
      </c>
      <c r="I9" s="108"/>
      <c r="J9" s="108"/>
      <c r="K9" s="261"/>
      <c r="L9" s="120"/>
      <c r="M9" s="120"/>
      <c r="N9" s="120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43</v>
      </c>
      <c r="I10" s="108"/>
      <c r="J10" s="108"/>
      <c r="K10" s="261"/>
      <c r="L10" s="120"/>
      <c r="M10" s="120"/>
      <c r="N10" s="120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43</v>
      </c>
      <c r="I11" s="108"/>
      <c r="J11" s="108"/>
      <c r="K11" s="261"/>
      <c r="L11" s="122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1"/>
      <c r="L12" s="102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1"/>
      <c r="L13" s="102"/>
      <c r="M13" s="115"/>
      <c r="N13" s="123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1"/>
      <c r="L14" s="102"/>
      <c r="M14" s="115"/>
      <c r="N14" s="261"/>
      <c r="O14" s="124"/>
      <c r="P14" s="124"/>
      <c r="Q14" s="115"/>
      <c r="R14" s="123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1"/>
      <c r="L16" s="102"/>
      <c r="M16" s="115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1"/>
      <c r="L18" s="102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1"/>
      <c r="L19" s="102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1"/>
      <c r="L20" s="102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1"/>
      <c r="L22" s="102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1"/>
      <c r="BG22" s="261"/>
      <c r="BH22" s="261"/>
      <c r="BI22" s="261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1"/>
      <c r="L24" s="102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1"/>
      <c r="L25" s="102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1"/>
      <c r="L26" s="102"/>
      <c r="M26" s="115"/>
      <c r="N26" s="116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61"/>
      <c r="BD26" s="261"/>
      <c r="BE26" s="261"/>
      <c r="BF26" s="261"/>
      <c r="BG26" s="261"/>
      <c r="BH26" s="261"/>
      <c r="BI26" s="261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1"/>
      <c r="L28" s="102"/>
      <c r="M28" s="115"/>
      <c r="N28" s="123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1"/>
      <c r="L29" s="102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1"/>
      <c r="L30" s="102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2"/>
      <c r="I32" s="273"/>
      <c r="J32" s="133"/>
      <c r="K32" s="134"/>
      <c r="L32" s="102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</row>
    <row r="33" spans="1:61">
      <c r="A33" s="262" t="s">
        <v>4</v>
      </c>
      <c r="B33" s="110">
        <f>SUM(B5:B32)</f>
        <v>1403350</v>
      </c>
      <c r="C33" s="110">
        <f>SUM(C5:C32)</f>
        <v>1421210</v>
      </c>
      <c r="D33" s="110">
        <f>SUM(D5:D32)</f>
        <v>8548</v>
      </c>
      <c r="E33" s="110">
        <f>SUM(E5:E32)</f>
        <v>1429758</v>
      </c>
      <c r="F33" s="118">
        <f>B33-E33</f>
        <v>-26408</v>
      </c>
      <c r="G33" s="132"/>
      <c r="H33" s="274"/>
      <c r="I33" s="273"/>
      <c r="J33" s="130"/>
      <c r="K33" s="134"/>
      <c r="L33" s="102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6"/>
      <c r="J34" s="129"/>
      <c r="K34" s="134"/>
      <c r="L34" s="102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</row>
    <row r="35" spans="1:61" ht="13.5" thickBot="1">
      <c r="A35" s="313" t="s">
        <v>44</v>
      </c>
      <c r="B35" s="314"/>
      <c r="C35" s="314"/>
      <c r="D35" s="315"/>
      <c r="E35" s="116"/>
      <c r="F35" s="118"/>
      <c r="G35" s="132"/>
      <c r="H35" s="132"/>
      <c r="I35" s="276"/>
      <c r="J35" s="129"/>
      <c r="K35" s="134"/>
      <c r="L35" s="102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7"/>
      <c r="J36" s="102"/>
      <c r="K36" s="134"/>
      <c r="L36" s="102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</row>
    <row r="37" spans="1:61">
      <c r="A37" s="262" t="s">
        <v>117</v>
      </c>
      <c r="B37" s="103" t="s">
        <v>125</v>
      </c>
      <c r="C37" s="110">
        <v>19600</v>
      </c>
      <c r="D37" s="103" t="s">
        <v>180</v>
      </c>
      <c r="E37" s="116"/>
      <c r="F37" s="111"/>
      <c r="G37" s="132"/>
      <c r="H37" s="132"/>
      <c r="I37" s="277"/>
      <c r="J37" s="102"/>
      <c r="K37" s="134"/>
      <c r="L37" s="102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</row>
    <row r="38" spans="1:61">
      <c r="A38" s="266" t="s">
        <v>186</v>
      </c>
      <c r="B38" s="266" t="s">
        <v>92</v>
      </c>
      <c r="C38" s="110">
        <v>2000</v>
      </c>
      <c r="D38" s="142" t="s">
        <v>183</v>
      </c>
      <c r="E38" s="115"/>
      <c r="F38" s="118"/>
      <c r="G38" s="132"/>
      <c r="H38" s="132"/>
      <c r="I38" s="277"/>
      <c r="J38" s="102"/>
      <c r="K38" s="134"/>
      <c r="L38" s="102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</row>
    <row r="39" spans="1:61">
      <c r="A39" s="266" t="s">
        <v>48</v>
      </c>
      <c r="B39" s="141" t="s">
        <v>92</v>
      </c>
      <c r="C39" s="110">
        <v>3500</v>
      </c>
      <c r="D39" s="103" t="s">
        <v>180</v>
      </c>
      <c r="E39" s="115"/>
      <c r="F39" s="111"/>
      <c r="G39" s="132"/>
      <c r="H39" s="132"/>
      <c r="I39" s="277"/>
      <c r="J39" s="102"/>
      <c r="K39" s="134"/>
      <c r="L39" s="102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</row>
    <row r="40" spans="1:61">
      <c r="A40" s="144" t="s">
        <v>123</v>
      </c>
      <c r="B40" s="103" t="s">
        <v>92</v>
      </c>
      <c r="C40" s="110">
        <v>6000</v>
      </c>
      <c r="D40" s="103" t="s">
        <v>180</v>
      </c>
      <c r="E40" s="115"/>
      <c r="F40" s="111"/>
      <c r="G40" s="143"/>
      <c r="H40" s="143"/>
      <c r="I40" s="277"/>
      <c r="J40" s="102"/>
      <c r="K40" s="134"/>
      <c r="L40" s="102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</row>
    <row r="41" spans="1:61">
      <c r="A41" s="144" t="s">
        <v>50</v>
      </c>
      <c r="B41" s="103" t="s">
        <v>151</v>
      </c>
      <c r="C41" s="110">
        <v>13715</v>
      </c>
      <c r="D41" s="103" t="s">
        <v>191</v>
      </c>
      <c r="E41" s="145"/>
      <c r="F41" s="111"/>
      <c r="G41" s="146"/>
      <c r="H41" s="146"/>
      <c r="I41" s="277"/>
      <c r="J41" s="102"/>
      <c r="K41" s="134"/>
      <c r="L41" s="102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</row>
    <row r="42" spans="1:61">
      <c r="A42" s="266" t="s">
        <v>164</v>
      </c>
      <c r="B42" s="103" t="s">
        <v>92</v>
      </c>
      <c r="C42" s="110">
        <v>2000</v>
      </c>
      <c r="D42" s="103" t="s">
        <v>195</v>
      </c>
      <c r="F42" s="263"/>
      <c r="G42" s="147"/>
      <c r="H42" s="147"/>
      <c r="I42" s="277"/>
      <c r="J42" s="122"/>
      <c r="K42" s="148"/>
      <c r="L42" s="102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</row>
    <row r="43" spans="1:61">
      <c r="A43" s="266" t="s">
        <v>199</v>
      </c>
      <c r="B43" s="266"/>
      <c r="C43" s="110">
        <v>1000</v>
      </c>
      <c r="D43" s="142" t="s">
        <v>194</v>
      </c>
      <c r="E43" s="116"/>
      <c r="F43" s="316" t="s">
        <v>54</v>
      </c>
      <c r="G43" s="316"/>
      <c r="H43" s="316"/>
      <c r="I43" s="316"/>
      <c r="J43" s="316"/>
      <c r="K43" s="149"/>
      <c r="L43" s="107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</row>
    <row r="44" spans="1:61" ht="13.5" thickBot="1">
      <c r="A44" s="278" t="s">
        <v>192</v>
      </c>
      <c r="B44" s="266"/>
      <c r="C44" s="279">
        <v>3140</v>
      </c>
      <c r="D44" s="280" t="s">
        <v>190</v>
      </c>
      <c r="E44" s="115"/>
      <c r="F44" s="150"/>
      <c r="G44" s="150"/>
      <c r="H44" s="150"/>
      <c r="I44" s="108"/>
      <c r="J44" s="108"/>
      <c r="K44" s="149"/>
      <c r="L44" s="107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</row>
    <row r="45" spans="1:61" ht="14.25" thickTop="1" thickBot="1">
      <c r="A45" s="268"/>
      <c r="B45" s="269"/>
      <c r="C45" s="270"/>
      <c r="D45" s="271"/>
      <c r="E45" s="115"/>
      <c r="F45" s="150"/>
      <c r="G45" s="150"/>
      <c r="H45" s="150"/>
      <c r="I45" s="151"/>
      <c r="J45" s="108"/>
      <c r="K45" s="149"/>
      <c r="L45" s="107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</row>
    <row r="46" spans="1:61" ht="13.5" thickTop="1">
      <c r="A46" s="152" t="s">
        <v>27</v>
      </c>
      <c r="B46" s="153"/>
      <c r="C46" s="282">
        <v>14450</v>
      </c>
      <c r="D46" s="154" t="s">
        <v>149</v>
      </c>
      <c r="E46" s="115"/>
      <c r="F46" s="266"/>
      <c r="G46" s="266"/>
      <c r="H46" s="266"/>
      <c r="I46" s="108"/>
      <c r="J46" s="107"/>
      <c r="K46" s="149"/>
      <c r="L46" s="107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</row>
    <row r="47" spans="1:61">
      <c r="A47" s="159" t="s">
        <v>120</v>
      </c>
      <c r="B47" s="107"/>
      <c r="C47" s="156">
        <v>30000</v>
      </c>
      <c r="D47" s="163" t="s">
        <v>167</v>
      </c>
      <c r="E47" s="115"/>
      <c r="F47" s="266"/>
      <c r="G47" s="266"/>
      <c r="H47" s="266"/>
      <c r="I47" s="108"/>
      <c r="J47" s="158"/>
      <c r="K47" s="149"/>
      <c r="L47" s="107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125"/>
      <c r="AL47" s="125"/>
      <c r="AM47" s="125"/>
      <c r="AN47" s="125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</row>
    <row r="48" spans="1:61">
      <c r="A48" s="161" t="s">
        <v>139</v>
      </c>
      <c r="B48" s="157"/>
      <c r="C48" s="156">
        <v>5000</v>
      </c>
      <c r="D48" s="154" t="s">
        <v>178</v>
      </c>
      <c r="E48" s="115"/>
      <c r="F48" s="262"/>
      <c r="G48" s="149"/>
      <c r="H48" s="262"/>
      <c r="I48" s="108"/>
      <c r="J48" s="158"/>
      <c r="K48" s="149"/>
      <c r="L48" s="107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</row>
    <row r="49" spans="1:61">
      <c r="A49" s="155" t="s">
        <v>18</v>
      </c>
      <c r="B49" s="107"/>
      <c r="C49" s="156">
        <v>40000</v>
      </c>
      <c r="D49" s="157" t="s">
        <v>194</v>
      </c>
      <c r="E49" s="115"/>
      <c r="F49" s="262"/>
      <c r="G49" s="262"/>
      <c r="H49" s="262"/>
      <c r="I49" s="108"/>
      <c r="J49" s="158"/>
      <c r="K49" s="149"/>
      <c r="L49" s="107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</row>
    <row r="50" spans="1:61">
      <c r="A50" s="155" t="s">
        <v>25</v>
      </c>
      <c r="B50" s="107"/>
      <c r="C50" s="156">
        <v>208875</v>
      </c>
      <c r="D50" s="154" t="s">
        <v>188</v>
      </c>
      <c r="E50" s="115"/>
      <c r="F50" s="262"/>
      <c r="G50" s="262"/>
      <c r="H50" s="262"/>
      <c r="I50" s="108"/>
      <c r="J50" s="158"/>
      <c r="K50" s="149"/>
      <c r="L50" s="107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</row>
    <row r="51" spans="1:61">
      <c r="A51" s="155" t="s">
        <v>20</v>
      </c>
      <c r="B51" s="157"/>
      <c r="C51" s="156">
        <v>267297</v>
      </c>
      <c r="D51" s="157" t="s">
        <v>165</v>
      </c>
      <c r="E51" s="115"/>
      <c r="F51" s="107"/>
      <c r="G51" s="262"/>
      <c r="H51" s="262"/>
      <c r="I51" s="108"/>
      <c r="J51" s="158"/>
      <c r="K51" s="149"/>
      <c r="L51" s="107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</row>
    <row r="52" spans="1:61">
      <c r="A52" s="159" t="s">
        <v>24</v>
      </c>
      <c r="B52" s="113"/>
      <c r="C52" s="156">
        <v>62020</v>
      </c>
      <c r="D52" s="153" t="s">
        <v>178</v>
      </c>
      <c r="E52" s="115"/>
      <c r="F52" s="262"/>
      <c r="G52" s="262"/>
      <c r="H52" s="262"/>
      <c r="I52" s="108"/>
      <c r="J52" s="158"/>
      <c r="K52" s="149"/>
      <c r="L52" s="107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</row>
    <row r="53" spans="1:61">
      <c r="A53" s="159" t="s">
        <v>55</v>
      </c>
      <c r="B53" s="107"/>
      <c r="C53" s="156">
        <v>86185</v>
      </c>
      <c r="D53" s="160" t="s">
        <v>194</v>
      </c>
      <c r="E53" s="115"/>
      <c r="F53" s="108"/>
      <c r="G53" s="262"/>
      <c r="H53" s="262"/>
      <c r="I53" s="108" t="s">
        <v>14</v>
      </c>
      <c r="J53" s="158"/>
      <c r="K53" s="149"/>
      <c r="L53" s="107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115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</row>
    <row r="54" spans="1:61">
      <c r="A54" s="161" t="s">
        <v>56</v>
      </c>
      <c r="B54" s="157"/>
      <c r="C54" s="162">
        <v>190000</v>
      </c>
      <c r="D54" s="153" t="s">
        <v>183</v>
      </c>
      <c r="E54" s="115"/>
      <c r="F54" s="262"/>
      <c r="G54" s="262"/>
      <c r="H54" s="262"/>
      <c r="I54" s="108"/>
      <c r="J54" s="158"/>
      <c r="K54" s="149"/>
      <c r="L54" s="107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</row>
    <row r="55" spans="1:61">
      <c r="A55" s="155" t="s">
        <v>57</v>
      </c>
      <c r="B55" s="107"/>
      <c r="C55" s="156">
        <v>384461</v>
      </c>
      <c r="D55" s="163" t="s">
        <v>194</v>
      </c>
      <c r="E55" s="115"/>
      <c r="F55" s="107"/>
      <c r="G55" s="262"/>
      <c r="H55" s="262"/>
      <c r="I55" s="108"/>
      <c r="J55" s="158"/>
      <c r="K55" s="149"/>
      <c r="L55" s="107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</row>
    <row r="56" spans="1:61">
      <c r="A56" s="155" t="s">
        <v>58</v>
      </c>
      <c r="B56" s="107"/>
      <c r="C56" s="156">
        <v>191085</v>
      </c>
      <c r="D56" s="157" t="s">
        <v>194</v>
      </c>
      <c r="E56" s="115"/>
      <c r="F56" s="107"/>
      <c r="G56" s="262"/>
      <c r="H56" s="262"/>
      <c r="I56" s="108"/>
      <c r="J56" s="158"/>
      <c r="K56" s="149"/>
      <c r="L56" s="107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</row>
    <row r="57" spans="1:61">
      <c r="A57" s="159"/>
      <c r="B57" s="107"/>
      <c r="C57" s="156"/>
      <c r="D57" s="160"/>
      <c r="E57" s="115"/>
      <c r="F57" s="107"/>
      <c r="G57" s="262"/>
      <c r="H57" s="262"/>
      <c r="I57" s="108"/>
      <c r="J57" s="158"/>
      <c r="K57" s="149"/>
      <c r="L57" s="107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</row>
    <row r="58" spans="1:61">
      <c r="A58" s="328" t="s">
        <v>200</v>
      </c>
      <c r="B58" s="328"/>
      <c r="C58" s="329">
        <v>3000</v>
      </c>
      <c r="D58" s="330" t="s">
        <v>194</v>
      </c>
      <c r="E58" s="115"/>
      <c r="F58" s="108"/>
      <c r="G58" s="266" t="s">
        <v>14</v>
      </c>
      <c r="H58" s="262"/>
      <c r="I58" s="108"/>
      <c r="J58" s="158"/>
      <c r="K58" s="149"/>
      <c r="L58" s="107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</row>
    <row r="59" spans="1:61">
      <c r="A59" s="159" t="s">
        <v>193</v>
      </c>
      <c r="B59" s="107"/>
      <c r="C59" s="156">
        <v>4500</v>
      </c>
      <c r="D59" s="160" t="s">
        <v>191</v>
      </c>
      <c r="E59" s="115"/>
      <c r="F59" s="107"/>
      <c r="G59" s="262"/>
      <c r="H59" s="262"/>
      <c r="I59" s="108"/>
      <c r="J59" s="158"/>
      <c r="K59" s="149"/>
      <c r="L59" s="107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</row>
    <row r="60" spans="1:61">
      <c r="A60" s="159" t="s">
        <v>197</v>
      </c>
      <c r="B60" s="107"/>
      <c r="C60" s="156">
        <v>22560</v>
      </c>
      <c r="D60" s="160" t="s">
        <v>194</v>
      </c>
      <c r="E60" s="115"/>
      <c r="F60" s="107"/>
      <c r="G60" s="262"/>
      <c r="H60" s="262"/>
      <c r="I60" s="108"/>
      <c r="J60" s="158"/>
      <c r="K60" s="149"/>
      <c r="L60" s="107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</row>
    <row r="61" spans="1:61">
      <c r="A61" s="159" t="s">
        <v>198</v>
      </c>
      <c r="B61" s="107"/>
      <c r="C61" s="156">
        <v>1000</v>
      </c>
      <c r="D61" s="163" t="s">
        <v>194</v>
      </c>
      <c r="E61" s="116"/>
      <c r="F61" s="107"/>
      <c r="G61" s="262"/>
      <c r="H61" s="262"/>
      <c r="I61" s="108"/>
      <c r="J61" s="158"/>
      <c r="K61" s="149"/>
      <c r="L61" s="107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</row>
    <row r="62" spans="1:61">
      <c r="A62" s="317" t="s">
        <v>31</v>
      </c>
      <c r="B62" s="318"/>
      <c r="C62" s="156"/>
      <c r="D62" s="163"/>
      <c r="E62" s="124"/>
      <c r="F62" s="304" t="s">
        <v>150</v>
      </c>
      <c r="G62" s="304"/>
      <c r="H62" s="260"/>
      <c r="I62" s="260"/>
      <c r="J62" s="164" t="s">
        <v>62</v>
      </c>
      <c r="K62" s="165" t="s">
        <v>63</v>
      </c>
      <c r="L62" s="166" t="s">
        <v>64</v>
      </c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</row>
    <row r="63" spans="1:61">
      <c r="A63" s="159" t="s">
        <v>59</v>
      </c>
      <c r="B63" s="107"/>
      <c r="C63" s="156">
        <v>8000</v>
      </c>
      <c r="D63" s="163" t="s">
        <v>138</v>
      </c>
      <c r="E63" s="115"/>
      <c r="F63" s="167"/>
      <c r="G63" s="168" t="s">
        <v>117</v>
      </c>
      <c r="H63" s="168" t="s">
        <v>125</v>
      </c>
      <c r="I63" s="108">
        <v>19600</v>
      </c>
      <c r="J63" s="108" t="s">
        <v>180</v>
      </c>
      <c r="K63" s="180">
        <v>19600</v>
      </c>
      <c r="L63" s="108">
        <f>SUM(I63-K63)</f>
        <v>0</v>
      </c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</row>
    <row r="64" spans="1:61">
      <c r="A64" s="159" t="s">
        <v>65</v>
      </c>
      <c r="B64" s="157"/>
      <c r="C64" s="156">
        <v>50888</v>
      </c>
      <c r="D64" s="163" t="s">
        <v>140</v>
      </c>
      <c r="E64" s="115"/>
      <c r="F64" s="169"/>
      <c r="G64" s="174" t="s">
        <v>164</v>
      </c>
      <c r="H64" s="174" t="s">
        <v>92</v>
      </c>
      <c r="I64" s="108">
        <v>2000</v>
      </c>
      <c r="J64" s="107" t="s">
        <v>163</v>
      </c>
      <c r="K64" s="180">
        <v>2000</v>
      </c>
      <c r="L64" s="108">
        <f t="shared" ref="L64:L127" si="1">SUM(I64-K64)</f>
        <v>0</v>
      </c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</row>
    <row r="65" spans="1:61">
      <c r="A65" s="159" t="s">
        <v>66</v>
      </c>
      <c r="B65" s="107"/>
      <c r="C65" s="156">
        <v>30848</v>
      </c>
      <c r="D65" s="157" t="s">
        <v>152</v>
      </c>
      <c r="E65" s="115"/>
      <c r="F65" s="167"/>
      <c r="G65" s="168" t="s">
        <v>48</v>
      </c>
      <c r="H65" s="168" t="s">
        <v>92</v>
      </c>
      <c r="I65" s="108">
        <v>3500</v>
      </c>
      <c r="J65" s="107" t="s">
        <v>180</v>
      </c>
      <c r="K65" s="180">
        <v>3500</v>
      </c>
      <c r="L65" s="108">
        <f t="shared" si="1"/>
        <v>0</v>
      </c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</row>
    <row r="66" spans="1:61">
      <c r="A66" s="159" t="s">
        <v>69</v>
      </c>
      <c r="B66" s="157"/>
      <c r="C66" s="156">
        <v>43710</v>
      </c>
      <c r="D66" s="163" t="s">
        <v>119</v>
      </c>
      <c r="E66" s="115"/>
      <c r="F66" s="172"/>
      <c r="G66" s="170" t="s">
        <v>123</v>
      </c>
      <c r="H66" s="170" t="s">
        <v>92</v>
      </c>
      <c r="I66" s="171">
        <v>6000</v>
      </c>
      <c r="J66" s="173" t="s">
        <v>180</v>
      </c>
      <c r="K66" s="180">
        <v>6000</v>
      </c>
      <c r="L66" s="108">
        <f t="shared" si="1"/>
        <v>0</v>
      </c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</row>
    <row r="67" spans="1:61">
      <c r="A67" s="159" t="s">
        <v>70</v>
      </c>
      <c r="B67" s="107"/>
      <c r="C67" s="156">
        <v>25872</v>
      </c>
      <c r="D67" s="163" t="s">
        <v>141</v>
      </c>
      <c r="E67" s="115"/>
      <c r="F67" s="167"/>
      <c r="G67" s="168" t="s">
        <v>50</v>
      </c>
      <c r="H67" s="168" t="s">
        <v>151</v>
      </c>
      <c r="I67" s="108">
        <v>13040</v>
      </c>
      <c r="J67" s="158" t="s">
        <v>180</v>
      </c>
      <c r="K67" s="180">
        <v>13040</v>
      </c>
      <c r="L67" s="108">
        <f t="shared" si="1"/>
        <v>0</v>
      </c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</row>
    <row r="68" spans="1:61">
      <c r="A68" s="155" t="s">
        <v>71</v>
      </c>
      <c r="B68" s="107"/>
      <c r="C68" s="156">
        <v>9270</v>
      </c>
      <c r="D68" s="163" t="s">
        <v>194</v>
      </c>
      <c r="E68" s="115"/>
      <c r="F68" s="167"/>
      <c r="G68" s="168" t="s">
        <v>27</v>
      </c>
      <c r="H68" s="168"/>
      <c r="I68" s="108">
        <v>14450</v>
      </c>
      <c r="J68" s="158" t="s">
        <v>149</v>
      </c>
      <c r="K68" s="180">
        <v>14450</v>
      </c>
      <c r="L68" s="108">
        <f t="shared" si="1"/>
        <v>0</v>
      </c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</row>
    <row r="69" spans="1:61">
      <c r="A69" s="155" t="s">
        <v>72</v>
      </c>
      <c r="B69" s="107"/>
      <c r="C69" s="156">
        <v>40540</v>
      </c>
      <c r="D69" s="163" t="s">
        <v>180</v>
      </c>
      <c r="E69" s="261"/>
      <c r="F69" s="167"/>
      <c r="G69" s="168" t="s">
        <v>120</v>
      </c>
      <c r="H69" s="168"/>
      <c r="I69" s="108">
        <v>30000</v>
      </c>
      <c r="J69" s="107" t="s">
        <v>167</v>
      </c>
      <c r="K69" s="180">
        <v>30000</v>
      </c>
      <c r="L69" s="108">
        <f t="shared" si="1"/>
        <v>0</v>
      </c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</row>
    <row r="70" spans="1:61">
      <c r="A70" s="159" t="s">
        <v>73</v>
      </c>
      <c r="B70" s="107"/>
      <c r="C70" s="156">
        <v>23800</v>
      </c>
      <c r="D70" s="157" t="s">
        <v>129</v>
      </c>
      <c r="E70" s="115"/>
      <c r="F70" s="172"/>
      <c r="G70" s="168" t="s">
        <v>139</v>
      </c>
      <c r="H70" s="168"/>
      <c r="I70" s="108">
        <v>5000</v>
      </c>
      <c r="J70" s="158" t="s">
        <v>178</v>
      </c>
      <c r="K70" s="180">
        <v>5000</v>
      </c>
      <c r="L70" s="108">
        <f t="shared" si="1"/>
        <v>0</v>
      </c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</row>
    <row r="71" spans="1:61">
      <c r="A71" s="159" t="s">
        <v>77</v>
      </c>
      <c r="B71" s="107"/>
      <c r="C71" s="156">
        <v>23506</v>
      </c>
      <c r="D71" s="160" t="s">
        <v>158</v>
      </c>
      <c r="E71" s="116"/>
      <c r="F71" s="172"/>
      <c r="G71" s="168" t="s">
        <v>18</v>
      </c>
      <c r="H71" s="168"/>
      <c r="I71" s="108">
        <v>50000</v>
      </c>
      <c r="J71" s="158" t="s">
        <v>180</v>
      </c>
      <c r="K71" s="180">
        <v>50000</v>
      </c>
      <c r="L71" s="108">
        <f t="shared" si="1"/>
        <v>0</v>
      </c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</row>
    <row r="72" spans="1:61">
      <c r="A72" s="159" t="s">
        <v>78</v>
      </c>
      <c r="B72" s="107"/>
      <c r="C72" s="156">
        <v>3500</v>
      </c>
      <c r="D72" s="160" t="s">
        <v>79</v>
      </c>
      <c r="E72" s="116"/>
      <c r="F72" s="172"/>
      <c r="G72" s="168" t="s">
        <v>25</v>
      </c>
      <c r="H72" s="168"/>
      <c r="I72" s="108">
        <v>215875</v>
      </c>
      <c r="J72" s="158" t="s">
        <v>177</v>
      </c>
      <c r="K72" s="180">
        <v>215875</v>
      </c>
      <c r="L72" s="108">
        <f t="shared" si="1"/>
        <v>0</v>
      </c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1"/>
      <c r="BF72" s="261"/>
      <c r="BG72" s="261"/>
      <c r="BH72" s="261"/>
      <c r="BI72" s="261"/>
    </row>
    <row r="73" spans="1:61">
      <c r="A73" s="155" t="s">
        <v>80</v>
      </c>
      <c r="B73" s="107"/>
      <c r="C73" s="156">
        <v>14560</v>
      </c>
      <c r="D73" s="160" t="s">
        <v>60</v>
      </c>
      <c r="E73" s="116"/>
      <c r="F73" s="172"/>
      <c r="G73" s="168" t="s">
        <v>20</v>
      </c>
      <c r="H73" s="168"/>
      <c r="I73" s="108">
        <v>267297</v>
      </c>
      <c r="J73" s="108" t="s">
        <v>165</v>
      </c>
      <c r="K73" s="180">
        <v>267297</v>
      </c>
      <c r="L73" s="108">
        <f t="shared" si="1"/>
        <v>0</v>
      </c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261"/>
      <c r="BF73" s="261"/>
      <c r="BG73" s="261"/>
      <c r="BH73" s="261"/>
      <c r="BI73" s="261"/>
    </row>
    <row r="74" spans="1:61">
      <c r="A74" s="159" t="s">
        <v>82</v>
      </c>
      <c r="B74" s="107"/>
      <c r="C74" s="156">
        <v>18000</v>
      </c>
      <c r="D74" s="163" t="s">
        <v>171</v>
      </c>
      <c r="E74" s="116"/>
      <c r="F74" s="172"/>
      <c r="G74" s="168" t="s">
        <v>24</v>
      </c>
      <c r="H74" s="168"/>
      <c r="I74" s="108">
        <v>62020</v>
      </c>
      <c r="J74" s="158" t="s">
        <v>178</v>
      </c>
      <c r="K74" s="180">
        <v>62020</v>
      </c>
      <c r="L74" s="108">
        <f t="shared" si="1"/>
        <v>0</v>
      </c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</row>
    <row r="75" spans="1:61">
      <c r="A75" s="159" t="s">
        <v>83</v>
      </c>
      <c r="B75" s="107"/>
      <c r="C75" s="156">
        <v>7240</v>
      </c>
      <c r="D75" s="160" t="s">
        <v>174</v>
      </c>
      <c r="E75" s="115"/>
      <c r="F75" s="172"/>
      <c r="G75" s="170" t="s">
        <v>55</v>
      </c>
      <c r="H75" s="170"/>
      <c r="I75" s="171">
        <v>88620</v>
      </c>
      <c r="J75" s="173" t="s">
        <v>178</v>
      </c>
      <c r="K75" s="180">
        <v>88620</v>
      </c>
      <c r="L75" s="108">
        <f t="shared" si="1"/>
        <v>0</v>
      </c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</row>
    <row r="76" spans="1:61">
      <c r="A76" s="159" t="s">
        <v>84</v>
      </c>
      <c r="B76" s="107"/>
      <c r="C76" s="156">
        <v>5000</v>
      </c>
      <c r="D76" s="160" t="s">
        <v>147</v>
      </c>
      <c r="E76" s="115"/>
      <c r="F76" s="172"/>
      <c r="G76" s="168" t="s">
        <v>56</v>
      </c>
      <c r="H76" s="168"/>
      <c r="I76" s="108">
        <v>192000</v>
      </c>
      <c r="J76" s="158" t="s">
        <v>180</v>
      </c>
      <c r="K76" s="180">
        <v>192000</v>
      </c>
      <c r="L76" s="108">
        <f t="shared" si="1"/>
        <v>0</v>
      </c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</row>
    <row r="77" spans="1:61">
      <c r="A77" s="159" t="s">
        <v>146</v>
      </c>
      <c r="B77" s="107"/>
      <c r="C77" s="156">
        <v>35680</v>
      </c>
      <c r="D77" s="160" t="s">
        <v>183</v>
      </c>
      <c r="E77" s="115"/>
      <c r="F77" s="167"/>
      <c r="G77" s="168" t="s">
        <v>57</v>
      </c>
      <c r="H77" s="168"/>
      <c r="I77" s="108">
        <v>447911</v>
      </c>
      <c r="J77" s="108" t="s">
        <v>180</v>
      </c>
      <c r="K77" s="180">
        <v>447911</v>
      </c>
      <c r="L77" s="108">
        <f t="shared" si="1"/>
        <v>0</v>
      </c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</row>
    <row r="78" spans="1:61">
      <c r="A78" s="159" t="s">
        <v>86</v>
      </c>
      <c r="B78" s="107"/>
      <c r="C78" s="251">
        <v>9000</v>
      </c>
      <c r="D78" s="160" t="s">
        <v>180</v>
      </c>
      <c r="E78" s="115"/>
      <c r="F78" s="172"/>
      <c r="G78" s="168" t="s">
        <v>58</v>
      </c>
      <c r="H78" s="168"/>
      <c r="I78" s="108">
        <v>190085</v>
      </c>
      <c r="J78" s="158" t="s">
        <v>177</v>
      </c>
      <c r="K78" s="180">
        <v>190085</v>
      </c>
      <c r="L78" s="108">
        <f t="shared" si="1"/>
        <v>0</v>
      </c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1"/>
      <c r="BG78" s="261"/>
      <c r="BH78" s="261"/>
      <c r="BI78" s="261"/>
    </row>
    <row r="79" spans="1:61">
      <c r="A79" s="159" t="s">
        <v>87</v>
      </c>
      <c r="B79" s="107"/>
      <c r="C79" s="156">
        <v>5000</v>
      </c>
      <c r="D79" s="160" t="s">
        <v>49</v>
      </c>
      <c r="E79" s="115"/>
      <c r="F79" s="172"/>
      <c r="G79" s="168" t="s">
        <v>59</v>
      </c>
      <c r="H79" s="168"/>
      <c r="I79" s="108">
        <v>8000</v>
      </c>
      <c r="J79" s="158" t="s">
        <v>138</v>
      </c>
      <c r="K79" s="180">
        <v>8000</v>
      </c>
      <c r="L79" s="108">
        <f t="shared" si="1"/>
        <v>0</v>
      </c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</row>
    <row r="80" spans="1:61">
      <c r="A80" s="159" t="s">
        <v>145</v>
      </c>
      <c r="B80" s="157"/>
      <c r="C80" s="156">
        <v>500</v>
      </c>
      <c r="D80" s="163" t="s">
        <v>162</v>
      </c>
      <c r="E80" s="115"/>
      <c r="F80" s="172"/>
      <c r="G80" s="170" t="s">
        <v>65</v>
      </c>
      <c r="H80" s="170"/>
      <c r="I80" s="171">
        <v>50888</v>
      </c>
      <c r="J80" s="173" t="s">
        <v>140</v>
      </c>
      <c r="K80" s="180">
        <v>50888</v>
      </c>
      <c r="L80" s="108">
        <f t="shared" si="1"/>
        <v>0</v>
      </c>
      <c r="M80" s="261"/>
      <c r="N80" s="115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</row>
    <row r="81" spans="1:61">
      <c r="A81" s="159" t="s">
        <v>130</v>
      </c>
      <c r="B81" s="107"/>
      <c r="C81" s="156">
        <v>15000</v>
      </c>
      <c r="D81" s="160" t="s">
        <v>161</v>
      </c>
      <c r="E81" s="115"/>
      <c r="F81" s="175"/>
      <c r="G81" s="168" t="s">
        <v>66</v>
      </c>
      <c r="H81" s="168"/>
      <c r="I81" s="108">
        <v>30848</v>
      </c>
      <c r="J81" s="158" t="s">
        <v>152</v>
      </c>
      <c r="K81" s="180">
        <v>30848</v>
      </c>
      <c r="L81" s="108">
        <f t="shared" si="1"/>
        <v>0</v>
      </c>
      <c r="M81" s="261"/>
      <c r="N81" s="115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</row>
    <row r="82" spans="1:61">
      <c r="A82" s="159" t="s">
        <v>118</v>
      </c>
      <c r="B82" s="107"/>
      <c r="C82" s="156">
        <v>28682</v>
      </c>
      <c r="D82" s="160" t="s">
        <v>183</v>
      </c>
      <c r="E82" s="116"/>
      <c r="F82" s="176"/>
      <c r="G82" s="168" t="s">
        <v>69</v>
      </c>
      <c r="H82" s="168"/>
      <c r="I82" s="108">
        <v>43710</v>
      </c>
      <c r="J82" s="107" t="s">
        <v>119</v>
      </c>
      <c r="K82" s="180">
        <v>43710</v>
      </c>
      <c r="L82" s="108">
        <f t="shared" si="1"/>
        <v>0</v>
      </c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</row>
    <row r="83" spans="1:61">
      <c r="A83" s="155" t="s">
        <v>132</v>
      </c>
      <c r="B83" s="163"/>
      <c r="C83" s="156">
        <v>2160</v>
      </c>
      <c r="D83" s="160" t="s">
        <v>137</v>
      </c>
      <c r="E83" s="116"/>
      <c r="F83" s="176"/>
      <c r="G83" s="168" t="s">
        <v>70</v>
      </c>
      <c r="H83" s="168"/>
      <c r="I83" s="108">
        <v>25872</v>
      </c>
      <c r="J83" s="108" t="s">
        <v>141</v>
      </c>
      <c r="K83" s="180">
        <v>25872</v>
      </c>
      <c r="L83" s="108">
        <f t="shared" si="1"/>
        <v>0</v>
      </c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</row>
    <row r="84" spans="1:61">
      <c r="A84" s="155" t="s">
        <v>124</v>
      </c>
      <c r="B84" s="107"/>
      <c r="C84" s="156">
        <v>5480</v>
      </c>
      <c r="D84" s="160" t="s">
        <v>144</v>
      </c>
      <c r="E84" s="116"/>
      <c r="F84" s="175"/>
      <c r="G84" s="168" t="s">
        <v>71</v>
      </c>
      <c r="H84" s="168"/>
      <c r="I84" s="108">
        <v>2730</v>
      </c>
      <c r="J84" s="158" t="s">
        <v>180</v>
      </c>
      <c r="K84" s="180">
        <v>2730</v>
      </c>
      <c r="L84" s="108">
        <f t="shared" si="1"/>
        <v>0</v>
      </c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</row>
    <row r="85" spans="1:61">
      <c r="A85" s="159" t="s">
        <v>36</v>
      </c>
      <c r="B85" s="107"/>
      <c r="C85" s="156">
        <v>129725</v>
      </c>
      <c r="D85" s="160" t="s">
        <v>88</v>
      </c>
      <c r="E85" s="116"/>
      <c r="F85" s="175"/>
      <c r="G85" s="168" t="s">
        <v>72</v>
      </c>
      <c r="H85" s="168"/>
      <c r="I85" s="108">
        <v>40540</v>
      </c>
      <c r="J85" s="158" t="s">
        <v>180</v>
      </c>
      <c r="K85" s="180">
        <v>40540</v>
      </c>
      <c r="L85" s="108">
        <f t="shared" si="1"/>
        <v>0</v>
      </c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</row>
    <row r="86" spans="1:61">
      <c r="A86" s="159" t="s">
        <v>89</v>
      </c>
      <c r="B86" s="157"/>
      <c r="C86" s="156">
        <v>36000</v>
      </c>
      <c r="D86" s="157" t="s">
        <v>174</v>
      </c>
      <c r="E86" s="116"/>
      <c r="F86" s="172"/>
      <c r="G86" s="168" t="s">
        <v>73</v>
      </c>
      <c r="H86" s="168"/>
      <c r="I86" s="108">
        <v>23800</v>
      </c>
      <c r="J86" s="158" t="s">
        <v>129</v>
      </c>
      <c r="K86" s="180">
        <v>23800</v>
      </c>
      <c r="L86" s="108">
        <f t="shared" si="1"/>
        <v>0</v>
      </c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</row>
    <row r="87" spans="1:61">
      <c r="A87" s="159" t="s">
        <v>133</v>
      </c>
      <c r="B87" s="107"/>
      <c r="C87" s="156">
        <v>10515</v>
      </c>
      <c r="D87" s="160" t="s">
        <v>166</v>
      </c>
      <c r="E87" s="115"/>
      <c r="F87" s="172"/>
      <c r="G87" s="186" t="s">
        <v>77</v>
      </c>
      <c r="H87" s="186"/>
      <c r="I87" s="108">
        <v>23506</v>
      </c>
      <c r="J87" s="158" t="s">
        <v>158</v>
      </c>
      <c r="K87" s="180">
        <v>23506</v>
      </c>
      <c r="L87" s="108">
        <f t="shared" si="1"/>
        <v>0</v>
      </c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</row>
    <row r="88" spans="1:61">
      <c r="A88" s="159"/>
      <c r="B88" s="157"/>
      <c r="C88" s="156"/>
      <c r="D88" s="157"/>
      <c r="E88" s="115"/>
      <c r="F88" s="167"/>
      <c r="G88" s="168" t="s">
        <v>78</v>
      </c>
      <c r="H88" s="168"/>
      <c r="I88" s="108">
        <v>3500</v>
      </c>
      <c r="J88" s="158" t="s">
        <v>79</v>
      </c>
      <c r="K88" s="180">
        <v>3500</v>
      </c>
      <c r="L88" s="108">
        <f t="shared" si="1"/>
        <v>0</v>
      </c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</row>
    <row r="89" spans="1:61">
      <c r="A89" s="155" t="s">
        <v>159</v>
      </c>
      <c r="B89" s="107"/>
      <c r="C89" s="156">
        <v>10000</v>
      </c>
      <c r="D89" s="163" t="s">
        <v>167</v>
      </c>
      <c r="E89" s="115"/>
      <c r="F89" s="172"/>
      <c r="G89" s="168" t="s">
        <v>80</v>
      </c>
      <c r="H89" s="168"/>
      <c r="I89" s="108">
        <v>14560</v>
      </c>
      <c r="J89" s="107" t="s">
        <v>60</v>
      </c>
      <c r="K89" s="180">
        <v>14560</v>
      </c>
      <c r="L89" s="108">
        <f t="shared" si="1"/>
        <v>0</v>
      </c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</row>
    <row r="90" spans="1:61">
      <c r="A90" s="159" t="s">
        <v>115</v>
      </c>
      <c r="B90" s="107"/>
      <c r="C90" s="156">
        <v>44000</v>
      </c>
      <c r="D90" s="163" t="s">
        <v>178</v>
      </c>
      <c r="E90" s="115"/>
      <c r="F90" s="172"/>
      <c r="G90" s="168" t="s">
        <v>82</v>
      </c>
      <c r="H90" s="168"/>
      <c r="I90" s="108">
        <v>18000</v>
      </c>
      <c r="J90" s="158" t="s">
        <v>171</v>
      </c>
      <c r="K90" s="180">
        <v>18000</v>
      </c>
      <c r="L90" s="108">
        <f t="shared" si="1"/>
        <v>0</v>
      </c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</row>
    <row r="91" spans="1:61">
      <c r="A91" s="159" t="s">
        <v>157</v>
      </c>
      <c r="B91" s="157"/>
      <c r="C91" s="156">
        <v>5940</v>
      </c>
      <c r="D91" s="157" t="s">
        <v>156</v>
      </c>
      <c r="E91" s="115"/>
      <c r="F91" s="172"/>
      <c r="G91" s="168" t="s">
        <v>83</v>
      </c>
      <c r="H91" s="168"/>
      <c r="I91" s="108">
        <v>7240</v>
      </c>
      <c r="J91" s="158" t="s">
        <v>174</v>
      </c>
      <c r="K91" s="180">
        <v>7240</v>
      </c>
      <c r="L91" s="108">
        <f t="shared" si="1"/>
        <v>0</v>
      </c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</row>
    <row r="92" spans="1:61">
      <c r="A92" s="159" t="s">
        <v>172</v>
      </c>
      <c r="B92" s="107"/>
      <c r="C92" s="156">
        <v>20000</v>
      </c>
      <c r="D92" s="157" t="s">
        <v>171</v>
      </c>
      <c r="F92" s="172"/>
      <c r="G92" s="168" t="s">
        <v>84</v>
      </c>
      <c r="H92" s="168"/>
      <c r="I92" s="108">
        <v>5000</v>
      </c>
      <c r="J92" s="158" t="s">
        <v>147</v>
      </c>
      <c r="K92" s="180">
        <v>5000</v>
      </c>
      <c r="L92" s="108">
        <f t="shared" si="1"/>
        <v>0</v>
      </c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61"/>
      <c r="AL92" s="261"/>
      <c r="AM92" s="261"/>
      <c r="AN92" s="261"/>
      <c r="AO92" s="261"/>
      <c r="AP92" s="261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61"/>
      <c r="BD92" s="261"/>
      <c r="BE92" s="261"/>
      <c r="BF92" s="261"/>
      <c r="BG92" s="261"/>
      <c r="BH92" s="261"/>
      <c r="BI92" s="261"/>
    </row>
    <row r="93" spans="1:61">
      <c r="A93" s="159" t="s">
        <v>173</v>
      </c>
      <c r="B93" s="107"/>
      <c r="C93" s="156">
        <v>13090</v>
      </c>
      <c r="D93" s="160" t="s">
        <v>178</v>
      </c>
      <c r="F93" s="172"/>
      <c r="G93" s="170" t="s">
        <v>146</v>
      </c>
      <c r="H93" s="170"/>
      <c r="I93" s="171">
        <v>21000</v>
      </c>
      <c r="J93" s="173" t="s">
        <v>178</v>
      </c>
      <c r="K93" s="180">
        <v>21000</v>
      </c>
      <c r="L93" s="108">
        <f t="shared" si="1"/>
        <v>0</v>
      </c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</row>
    <row r="94" spans="1:61">
      <c r="A94" s="159" t="s">
        <v>148</v>
      </c>
      <c r="B94" s="157"/>
      <c r="C94" s="156">
        <v>2400</v>
      </c>
      <c r="D94" s="157" t="s">
        <v>191</v>
      </c>
      <c r="F94" s="167"/>
      <c r="G94" s="168" t="s">
        <v>86</v>
      </c>
      <c r="H94" s="168"/>
      <c r="I94" s="108">
        <v>9000</v>
      </c>
      <c r="J94" s="158" t="s">
        <v>180</v>
      </c>
      <c r="K94" s="180">
        <v>9000</v>
      </c>
      <c r="L94" s="108">
        <f t="shared" si="1"/>
        <v>0</v>
      </c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5000</v>
      </c>
      <c r="J95" s="177" t="s">
        <v>49</v>
      </c>
      <c r="K95" s="180">
        <v>5000</v>
      </c>
      <c r="L95" s="108">
        <f t="shared" si="1"/>
        <v>0</v>
      </c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</row>
    <row r="96" spans="1:61">
      <c r="A96" s="159" t="s">
        <v>176</v>
      </c>
      <c r="B96" s="157"/>
      <c r="C96" s="156">
        <v>1840</v>
      </c>
      <c r="D96" s="157" t="s">
        <v>175</v>
      </c>
      <c r="F96" s="176"/>
      <c r="G96" s="170" t="s">
        <v>145</v>
      </c>
      <c r="H96" s="170"/>
      <c r="I96" s="171">
        <v>500</v>
      </c>
      <c r="J96" s="173" t="s">
        <v>162</v>
      </c>
      <c r="K96" s="180">
        <v>500</v>
      </c>
      <c r="L96" s="108">
        <f t="shared" si="1"/>
        <v>0</v>
      </c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</row>
    <row r="97" spans="1:61">
      <c r="A97" s="159" t="s">
        <v>168</v>
      </c>
      <c r="B97" s="157">
        <v>173992171</v>
      </c>
      <c r="C97" s="156">
        <v>17500</v>
      </c>
      <c r="D97" s="157" t="s">
        <v>175</v>
      </c>
      <c r="F97" s="176"/>
      <c r="G97" s="170" t="s">
        <v>130</v>
      </c>
      <c r="H97" s="170"/>
      <c r="I97" s="171">
        <v>15000</v>
      </c>
      <c r="J97" s="173" t="s">
        <v>161</v>
      </c>
      <c r="K97" s="180">
        <v>15000</v>
      </c>
      <c r="L97" s="108">
        <f t="shared" si="1"/>
        <v>0</v>
      </c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61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61"/>
      <c r="BD97" s="261"/>
      <c r="BE97" s="261"/>
      <c r="BF97" s="261"/>
      <c r="BG97" s="261"/>
      <c r="BH97" s="261"/>
      <c r="BI97" s="261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118</v>
      </c>
      <c r="H98" s="168"/>
      <c r="I98" s="108">
        <v>31500</v>
      </c>
      <c r="J98" s="158" t="s">
        <v>180</v>
      </c>
      <c r="K98" s="180">
        <v>31500</v>
      </c>
      <c r="L98" s="108">
        <f t="shared" si="1"/>
        <v>0</v>
      </c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</row>
    <row r="99" spans="1:61">
      <c r="A99" s="159" t="s">
        <v>136</v>
      </c>
      <c r="B99" s="157"/>
      <c r="C99" s="156">
        <v>18000</v>
      </c>
      <c r="D99" s="157" t="s">
        <v>180</v>
      </c>
      <c r="F99" s="176"/>
      <c r="G99" s="168" t="s">
        <v>132</v>
      </c>
      <c r="H99" s="168"/>
      <c r="I99" s="108">
        <v>2160</v>
      </c>
      <c r="J99" s="158" t="s">
        <v>137</v>
      </c>
      <c r="K99" s="180">
        <v>2160</v>
      </c>
      <c r="L99" s="108">
        <f t="shared" si="1"/>
        <v>0</v>
      </c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</row>
    <row r="100" spans="1:61">
      <c r="A100" s="159"/>
      <c r="B100" s="157"/>
      <c r="C100" s="156"/>
      <c r="D100" s="157"/>
      <c r="F100" s="176"/>
      <c r="G100" s="168" t="s">
        <v>124</v>
      </c>
      <c r="H100" s="168"/>
      <c r="I100" s="108">
        <v>5480</v>
      </c>
      <c r="J100" s="158" t="s">
        <v>144</v>
      </c>
      <c r="K100" s="180">
        <v>5480</v>
      </c>
      <c r="L100" s="108">
        <f t="shared" si="1"/>
        <v>0</v>
      </c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</row>
    <row r="101" spans="1:61">
      <c r="A101" s="159" t="s">
        <v>85</v>
      </c>
      <c r="B101" s="157" t="s">
        <v>61</v>
      </c>
      <c r="C101" s="156">
        <v>1210</v>
      </c>
      <c r="D101" s="157" t="s">
        <v>53</v>
      </c>
      <c r="F101" s="176"/>
      <c r="G101" s="168" t="s">
        <v>36</v>
      </c>
      <c r="H101" s="168"/>
      <c r="I101" s="108">
        <v>129725</v>
      </c>
      <c r="J101" s="107" t="s">
        <v>88</v>
      </c>
      <c r="K101" s="180">
        <v>129725</v>
      </c>
      <c r="L101" s="108">
        <f t="shared" si="1"/>
        <v>0</v>
      </c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61"/>
      <c r="BD101" s="261"/>
      <c r="BE101" s="261"/>
      <c r="BF101" s="261"/>
      <c r="BG101" s="261"/>
      <c r="BH101" s="261"/>
      <c r="BI101" s="261"/>
    </row>
    <row r="102" spans="1:61">
      <c r="A102" s="159" t="s">
        <v>74</v>
      </c>
      <c r="B102" s="178" t="s">
        <v>75</v>
      </c>
      <c r="C102" s="156">
        <v>7300</v>
      </c>
      <c r="D102" s="157" t="s">
        <v>142</v>
      </c>
      <c r="F102" s="176"/>
      <c r="G102" s="170" t="s">
        <v>89</v>
      </c>
      <c r="H102" s="170"/>
      <c r="I102" s="171">
        <v>36000</v>
      </c>
      <c r="J102" s="173" t="s">
        <v>174</v>
      </c>
      <c r="K102" s="180">
        <v>36000</v>
      </c>
      <c r="L102" s="108">
        <f t="shared" si="1"/>
        <v>0</v>
      </c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</row>
    <row r="103" spans="1:61">
      <c r="A103" s="159" t="s">
        <v>76</v>
      </c>
      <c r="B103" s="157"/>
      <c r="C103" s="156">
        <v>800</v>
      </c>
      <c r="D103" s="157" t="s">
        <v>140</v>
      </c>
      <c r="F103" s="176"/>
      <c r="G103" s="168" t="s">
        <v>133</v>
      </c>
      <c r="H103" s="168"/>
      <c r="I103" s="108">
        <v>10515</v>
      </c>
      <c r="J103" s="158" t="s">
        <v>166</v>
      </c>
      <c r="K103" s="180">
        <v>10515</v>
      </c>
      <c r="L103" s="108">
        <f t="shared" si="1"/>
        <v>0</v>
      </c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1"/>
      <c r="AF103" s="261"/>
      <c r="AG103" s="261"/>
      <c r="AH103" s="261"/>
      <c r="AI103" s="261"/>
      <c r="AJ103" s="261"/>
      <c r="AK103" s="261"/>
      <c r="AL103" s="261"/>
      <c r="AM103" s="261"/>
      <c r="AN103" s="261"/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261"/>
      <c r="BH103" s="261"/>
      <c r="BI103" s="261"/>
    </row>
    <row r="104" spans="1:61">
      <c r="A104" s="159" t="s">
        <v>169</v>
      </c>
      <c r="B104" s="157"/>
      <c r="C104" s="156">
        <v>5000</v>
      </c>
      <c r="D104" s="157" t="s">
        <v>138</v>
      </c>
      <c r="F104" s="176"/>
      <c r="G104" s="170"/>
      <c r="H104" s="170"/>
      <c r="I104" s="171"/>
      <c r="J104" s="173"/>
      <c r="K104" s="180"/>
      <c r="L104" s="108">
        <f t="shared" si="1"/>
        <v>0</v>
      </c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</row>
    <row r="105" spans="1:61">
      <c r="A105" s="159" t="s">
        <v>155</v>
      </c>
      <c r="B105" s="107"/>
      <c r="C105" s="156">
        <v>1300</v>
      </c>
      <c r="D105" s="160" t="s">
        <v>154</v>
      </c>
      <c r="F105" s="176"/>
      <c r="G105" s="168" t="s">
        <v>159</v>
      </c>
      <c r="H105" s="168"/>
      <c r="I105" s="108">
        <v>10000</v>
      </c>
      <c r="J105" s="158" t="s">
        <v>167</v>
      </c>
      <c r="K105" s="180">
        <v>10000</v>
      </c>
      <c r="L105" s="108">
        <f t="shared" si="1"/>
        <v>0</v>
      </c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</row>
    <row r="106" spans="1:61">
      <c r="A106" s="159" t="s">
        <v>81</v>
      </c>
      <c r="B106" s="157" t="s">
        <v>61</v>
      </c>
      <c r="C106" s="156">
        <v>2340</v>
      </c>
      <c r="D106" s="157" t="s">
        <v>131</v>
      </c>
      <c r="F106" s="176"/>
      <c r="G106" s="170" t="s">
        <v>115</v>
      </c>
      <c r="H106" s="170"/>
      <c r="I106" s="171">
        <v>44000</v>
      </c>
      <c r="J106" s="171" t="s">
        <v>178</v>
      </c>
      <c r="K106" s="180">
        <v>44000</v>
      </c>
      <c r="L106" s="108">
        <f t="shared" si="1"/>
        <v>0</v>
      </c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</row>
    <row r="107" spans="1:61">
      <c r="A107" s="159" t="s">
        <v>116</v>
      </c>
      <c r="B107" s="157"/>
      <c r="C107" s="156">
        <v>17500</v>
      </c>
      <c r="D107" s="157" t="s">
        <v>128</v>
      </c>
      <c r="F107" s="176"/>
      <c r="G107" s="168" t="s">
        <v>157</v>
      </c>
      <c r="H107" s="168"/>
      <c r="I107" s="108">
        <v>5940</v>
      </c>
      <c r="J107" s="108" t="s">
        <v>156</v>
      </c>
      <c r="K107" s="180">
        <v>5940</v>
      </c>
      <c r="L107" s="108">
        <f t="shared" si="1"/>
        <v>0</v>
      </c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</row>
    <row r="108" spans="1:61">
      <c r="A108" s="159" t="s">
        <v>90</v>
      </c>
      <c r="B108" s="157">
        <v>1763999686</v>
      </c>
      <c r="C108" s="156">
        <v>5340</v>
      </c>
      <c r="D108" s="157" t="s">
        <v>135</v>
      </c>
      <c r="F108" s="176"/>
      <c r="G108" s="168" t="s">
        <v>172</v>
      </c>
      <c r="H108" s="168"/>
      <c r="I108" s="108">
        <v>20000</v>
      </c>
      <c r="J108" s="158" t="s">
        <v>171</v>
      </c>
      <c r="K108" s="180">
        <v>20000</v>
      </c>
      <c r="L108" s="108">
        <f t="shared" si="1"/>
        <v>0</v>
      </c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173</v>
      </c>
      <c r="H109" s="168"/>
      <c r="I109" s="108">
        <v>13090</v>
      </c>
      <c r="J109" s="158" t="s">
        <v>178</v>
      </c>
      <c r="K109" s="180">
        <v>13090</v>
      </c>
      <c r="L109" s="108">
        <f t="shared" si="1"/>
        <v>0</v>
      </c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1"/>
      <c r="AM109" s="261"/>
      <c r="AN109" s="261"/>
      <c r="AO109" s="261"/>
      <c r="AP109" s="261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61"/>
      <c r="BD109" s="261"/>
      <c r="BE109" s="261"/>
      <c r="BF109" s="261"/>
      <c r="BG109" s="261"/>
      <c r="BH109" s="261"/>
      <c r="BI109" s="261"/>
    </row>
    <row r="110" spans="1:61">
      <c r="A110" s="155" t="s">
        <v>170</v>
      </c>
      <c r="B110" s="178">
        <v>1758900692</v>
      </c>
      <c r="C110" s="156">
        <v>30000</v>
      </c>
      <c r="D110" s="157" t="s">
        <v>126</v>
      </c>
      <c r="F110" s="176"/>
      <c r="G110" s="170" t="s">
        <v>148</v>
      </c>
      <c r="H110" s="170"/>
      <c r="I110" s="171">
        <v>1200</v>
      </c>
      <c r="J110" s="173" t="s">
        <v>180</v>
      </c>
      <c r="K110" s="180">
        <v>1200</v>
      </c>
      <c r="L110" s="108">
        <f t="shared" si="1"/>
        <v>0</v>
      </c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</row>
    <row r="111" spans="1:61">
      <c r="A111" s="159" t="s">
        <v>93</v>
      </c>
      <c r="B111" s="157" t="s">
        <v>61</v>
      </c>
      <c r="C111" s="156">
        <v>6300</v>
      </c>
      <c r="D111" s="157" t="s">
        <v>91</v>
      </c>
      <c r="F111" s="176"/>
      <c r="G111" s="170"/>
      <c r="H111" s="170"/>
      <c r="I111" s="171"/>
      <c r="J111" s="173"/>
      <c r="K111" s="180"/>
      <c r="L111" s="108">
        <f t="shared" si="1"/>
        <v>0</v>
      </c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</row>
    <row r="112" spans="1:61">
      <c r="A112" s="159"/>
      <c r="B112" s="163"/>
      <c r="C112" s="156"/>
      <c r="D112" s="157"/>
      <c r="F112" s="176"/>
      <c r="G112" s="168" t="s">
        <v>176</v>
      </c>
      <c r="H112" s="168"/>
      <c r="I112" s="108">
        <v>1840</v>
      </c>
      <c r="J112" s="107" t="s">
        <v>175</v>
      </c>
      <c r="K112" s="180">
        <v>1840</v>
      </c>
      <c r="L112" s="108">
        <f t="shared" si="1"/>
        <v>0</v>
      </c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/>
      <c r="AK112" s="261"/>
      <c r="AL112" s="261"/>
      <c r="AM112" s="261"/>
      <c r="AN112" s="261"/>
      <c r="AO112" s="261"/>
      <c r="AP112" s="261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61"/>
      <c r="BD112" s="261"/>
      <c r="BE112" s="261"/>
      <c r="BF112" s="261"/>
      <c r="BG112" s="261"/>
      <c r="BH112" s="261"/>
      <c r="BI112" s="261"/>
    </row>
    <row r="113" spans="1:61">
      <c r="A113" s="305" t="s">
        <v>94</v>
      </c>
      <c r="B113" s="306"/>
      <c r="C113" s="179">
        <f>SUM(C37:C112)</f>
        <v>2356829</v>
      </c>
      <c r="D113" s="180"/>
      <c r="F113" s="172"/>
      <c r="G113" s="168" t="s">
        <v>168</v>
      </c>
      <c r="H113" s="168">
        <v>173992171</v>
      </c>
      <c r="I113" s="108">
        <v>17500</v>
      </c>
      <c r="J113" s="158" t="s">
        <v>175</v>
      </c>
      <c r="K113" s="180">
        <v>17500</v>
      </c>
      <c r="L113" s="108">
        <f t="shared" si="1"/>
        <v>0</v>
      </c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  <c r="AD113" s="261"/>
      <c r="AE113" s="261"/>
      <c r="AF113" s="261"/>
      <c r="AG113" s="261"/>
      <c r="AH113" s="261"/>
      <c r="AI113" s="261"/>
      <c r="AJ113" s="261"/>
      <c r="AK113" s="261"/>
      <c r="AL113" s="261"/>
      <c r="AM113" s="261"/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1"/>
      <c r="BD113" s="261"/>
      <c r="BE113" s="261"/>
      <c r="BF113" s="261"/>
      <c r="BG113" s="261"/>
      <c r="BH113" s="261"/>
      <c r="BI113" s="261"/>
    </row>
    <row r="114" spans="1:61">
      <c r="A114" s="181"/>
      <c r="B114" s="182"/>
      <c r="C114" s="183"/>
      <c r="D114" s="182"/>
      <c r="F114" s="172"/>
      <c r="G114" s="168" t="s">
        <v>67</v>
      </c>
      <c r="H114" s="168" t="s">
        <v>61</v>
      </c>
      <c r="I114" s="108">
        <v>1915</v>
      </c>
      <c r="J114" s="158" t="s">
        <v>68</v>
      </c>
      <c r="K114" s="180">
        <v>1915</v>
      </c>
      <c r="L114" s="108">
        <f t="shared" si="1"/>
        <v>0</v>
      </c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1"/>
      <c r="AF114" s="261"/>
      <c r="AG114" s="261"/>
      <c r="AH114" s="261"/>
      <c r="AI114" s="261"/>
      <c r="AJ114" s="261"/>
      <c r="AK114" s="261"/>
      <c r="AL114" s="261"/>
      <c r="AM114" s="261"/>
      <c r="AN114" s="261"/>
      <c r="AO114" s="261"/>
      <c r="AP114" s="261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61"/>
      <c r="BD114" s="261"/>
      <c r="BE114" s="261"/>
      <c r="BF114" s="261"/>
      <c r="BG114" s="261"/>
      <c r="BH114" s="261"/>
      <c r="BI114" s="261"/>
    </row>
    <row r="115" spans="1:61">
      <c r="A115" s="307" t="s">
        <v>95</v>
      </c>
      <c r="B115" s="308"/>
      <c r="C115" s="184">
        <f>C113+L136</f>
        <v>2356829</v>
      </c>
      <c r="D115" s="185"/>
      <c r="F115" s="167"/>
      <c r="G115" s="170" t="s">
        <v>136</v>
      </c>
      <c r="H115" s="170"/>
      <c r="I115" s="171">
        <v>18000</v>
      </c>
      <c r="J115" s="173" t="s">
        <v>180</v>
      </c>
      <c r="K115" s="180">
        <v>18000</v>
      </c>
      <c r="L115" s="108">
        <f t="shared" si="1"/>
        <v>0</v>
      </c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61"/>
      <c r="AL115" s="261"/>
      <c r="AM115" s="261"/>
      <c r="AN115" s="261"/>
      <c r="AO115" s="261"/>
      <c r="AP115" s="261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1"/>
      <c r="BD115" s="261"/>
      <c r="BE115" s="261"/>
      <c r="BF115" s="261"/>
      <c r="BG115" s="261"/>
      <c r="BH115" s="261"/>
      <c r="BI115" s="261"/>
    </row>
    <row r="116" spans="1:61">
      <c r="A116" s="187"/>
      <c r="B116" s="261"/>
      <c r="C116" s="188"/>
      <c r="D116" s="261"/>
      <c r="F116" s="172"/>
      <c r="G116" s="170"/>
      <c r="H116" s="170"/>
      <c r="I116" s="171"/>
      <c r="J116" s="173"/>
      <c r="K116" s="180"/>
      <c r="L116" s="108">
        <f t="shared" si="1"/>
        <v>0</v>
      </c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1"/>
      <c r="AJ116" s="261"/>
      <c r="AK116" s="261"/>
      <c r="AL116" s="261"/>
      <c r="AM116" s="261"/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61"/>
      <c r="BD116" s="261"/>
      <c r="BE116" s="261"/>
      <c r="BF116" s="261"/>
      <c r="BG116" s="261"/>
      <c r="BH116" s="261"/>
      <c r="BI116" s="261"/>
    </row>
    <row r="117" spans="1:61">
      <c r="A117" s="187"/>
      <c r="B117" s="261"/>
      <c r="D117" s="188"/>
      <c r="E117" s="100" t="s">
        <v>44</v>
      </c>
      <c r="F117" s="172"/>
      <c r="G117" s="170" t="s">
        <v>85</v>
      </c>
      <c r="H117" s="170" t="s">
        <v>61</v>
      </c>
      <c r="I117" s="171">
        <v>1210</v>
      </c>
      <c r="J117" s="173" t="s">
        <v>53</v>
      </c>
      <c r="K117" s="180">
        <v>1210</v>
      </c>
      <c r="L117" s="108">
        <f t="shared" si="1"/>
        <v>0</v>
      </c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  <c r="AD117" s="261"/>
      <c r="AE117" s="261"/>
      <c r="AF117" s="261"/>
      <c r="AG117" s="261"/>
      <c r="AH117" s="261"/>
      <c r="AI117" s="261"/>
      <c r="AJ117" s="261"/>
      <c r="AK117" s="261"/>
      <c r="AL117" s="261"/>
      <c r="AM117" s="261"/>
      <c r="AN117" s="261"/>
      <c r="AO117" s="261"/>
      <c r="AP117" s="261"/>
      <c r="AQ117" s="261"/>
      <c r="AR117" s="261"/>
      <c r="AS117" s="261"/>
      <c r="AT117" s="261"/>
      <c r="AU117" s="261"/>
      <c r="AV117" s="261"/>
      <c r="AW117" s="261"/>
      <c r="AX117" s="261"/>
      <c r="AY117" s="261"/>
      <c r="AZ117" s="261"/>
      <c r="BA117" s="261"/>
      <c r="BB117" s="261"/>
      <c r="BC117" s="261"/>
      <c r="BD117" s="261"/>
      <c r="BE117" s="261"/>
      <c r="BF117" s="261"/>
      <c r="BG117" s="261"/>
      <c r="BH117" s="261"/>
      <c r="BI117" s="261"/>
    </row>
    <row r="118" spans="1:61">
      <c r="A118" s="189"/>
      <c r="B118" s="189"/>
      <c r="C118" s="188"/>
      <c r="D118" s="261"/>
      <c r="F118" s="172"/>
      <c r="G118" s="170" t="s">
        <v>74</v>
      </c>
      <c r="H118" s="170" t="s">
        <v>75</v>
      </c>
      <c r="I118" s="171">
        <v>7300</v>
      </c>
      <c r="J118" s="173" t="s">
        <v>142</v>
      </c>
      <c r="K118" s="180">
        <v>7300</v>
      </c>
      <c r="L118" s="108">
        <f t="shared" si="1"/>
        <v>0</v>
      </c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  <c r="AD118" s="261"/>
      <c r="AE118" s="261"/>
      <c r="AF118" s="261"/>
      <c r="AG118" s="261"/>
      <c r="AH118" s="261"/>
      <c r="AI118" s="261"/>
      <c r="AJ118" s="261"/>
      <c r="AK118" s="261"/>
      <c r="AL118" s="261"/>
      <c r="AM118" s="261"/>
      <c r="AN118" s="261"/>
      <c r="AO118" s="261"/>
      <c r="AP118" s="261"/>
      <c r="AQ118" s="261"/>
      <c r="AR118" s="261"/>
      <c r="AS118" s="261"/>
      <c r="AT118" s="261"/>
      <c r="AU118" s="261"/>
      <c r="AV118" s="261"/>
      <c r="AW118" s="261"/>
      <c r="AX118" s="261"/>
      <c r="AY118" s="261"/>
      <c r="AZ118" s="261"/>
      <c r="BA118" s="261"/>
      <c r="BB118" s="261"/>
      <c r="BC118" s="261"/>
      <c r="BD118" s="261"/>
      <c r="BE118" s="261"/>
      <c r="BF118" s="261"/>
      <c r="BG118" s="261"/>
      <c r="BH118" s="261"/>
      <c r="BI118" s="261"/>
    </row>
    <row r="119" spans="1:61">
      <c r="C119" s="191"/>
      <c r="F119" s="167"/>
      <c r="G119" s="170" t="s">
        <v>76</v>
      </c>
      <c r="H119" s="170"/>
      <c r="I119" s="171">
        <v>800</v>
      </c>
      <c r="J119" s="173" t="s">
        <v>140</v>
      </c>
      <c r="K119" s="180">
        <v>800</v>
      </c>
      <c r="L119" s="108">
        <f t="shared" si="1"/>
        <v>0</v>
      </c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1"/>
      <c r="BF119" s="261"/>
      <c r="BG119" s="261"/>
      <c r="BH119" s="261"/>
      <c r="BI119" s="261"/>
    </row>
    <row r="120" spans="1:61">
      <c r="A120" s="143"/>
      <c r="B120" s="192"/>
      <c r="C120" s="193"/>
      <c r="D120" s="148"/>
      <c r="F120" s="172"/>
      <c r="G120" s="170" t="s">
        <v>169</v>
      </c>
      <c r="H120" s="170"/>
      <c r="I120" s="171">
        <v>5000</v>
      </c>
      <c r="J120" s="173" t="s">
        <v>138</v>
      </c>
      <c r="K120" s="180">
        <v>5000</v>
      </c>
      <c r="L120" s="108">
        <f t="shared" si="1"/>
        <v>0</v>
      </c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61"/>
      <c r="BD120" s="261"/>
      <c r="BE120" s="261"/>
      <c r="BF120" s="261"/>
      <c r="BG120" s="261"/>
      <c r="BH120" s="261"/>
      <c r="BI120" s="261"/>
    </row>
    <row r="121" spans="1:61">
      <c r="A121" s="143"/>
      <c r="B121" s="192"/>
      <c r="C121" s="193"/>
      <c r="D121" s="148"/>
      <c r="F121" s="167"/>
      <c r="G121" s="186" t="s">
        <v>155</v>
      </c>
      <c r="H121" s="186"/>
      <c r="I121" s="108">
        <v>1300</v>
      </c>
      <c r="J121" s="158" t="s">
        <v>154</v>
      </c>
      <c r="K121" s="180">
        <v>1300</v>
      </c>
      <c r="L121" s="108">
        <f t="shared" si="1"/>
        <v>0</v>
      </c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61"/>
      <c r="AL121" s="261"/>
      <c r="AM121" s="261"/>
      <c r="AN121" s="261"/>
      <c r="AO121" s="261"/>
      <c r="AP121" s="261"/>
      <c r="AQ121" s="261"/>
      <c r="AR121" s="261"/>
      <c r="AS121" s="261"/>
      <c r="AT121" s="261"/>
      <c r="AU121" s="261"/>
      <c r="AV121" s="261"/>
      <c r="AW121" s="261"/>
      <c r="AX121" s="261"/>
      <c r="AY121" s="261"/>
      <c r="AZ121" s="261"/>
      <c r="BA121" s="261"/>
      <c r="BB121" s="261"/>
      <c r="BC121" s="261"/>
      <c r="BD121" s="261"/>
      <c r="BE121" s="261"/>
      <c r="BF121" s="261"/>
      <c r="BG121" s="261"/>
      <c r="BH121" s="261"/>
      <c r="BI121" s="261"/>
    </row>
    <row r="122" spans="1:61">
      <c r="A122" s="192"/>
      <c r="B122" s="194"/>
      <c r="C122" s="193"/>
      <c r="D122" s="148"/>
      <c r="F122" s="168"/>
      <c r="G122" s="168" t="s">
        <v>81</v>
      </c>
      <c r="H122" s="168" t="s">
        <v>61</v>
      </c>
      <c r="I122" s="108">
        <v>2340</v>
      </c>
      <c r="J122" s="158" t="s">
        <v>131</v>
      </c>
      <c r="K122" s="180">
        <v>2340</v>
      </c>
      <c r="L122" s="108">
        <f t="shared" si="1"/>
        <v>0</v>
      </c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61"/>
      <c r="BD122" s="261"/>
      <c r="BE122" s="261"/>
      <c r="BF122" s="261"/>
      <c r="BG122" s="261"/>
      <c r="BH122" s="261"/>
      <c r="BI122" s="261"/>
    </row>
    <row r="123" spans="1:61">
      <c r="A123" s="143"/>
      <c r="B123" s="192"/>
      <c r="C123" s="193"/>
      <c r="D123" s="148"/>
      <c r="F123" s="167"/>
      <c r="G123" s="168" t="s">
        <v>116</v>
      </c>
      <c r="H123" s="168"/>
      <c r="I123" s="108">
        <v>17500</v>
      </c>
      <c r="J123" s="158" t="s">
        <v>128</v>
      </c>
      <c r="K123" s="180">
        <v>17500</v>
      </c>
      <c r="L123" s="108">
        <f t="shared" si="1"/>
        <v>0</v>
      </c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116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</row>
    <row r="124" spans="1:61">
      <c r="A124" s="195"/>
      <c r="B124" s="196"/>
      <c r="C124" s="197"/>
      <c r="D124" s="198"/>
      <c r="F124" s="172"/>
      <c r="G124" s="168" t="s">
        <v>90</v>
      </c>
      <c r="H124" s="168">
        <v>1763999686</v>
      </c>
      <c r="I124" s="108">
        <v>5340</v>
      </c>
      <c r="J124" s="108" t="s">
        <v>135</v>
      </c>
      <c r="K124" s="180">
        <v>5340</v>
      </c>
      <c r="L124" s="108">
        <f t="shared" si="1"/>
        <v>0</v>
      </c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115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</row>
    <row r="125" spans="1:61">
      <c r="A125" s="195"/>
      <c r="B125" s="196"/>
      <c r="C125" s="197"/>
      <c r="D125" s="198"/>
      <c r="F125" s="172"/>
      <c r="G125" s="168" t="s">
        <v>51</v>
      </c>
      <c r="H125" s="168" t="s">
        <v>52</v>
      </c>
      <c r="I125" s="108">
        <v>1190</v>
      </c>
      <c r="J125" s="158" t="s">
        <v>53</v>
      </c>
      <c r="K125" s="180">
        <v>1190</v>
      </c>
      <c r="L125" s="108">
        <f t="shared" si="1"/>
        <v>0</v>
      </c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</row>
    <row r="126" spans="1:61">
      <c r="A126" s="195"/>
      <c r="B126" s="196"/>
      <c r="C126" s="197"/>
      <c r="D126" s="198"/>
      <c r="F126" s="168"/>
      <c r="G126" s="168" t="s">
        <v>170</v>
      </c>
      <c r="H126" s="168">
        <v>1758900692</v>
      </c>
      <c r="I126" s="108">
        <v>30000</v>
      </c>
      <c r="J126" s="158" t="s">
        <v>126</v>
      </c>
      <c r="K126" s="180">
        <v>30000</v>
      </c>
      <c r="L126" s="108">
        <f t="shared" si="1"/>
        <v>0</v>
      </c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61"/>
      <c r="BD126" s="261"/>
      <c r="BE126" s="261"/>
      <c r="BF126" s="261"/>
      <c r="BG126" s="261"/>
      <c r="BH126" s="261"/>
      <c r="BI126" s="261"/>
    </row>
    <row r="127" spans="1:61">
      <c r="C127" s="191"/>
      <c r="F127" s="172"/>
      <c r="G127" s="170" t="s">
        <v>93</v>
      </c>
      <c r="H127" s="170" t="s">
        <v>61</v>
      </c>
      <c r="I127" s="171">
        <v>6300</v>
      </c>
      <c r="J127" s="173" t="s">
        <v>91</v>
      </c>
      <c r="K127" s="180">
        <v>6300</v>
      </c>
      <c r="L127" s="108">
        <f t="shared" si="1"/>
        <v>0</v>
      </c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61"/>
      <c r="BD127" s="261"/>
      <c r="BE127" s="261"/>
      <c r="BF127" s="261"/>
      <c r="BG127" s="261"/>
      <c r="BH127" s="261"/>
      <c r="BI127" s="261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1"/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1"/>
      <c r="AX128" s="261"/>
      <c r="AY128" s="261"/>
      <c r="AZ128" s="261"/>
      <c r="BA128" s="261"/>
      <c r="BB128" s="261"/>
      <c r="BC128" s="261"/>
      <c r="BD128" s="261"/>
      <c r="BE128" s="261"/>
      <c r="BF128" s="261"/>
      <c r="BG128" s="261"/>
      <c r="BH128" s="261"/>
      <c r="BI128" s="261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1"/>
      <c r="AI129" s="261"/>
      <c r="AJ129" s="261"/>
      <c r="AK129" s="261"/>
      <c r="AL129" s="261"/>
      <c r="AM129" s="261"/>
      <c r="AN129" s="261"/>
      <c r="AO129" s="261"/>
      <c r="AP129" s="261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61"/>
      <c r="BD129" s="261"/>
      <c r="BE129" s="261"/>
      <c r="BF129" s="261"/>
      <c r="BG129" s="261"/>
      <c r="BH129" s="261"/>
      <c r="BI129" s="261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1"/>
      <c r="AH130" s="261"/>
      <c r="AI130" s="261"/>
      <c r="AJ130" s="261"/>
      <c r="AK130" s="261"/>
      <c r="AL130" s="261"/>
      <c r="AM130" s="261"/>
      <c r="AN130" s="261"/>
      <c r="AO130" s="261"/>
      <c r="AP130" s="261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61"/>
      <c r="BD130" s="261"/>
      <c r="BE130" s="261"/>
      <c r="BF130" s="261"/>
      <c r="BG130" s="261"/>
      <c r="BH130" s="261"/>
      <c r="BI130" s="261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61"/>
      <c r="BD131" s="261"/>
      <c r="BE131" s="261"/>
      <c r="BF131" s="261"/>
      <c r="BG131" s="261"/>
      <c r="BH131" s="261"/>
      <c r="BI131" s="261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1"/>
      <c r="BF132" s="261"/>
      <c r="BG132" s="261"/>
      <c r="BH132" s="261"/>
      <c r="BI132" s="261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61"/>
      <c r="BD133" s="261"/>
      <c r="BE133" s="261"/>
      <c r="BF133" s="261"/>
      <c r="BG133" s="261"/>
      <c r="BH133" s="261"/>
      <c r="BI133" s="261"/>
    </row>
    <row r="134" spans="1:61">
      <c r="A134" s="50"/>
      <c r="B134" s="261"/>
      <c r="C134" s="261"/>
      <c r="D134" s="261"/>
      <c r="E134" s="261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61"/>
      <c r="BD134" s="261"/>
      <c r="BE134" s="261"/>
      <c r="BF134" s="261"/>
      <c r="BG134" s="261"/>
      <c r="BH134" s="261"/>
      <c r="BI134" s="261"/>
    </row>
    <row r="135" spans="1:61">
      <c r="A135" s="50"/>
      <c r="B135" s="261"/>
      <c r="C135" s="261"/>
      <c r="D135" s="261"/>
      <c r="E135" s="261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1"/>
      <c r="AX135" s="261"/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</row>
    <row r="136" spans="1:61" s="149" customFormat="1">
      <c r="A136" s="50"/>
      <c r="B136" s="261"/>
      <c r="C136" s="261"/>
      <c r="D136" s="261"/>
      <c r="E136" s="261"/>
      <c r="F136" s="200"/>
      <c r="G136" s="275"/>
      <c r="H136" s="275"/>
      <c r="I136" s="264">
        <f>SUM(I44:I135)</f>
        <v>2383237</v>
      </c>
      <c r="J136" s="166"/>
      <c r="K136" s="185">
        <f>SUM(K63:K135)</f>
        <v>2383237</v>
      </c>
      <c r="L136" s="264">
        <f>SUM(I136-K136)</f>
        <v>0</v>
      </c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1"/>
      <c r="AX136" s="261"/>
      <c r="AY136" s="261"/>
      <c r="AZ136" s="261"/>
      <c r="BA136" s="261"/>
      <c r="BB136" s="261"/>
      <c r="BC136" s="261"/>
      <c r="BD136" s="261"/>
      <c r="BE136" s="261"/>
      <c r="BF136" s="261"/>
      <c r="BG136" s="261"/>
      <c r="BH136" s="261"/>
      <c r="BI136" s="261"/>
    </row>
    <row r="137" spans="1:61">
      <c r="A137" s="50"/>
      <c r="B137" s="261"/>
      <c r="C137" s="261"/>
      <c r="D137" s="261"/>
      <c r="E137" s="261"/>
      <c r="F137" s="261"/>
      <c r="G137" s="261"/>
      <c r="H137" s="261"/>
      <c r="I137" s="122"/>
      <c r="J137" s="102"/>
      <c r="K137" s="261"/>
      <c r="L137" s="102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  <c r="AX137" s="261"/>
      <c r="AY137" s="261"/>
      <c r="AZ137" s="261"/>
      <c r="BA137" s="261"/>
      <c r="BB137" s="261"/>
      <c r="BC137" s="261"/>
      <c r="BD137" s="261"/>
      <c r="BE137" s="261"/>
      <c r="BF137" s="261"/>
      <c r="BG137" s="261"/>
      <c r="BH137" s="261"/>
      <c r="BI137" s="261"/>
    </row>
    <row r="138" spans="1:61">
      <c r="A138" s="50"/>
      <c r="B138" s="261"/>
      <c r="C138" s="261"/>
      <c r="D138" s="261"/>
      <c r="E138" s="261"/>
      <c r="F138" s="261"/>
      <c r="G138" s="261"/>
      <c r="H138" s="261"/>
      <c r="I138" s="102"/>
      <c r="J138" s="102"/>
      <c r="K138" s="261"/>
      <c r="L138" s="102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</row>
    <row r="139" spans="1:61">
      <c r="F139" s="261"/>
      <c r="G139" s="261"/>
      <c r="H139" s="261"/>
      <c r="I139" s="102"/>
      <c r="J139" s="102"/>
      <c r="K139" s="261"/>
      <c r="L139" s="102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</row>
    <row r="140" spans="1:61">
      <c r="F140" s="261"/>
      <c r="G140" s="261"/>
      <c r="H140" s="261"/>
      <c r="I140" s="102"/>
      <c r="J140" s="102"/>
      <c r="K140" s="261"/>
      <c r="L140" s="102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</row>
    <row r="141" spans="1:61">
      <c r="F141" s="261"/>
      <c r="G141" s="261"/>
      <c r="H141" s="261"/>
      <c r="I141" s="102"/>
      <c r="J141" s="102"/>
      <c r="K141" s="261"/>
      <c r="L141" s="102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</row>
    <row r="142" spans="1:61">
      <c r="F142" s="261"/>
      <c r="G142" s="261"/>
      <c r="H142" s="261"/>
      <c r="I142" s="102"/>
      <c r="J142" s="102"/>
      <c r="K142" s="261"/>
      <c r="L142" s="102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</row>
    <row r="143" spans="1:61">
      <c r="F143" s="261"/>
      <c r="G143" s="261"/>
      <c r="H143" s="261"/>
      <c r="I143" s="102"/>
      <c r="J143" s="102"/>
      <c r="K143" s="261"/>
      <c r="L143" s="102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</row>
    <row r="144" spans="1:61">
      <c r="F144" s="261"/>
      <c r="G144" s="261"/>
      <c r="H144" s="261"/>
      <c r="I144" s="102"/>
      <c r="J144" s="102"/>
      <c r="K144" s="261"/>
      <c r="L144" s="102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</row>
    <row r="145" spans="6:21">
      <c r="F145" s="261"/>
      <c r="G145" s="261"/>
      <c r="H145" s="261"/>
      <c r="I145" s="102"/>
      <c r="J145" s="102"/>
      <c r="K145" s="261"/>
      <c r="L145" s="102"/>
      <c r="M145" s="261"/>
      <c r="N145" s="261"/>
      <c r="O145" s="261"/>
      <c r="P145" s="261"/>
      <c r="Q145" s="261"/>
      <c r="R145" s="261"/>
      <c r="S145" s="261"/>
      <c r="T145" s="261"/>
      <c r="U145" s="261"/>
    </row>
    <row r="146" spans="6:21">
      <c r="F146" s="261"/>
      <c r="G146" s="261"/>
      <c r="H146" s="261"/>
      <c r="I146" s="102"/>
      <c r="J146" s="102"/>
      <c r="K146" s="261"/>
      <c r="L146" s="102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6:21">
      <c r="F147" s="261"/>
      <c r="G147" s="261"/>
      <c r="H147" s="261"/>
      <c r="I147" s="102"/>
      <c r="J147" s="102"/>
      <c r="K147" s="261"/>
      <c r="L147" s="102"/>
      <c r="M147" s="261"/>
      <c r="N147" s="261"/>
      <c r="O147" s="261"/>
      <c r="P147" s="261"/>
      <c r="Q147" s="261"/>
      <c r="R147" s="261"/>
      <c r="S147" s="261"/>
      <c r="T147" s="261"/>
      <c r="U147" s="261"/>
    </row>
    <row r="148" spans="6:21">
      <c r="F148" s="261"/>
      <c r="G148" s="261"/>
      <c r="H148" s="261"/>
      <c r="I148" s="102"/>
      <c r="J148" s="102"/>
      <c r="K148" s="261"/>
      <c r="L148" s="102"/>
      <c r="M148" s="261"/>
      <c r="N148" s="261"/>
      <c r="O148" s="261"/>
      <c r="P148" s="261"/>
      <c r="Q148" s="261"/>
      <c r="R148" s="261"/>
      <c r="S148" s="261"/>
      <c r="T148" s="261"/>
      <c r="U148" s="261"/>
    </row>
    <row r="149" spans="6:21">
      <c r="F149" s="261"/>
      <c r="G149" s="261"/>
      <c r="H149" s="261"/>
      <c r="I149" s="102"/>
      <c r="J149" s="102"/>
      <c r="K149" s="261"/>
      <c r="L149" s="102"/>
      <c r="M149" s="261"/>
      <c r="N149" s="261"/>
      <c r="O149" s="261"/>
      <c r="P149" s="261"/>
      <c r="Q149" s="261"/>
      <c r="R149" s="261"/>
      <c r="S149" s="261"/>
      <c r="T149" s="261"/>
      <c r="U149" s="261"/>
    </row>
    <row r="150" spans="6:21">
      <c r="F150" s="261"/>
      <c r="G150" s="261"/>
      <c r="H150" s="261"/>
      <c r="I150" s="102"/>
      <c r="J150" s="102"/>
      <c r="K150" s="261"/>
      <c r="L150" s="102"/>
      <c r="M150" s="261"/>
      <c r="N150" s="261"/>
      <c r="O150" s="261"/>
      <c r="P150" s="261"/>
      <c r="Q150" s="261"/>
      <c r="R150" s="261"/>
      <c r="S150" s="261"/>
      <c r="T150" s="261"/>
      <c r="U150" s="261"/>
    </row>
    <row r="151" spans="6:21">
      <c r="F151" s="261"/>
      <c r="G151" s="261"/>
      <c r="H151" s="261"/>
      <c r="I151" s="102"/>
      <c r="J151" s="102"/>
      <c r="K151" s="261"/>
      <c r="L151" s="102"/>
      <c r="M151" s="261"/>
      <c r="N151" s="261"/>
      <c r="O151" s="261"/>
      <c r="P151" s="261"/>
      <c r="Q151" s="261"/>
      <c r="R151" s="261"/>
      <c r="S151" s="261"/>
      <c r="T151" s="261"/>
      <c r="U151" s="261"/>
    </row>
    <row r="152" spans="6:21">
      <c r="F152" s="261"/>
      <c r="G152" s="261"/>
      <c r="H152" s="261"/>
      <c r="I152" s="102"/>
      <c r="J152" s="102"/>
      <c r="K152" s="261"/>
      <c r="L152" s="102"/>
      <c r="M152" s="261"/>
      <c r="N152" s="261"/>
      <c r="O152" s="261"/>
      <c r="P152" s="261"/>
      <c r="Q152" s="261"/>
      <c r="R152" s="261"/>
      <c r="S152" s="261"/>
      <c r="T152" s="261"/>
      <c r="U152" s="261"/>
    </row>
    <row r="153" spans="6:21">
      <c r="F153" s="261"/>
      <c r="G153" s="261"/>
      <c r="H153" s="261"/>
      <c r="I153" s="102"/>
      <c r="J153" s="102"/>
      <c r="K153" s="261"/>
      <c r="L153" s="102"/>
      <c r="M153" s="261"/>
      <c r="N153" s="261"/>
      <c r="O153" s="261"/>
      <c r="P153" s="261"/>
      <c r="Q153" s="261"/>
      <c r="R153" s="261"/>
      <c r="S153" s="261"/>
      <c r="T153" s="261"/>
      <c r="U153" s="261"/>
    </row>
    <row r="154" spans="6:21">
      <c r="F154" s="261"/>
      <c r="G154" s="261"/>
      <c r="H154" s="261"/>
      <c r="I154" s="102"/>
      <c r="J154" s="102"/>
    </row>
    <row r="155" spans="6:21">
      <c r="F155" s="261"/>
      <c r="G155" s="261"/>
      <c r="H155" s="261"/>
      <c r="I155" s="102"/>
      <c r="J155" s="102"/>
    </row>
    <row r="156" spans="6:21">
      <c r="F156" s="261"/>
      <c r="G156" s="261"/>
      <c r="H156" s="261"/>
      <c r="I156" s="102"/>
      <c r="J156" s="102"/>
    </row>
    <row r="157" spans="6:21">
      <c r="F157" s="261"/>
      <c r="G157" s="261"/>
      <c r="H157" s="261"/>
      <c r="I157" s="102"/>
      <c r="J157" s="102"/>
    </row>
    <row r="158" spans="6:21">
      <c r="F158" s="261"/>
      <c r="G158" s="261"/>
      <c r="H158" s="261"/>
      <c r="I158" s="102"/>
      <c r="J158" s="102"/>
    </row>
    <row r="159" spans="6:21">
      <c r="F159" s="261"/>
      <c r="G159" s="261"/>
      <c r="H159" s="261"/>
      <c r="I159" s="102"/>
      <c r="J159" s="102"/>
    </row>
    <row r="160" spans="6:21">
      <c r="F160" s="261"/>
      <c r="G160" s="261"/>
      <c r="H160" s="261"/>
      <c r="I160" s="102"/>
      <c r="J160" s="102"/>
    </row>
    <row r="161" spans="5:14">
      <c r="F161" s="261"/>
      <c r="G161" s="261"/>
      <c r="H161" s="261"/>
      <c r="I161" s="102"/>
      <c r="J161" s="102"/>
    </row>
    <row r="162" spans="5:14">
      <c r="F162" s="261"/>
      <c r="G162" s="261"/>
      <c r="H162" s="261"/>
      <c r="I162" s="102"/>
      <c r="J162" s="102"/>
    </row>
    <row r="163" spans="5:14">
      <c r="F163" s="261"/>
      <c r="G163" s="261"/>
      <c r="H163" s="261"/>
      <c r="I163" s="102"/>
      <c r="J163" s="102"/>
    </row>
    <row r="164" spans="5:14">
      <c r="F164" s="261"/>
      <c r="G164" s="261"/>
      <c r="H164" s="261"/>
      <c r="I164" s="102"/>
      <c r="J164" s="102"/>
    </row>
    <row r="165" spans="5:14">
      <c r="F165" s="261"/>
      <c r="G165" s="261"/>
      <c r="H165" s="261"/>
      <c r="I165" s="102"/>
      <c r="J165" s="102"/>
    </row>
    <row r="166" spans="5:14">
      <c r="F166" s="261"/>
      <c r="G166" s="261"/>
      <c r="H166" s="261"/>
      <c r="I166" s="102"/>
      <c r="J166" s="102"/>
      <c r="K166" s="265"/>
      <c r="L166" s="102"/>
      <c r="M166" s="265"/>
      <c r="N166" s="265"/>
    </row>
    <row r="167" spans="5:14">
      <c r="F167" s="261"/>
      <c r="G167" s="261"/>
      <c r="H167" s="261"/>
      <c r="I167" s="102"/>
      <c r="J167" s="102"/>
      <c r="K167" s="265"/>
      <c r="L167" s="102"/>
      <c r="M167" s="265"/>
      <c r="N167" s="265"/>
    </row>
    <row r="168" spans="5:14">
      <c r="F168" s="261"/>
      <c r="G168" s="261"/>
      <c r="H168" s="261"/>
      <c r="I168" s="102"/>
      <c r="J168" s="102"/>
      <c r="K168" s="265"/>
      <c r="L168" s="102"/>
      <c r="M168" s="265"/>
      <c r="N168" s="265"/>
    </row>
    <row r="169" spans="5:14">
      <c r="F169" s="261"/>
      <c r="G169" s="261"/>
      <c r="H169" s="261"/>
      <c r="I169" s="102"/>
      <c r="J169" s="102"/>
      <c r="K169" s="265"/>
      <c r="L169" s="102"/>
      <c r="M169" s="265"/>
      <c r="N169" s="265"/>
    </row>
    <row r="170" spans="5:14">
      <c r="F170" s="309"/>
      <c r="G170" s="309"/>
      <c r="H170" s="261"/>
      <c r="I170" s="122"/>
      <c r="J170" s="102"/>
      <c r="K170" s="265"/>
      <c r="L170" s="102"/>
      <c r="M170" s="265"/>
      <c r="N170" s="265"/>
    </row>
    <row r="171" spans="5:14">
      <c r="E171" s="261"/>
      <c r="F171" s="261"/>
      <c r="G171" s="261"/>
      <c r="H171" s="261"/>
      <c r="I171" s="102"/>
      <c r="J171" s="102"/>
      <c r="K171" s="265"/>
      <c r="L171" s="102"/>
      <c r="M171" s="265"/>
      <c r="N171" s="265"/>
    </row>
    <row r="172" spans="5:14">
      <c r="E172" s="261"/>
      <c r="F172" s="261"/>
      <c r="G172" s="261"/>
      <c r="H172" s="261"/>
      <c r="I172" s="102"/>
      <c r="J172" s="102"/>
      <c r="K172" s="265"/>
      <c r="L172" s="102"/>
      <c r="M172" s="265"/>
      <c r="N172" s="265"/>
    </row>
    <row r="173" spans="5:14">
      <c r="E173" s="261"/>
      <c r="F173" s="261"/>
      <c r="G173" s="261"/>
      <c r="H173" s="261"/>
      <c r="I173" s="102"/>
      <c r="J173" s="102"/>
      <c r="K173" s="265"/>
      <c r="L173" s="102"/>
      <c r="M173" s="265"/>
      <c r="N173" s="265"/>
    </row>
    <row r="174" spans="5:14">
      <c r="E174" s="261"/>
      <c r="F174" s="261"/>
      <c r="G174" s="261"/>
      <c r="H174" s="261"/>
      <c r="I174" s="102"/>
      <c r="J174" s="102"/>
    </row>
    <row r="175" spans="5:14">
      <c r="E175" s="261"/>
      <c r="F175" s="261"/>
      <c r="G175" s="261"/>
      <c r="H175" s="261"/>
      <c r="I175" s="102"/>
      <c r="J175" s="102"/>
    </row>
    <row r="176" spans="5:14">
      <c r="E176" s="261"/>
      <c r="F176" s="261"/>
      <c r="G176" s="261"/>
      <c r="H176" s="261"/>
      <c r="I176" s="102"/>
      <c r="J176" s="102"/>
    </row>
    <row r="177" spans="5:10">
      <c r="E177" s="261"/>
      <c r="F177" s="261"/>
      <c r="G177" s="261"/>
      <c r="H177" s="261"/>
      <c r="I177" s="102"/>
      <c r="J177" s="102"/>
    </row>
    <row r="178" spans="5:10">
      <c r="E178" s="261"/>
      <c r="F178" s="261"/>
      <c r="G178" s="261"/>
      <c r="H178" s="261"/>
      <c r="I178" s="102"/>
      <c r="J178" s="102"/>
    </row>
    <row r="179" spans="5:10">
      <c r="E179" s="261"/>
      <c r="F179" s="261"/>
      <c r="G179" s="261"/>
      <c r="H179" s="261"/>
      <c r="I179" s="102"/>
      <c r="J179" s="102"/>
    </row>
    <row r="180" spans="5:10">
      <c r="E180" s="261"/>
      <c r="F180" s="261"/>
      <c r="G180" s="261"/>
      <c r="H180" s="261"/>
      <c r="I180" s="102"/>
      <c r="J180" s="102"/>
    </row>
    <row r="181" spans="5:10">
      <c r="E181" s="261"/>
      <c r="F181" s="261"/>
      <c r="G181" s="261"/>
      <c r="H181" s="261"/>
      <c r="I181" s="102"/>
      <c r="J181" s="102"/>
    </row>
    <row r="182" spans="5:10">
      <c r="E182" s="261"/>
      <c r="F182" s="261"/>
      <c r="G182" s="261"/>
      <c r="H182" s="261"/>
      <c r="I182" s="102"/>
      <c r="J182" s="102"/>
    </row>
    <row r="183" spans="5:10">
      <c r="E183" s="261"/>
      <c r="F183" s="261"/>
      <c r="G183" s="261"/>
      <c r="H183" s="261"/>
      <c r="I183" s="102"/>
      <c r="J183" s="102"/>
    </row>
    <row r="184" spans="5:10">
      <c r="E184" s="261"/>
      <c r="F184" s="261"/>
      <c r="G184" s="261"/>
      <c r="H184" s="261"/>
      <c r="I184" s="102"/>
      <c r="J184" s="102"/>
    </row>
    <row r="185" spans="5:10">
      <c r="E185" s="261"/>
      <c r="F185" s="261"/>
      <c r="G185" s="261"/>
      <c r="H185" s="261"/>
      <c r="I185" s="102"/>
      <c r="J185" s="102"/>
    </row>
    <row r="186" spans="5:10">
      <c r="E186" s="261"/>
      <c r="F186" s="261"/>
      <c r="G186" s="261"/>
      <c r="H186" s="261"/>
      <c r="I186" s="102"/>
      <c r="J186" s="102"/>
    </row>
    <row r="187" spans="5:10">
      <c r="E187" s="261"/>
      <c r="F187" s="261"/>
      <c r="G187" s="261"/>
      <c r="H187" s="261"/>
      <c r="I187" s="102"/>
      <c r="J187" s="102"/>
    </row>
    <row r="188" spans="5:10">
      <c r="E188" s="261"/>
      <c r="F188" s="261"/>
      <c r="G188" s="261"/>
      <c r="H188" s="261"/>
      <c r="I188" s="102"/>
      <c r="J188" s="102"/>
    </row>
    <row r="189" spans="5:10">
      <c r="E189" s="261"/>
      <c r="F189" s="261"/>
      <c r="G189" s="261"/>
      <c r="H189" s="261"/>
      <c r="I189" s="102"/>
      <c r="J189" s="102"/>
    </row>
    <row r="190" spans="5:10">
      <c r="E190" s="261"/>
      <c r="F190" s="261"/>
      <c r="G190" s="261"/>
      <c r="H190" s="261"/>
      <c r="I190" s="102"/>
      <c r="J190" s="102"/>
    </row>
    <row r="191" spans="5:10">
      <c r="E191" s="261"/>
      <c r="F191" s="261"/>
      <c r="G191" s="261"/>
      <c r="H191" s="261"/>
      <c r="I191" s="102"/>
      <c r="J191" s="102"/>
    </row>
    <row r="192" spans="5:10">
      <c r="E192" s="261"/>
      <c r="F192" s="261"/>
      <c r="G192" s="261"/>
      <c r="H192" s="261"/>
      <c r="I192" s="102"/>
      <c r="J192" s="102"/>
    </row>
    <row r="193" spans="5:10">
      <c r="E193" s="261"/>
      <c r="F193" s="261"/>
      <c r="G193" s="261"/>
      <c r="H193" s="261"/>
      <c r="I193" s="102"/>
      <c r="J193" s="102"/>
    </row>
    <row r="194" spans="5:10">
      <c r="E194" s="261"/>
      <c r="F194" s="261"/>
      <c r="G194" s="261"/>
      <c r="H194" s="261"/>
      <c r="I194" s="102"/>
      <c r="J194" s="102"/>
    </row>
    <row r="195" spans="5:10">
      <c r="E195" s="261"/>
      <c r="F195" s="261"/>
      <c r="G195" s="261"/>
      <c r="H195" s="261"/>
      <c r="I195" s="102"/>
      <c r="J195" s="102"/>
    </row>
    <row r="196" spans="5:10">
      <c r="E196" s="261"/>
      <c r="F196" s="261"/>
      <c r="G196" s="261"/>
      <c r="H196" s="261"/>
      <c r="I196" s="102"/>
      <c r="J196" s="102"/>
    </row>
    <row r="197" spans="5:10">
      <c r="E197" s="261"/>
      <c r="F197" s="261"/>
      <c r="G197" s="261"/>
      <c r="H197" s="261"/>
      <c r="I197" s="102"/>
      <c r="J197" s="102"/>
    </row>
    <row r="198" spans="5:10">
      <c r="E198" s="261"/>
      <c r="F198" s="261"/>
      <c r="G198" s="261"/>
      <c r="H198" s="261"/>
      <c r="I198" s="102"/>
      <c r="J198" s="102"/>
    </row>
    <row r="199" spans="5:10">
      <c r="E199" s="261"/>
      <c r="F199" s="261"/>
      <c r="G199" s="261"/>
      <c r="H199" s="261"/>
      <c r="I199" s="102"/>
      <c r="J199" s="102"/>
    </row>
    <row r="200" spans="5:10">
      <c r="E200" s="261"/>
      <c r="F200" s="261"/>
      <c r="G200" s="261"/>
      <c r="H200" s="261"/>
      <c r="I200" s="102"/>
      <c r="J200" s="102"/>
    </row>
    <row r="201" spans="5:10">
      <c r="E201" s="261"/>
      <c r="F201" s="261"/>
      <c r="G201" s="261"/>
      <c r="H201" s="261"/>
      <c r="I201" s="102"/>
      <c r="J201" s="102"/>
    </row>
    <row r="202" spans="5:10">
      <c r="E202" s="261"/>
      <c r="F202" s="261"/>
      <c r="G202" s="261"/>
      <c r="H202" s="261"/>
      <c r="I202" s="102"/>
      <c r="J202" s="102"/>
    </row>
    <row r="203" spans="5:10">
      <c r="E203" s="261"/>
      <c r="F203" s="261"/>
      <c r="G203" s="261"/>
      <c r="H203" s="261"/>
      <c r="I203" s="102"/>
      <c r="J203" s="102"/>
    </row>
    <row r="204" spans="5:10">
      <c r="E204" s="261"/>
      <c r="F204" s="261"/>
      <c r="G204" s="261"/>
      <c r="H204" s="261"/>
      <c r="I204" s="102"/>
      <c r="J204" s="102"/>
    </row>
    <row r="205" spans="5:10">
      <c r="E205" s="261"/>
      <c r="F205" s="261"/>
      <c r="G205" s="261"/>
      <c r="H205" s="261"/>
      <c r="I205" s="102"/>
      <c r="J205" s="102"/>
    </row>
    <row r="206" spans="5:10">
      <c r="E206" s="261"/>
      <c r="F206" s="261"/>
      <c r="G206" s="261"/>
      <c r="H206" s="261"/>
      <c r="I206" s="102"/>
      <c r="J206" s="102"/>
    </row>
    <row r="207" spans="5:10">
      <c r="E207" s="261"/>
      <c r="F207" s="261"/>
      <c r="G207" s="261"/>
      <c r="H207" s="261"/>
      <c r="I207" s="102"/>
      <c r="J207" s="102"/>
    </row>
    <row r="208" spans="5:10">
      <c r="E208" s="261"/>
      <c r="F208" s="261"/>
      <c r="G208" s="261"/>
      <c r="H208" s="261"/>
      <c r="I208" s="102"/>
      <c r="J208" s="102"/>
    </row>
    <row r="209" spans="5:10">
      <c r="E209" s="261"/>
      <c r="F209" s="261"/>
      <c r="G209" s="261"/>
      <c r="H209" s="261"/>
      <c r="I209" s="102"/>
      <c r="J209" s="102"/>
    </row>
    <row r="210" spans="5:10">
      <c r="E210" s="261"/>
      <c r="F210" s="261"/>
      <c r="G210" s="261"/>
      <c r="H210" s="261"/>
      <c r="I210" s="102"/>
      <c r="J210" s="102"/>
    </row>
    <row r="211" spans="5:10">
      <c r="E211" s="261"/>
      <c r="F211" s="261"/>
      <c r="G211" s="261"/>
      <c r="H211" s="261"/>
      <c r="I211" s="102"/>
      <c r="J211" s="102"/>
    </row>
    <row r="212" spans="5:10">
      <c r="E212" s="261"/>
      <c r="F212" s="261"/>
      <c r="G212" s="261"/>
      <c r="H212" s="261"/>
      <c r="I212" s="102"/>
      <c r="J212" s="102"/>
    </row>
    <row r="213" spans="5:10">
      <c r="E213" s="261"/>
      <c r="F213" s="261"/>
      <c r="G213" s="261"/>
      <c r="H213" s="261"/>
      <c r="I213" s="102"/>
      <c r="J213" s="102"/>
    </row>
    <row r="214" spans="5:10">
      <c r="E214" s="261"/>
      <c r="F214" s="261"/>
      <c r="G214" s="261"/>
      <c r="H214" s="261"/>
      <c r="I214" s="102"/>
      <c r="J214" s="102"/>
    </row>
    <row r="215" spans="5:10">
      <c r="E215" s="261"/>
      <c r="F215" s="261"/>
      <c r="G215" s="261"/>
      <c r="H215" s="261"/>
      <c r="I215" s="102"/>
      <c r="J215" s="102"/>
    </row>
    <row r="216" spans="5:10">
      <c r="E216" s="261"/>
      <c r="F216" s="261"/>
      <c r="G216" s="261"/>
      <c r="H216" s="261"/>
      <c r="I216" s="102"/>
      <c r="J216" s="102"/>
    </row>
    <row r="217" spans="5:10">
      <c r="E217" s="261"/>
      <c r="F217" s="261"/>
      <c r="G217" s="261"/>
      <c r="H217" s="261"/>
      <c r="I217" s="102"/>
      <c r="J217" s="102"/>
    </row>
    <row r="218" spans="5:10">
      <c r="E218" s="261"/>
      <c r="F218" s="261"/>
      <c r="G218" s="261"/>
      <c r="H218" s="261"/>
      <c r="I218" s="102"/>
      <c r="J218" s="102"/>
    </row>
    <row r="219" spans="5:10">
      <c r="E219" s="261"/>
      <c r="F219" s="261"/>
      <c r="G219" s="261"/>
      <c r="H219" s="261"/>
      <c r="I219" s="102"/>
      <c r="J219" s="102"/>
    </row>
    <row r="220" spans="5:10">
      <c r="E220" s="261"/>
      <c r="F220" s="261"/>
      <c r="G220" s="261"/>
      <c r="H220" s="261"/>
      <c r="I220" s="102"/>
      <c r="J220" s="102"/>
    </row>
    <row r="221" spans="5:10">
      <c r="E221" s="261"/>
      <c r="F221" s="261"/>
      <c r="G221" s="261"/>
      <c r="H221" s="261"/>
      <c r="I221" s="102"/>
      <c r="J221" s="102"/>
    </row>
    <row r="222" spans="5:10">
      <c r="E222" s="261"/>
      <c r="F222" s="261"/>
      <c r="G222" s="261"/>
      <c r="H222" s="261"/>
      <c r="I222" s="102"/>
      <c r="J222" s="102"/>
    </row>
    <row r="223" spans="5:10">
      <c r="E223" s="261"/>
      <c r="F223" s="261"/>
      <c r="G223" s="261"/>
      <c r="H223" s="261"/>
      <c r="I223" s="102"/>
      <c r="J223" s="102"/>
    </row>
    <row r="224" spans="5:10">
      <c r="E224" s="261"/>
      <c r="F224" s="261"/>
      <c r="G224" s="261"/>
      <c r="H224" s="261"/>
      <c r="I224" s="102"/>
      <c r="J224" s="102"/>
    </row>
    <row r="225" spans="5:10">
      <c r="E225" s="261"/>
      <c r="F225" s="261"/>
      <c r="G225" s="261"/>
      <c r="H225" s="261"/>
      <c r="I225" s="102"/>
      <c r="J225" s="102"/>
    </row>
    <row r="226" spans="5:10">
      <c r="E226" s="261"/>
      <c r="F226" s="261"/>
      <c r="G226" s="261"/>
      <c r="H226" s="261"/>
      <c r="I226" s="102"/>
      <c r="J226" s="102"/>
    </row>
    <row r="227" spans="5:10">
      <c r="E227" s="261"/>
      <c r="F227" s="261"/>
      <c r="G227" s="261"/>
      <c r="H227" s="261"/>
      <c r="I227" s="102"/>
      <c r="J227" s="102"/>
    </row>
    <row r="228" spans="5:10">
      <c r="E228" s="261"/>
      <c r="F228" s="261"/>
      <c r="G228" s="261"/>
      <c r="H228" s="261"/>
      <c r="I228" s="102"/>
      <c r="J228" s="102"/>
    </row>
    <row r="229" spans="5:10">
      <c r="E229" s="261"/>
      <c r="F229" s="261"/>
      <c r="G229" s="261"/>
      <c r="H229" s="261"/>
      <c r="I229" s="102"/>
      <c r="J229" s="102"/>
    </row>
    <row r="230" spans="5:10">
      <c r="E230" s="261"/>
      <c r="F230" s="261"/>
      <c r="G230" s="261"/>
      <c r="H230" s="261"/>
      <c r="I230" s="102"/>
      <c r="J230" s="102"/>
    </row>
    <row r="231" spans="5:10">
      <c r="E231" s="261"/>
      <c r="F231" s="261"/>
      <c r="G231" s="261"/>
      <c r="H231" s="261"/>
      <c r="I231" s="102"/>
      <c r="J231" s="102"/>
    </row>
    <row r="232" spans="5:10">
      <c r="E232" s="261"/>
      <c r="F232" s="261"/>
      <c r="G232" s="261"/>
      <c r="H232" s="261"/>
      <c r="I232" s="102"/>
      <c r="J232" s="102"/>
    </row>
    <row r="233" spans="5:10">
      <c r="E233" s="261"/>
      <c r="F233" s="261"/>
      <c r="G233" s="261"/>
      <c r="H233" s="261"/>
      <c r="I233" s="102"/>
      <c r="J233" s="102"/>
    </row>
    <row r="234" spans="5:10">
      <c r="E234" s="261"/>
      <c r="F234" s="261"/>
      <c r="G234" s="261"/>
      <c r="H234" s="261"/>
      <c r="I234" s="102"/>
      <c r="J234" s="102"/>
    </row>
    <row r="235" spans="5:10">
      <c r="E235" s="261"/>
      <c r="F235" s="261"/>
      <c r="G235" s="261"/>
      <c r="H235" s="261"/>
      <c r="I235" s="102"/>
      <c r="J235" s="102"/>
    </row>
    <row r="236" spans="5:10">
      <c r="E236" s="261"/>
      <c r="F236" s="261"/>
      <c r="G236" s="261"/>
      <c r="H236" s="261"/>
      <c r="I236" s="102"/>
      <c r="J236" s="102"/>
    </row>
    <row r="237" spans="5:10">
      <c r="E237" s="261"/>
      <c r="F237" s="261"/>
      <c r="G237" s="261"/>
      <c r="H237" s="261"/>
      <c r="I237" s="102"/>
      <c r="J237" s="102"/>
    </row>
    <row r="238" spans="5:10">
      <c r="E238" s="261"/>
      <c r="F238" s="261"/>
      <c r="G238" s="261"/>
      <c r="H238" s="261"/>
      <c r="I238" s="102"/>
      <c r="J238" s="102"/>
    </row>
    <row r="239" spans="5:10">
      <c r="E239" s="261"/>
      <c r="F239" s="261"/>
      <c r="G239" s="261"/>
      <c r="H239" s="261"/>
      <c r="I239" s="102"/>
      <c r="J239" s="102"/>
    </row>
    <row r="240" spans="5:10">
      <c r="E240" s="261"/>
      <c r="F240" s="261"/>
      <c r="G240" s="261"/>
      <c r="H240" s="261"/>
      <c r="I240" s="102"/>
      <c r="J240" s="102"/>
    </row>
    <row r="241" spans="5:10">
      <c r="E241" s="261"/>
      <c r="F241" s="261"/>
      <c r="G241" s="261"/>
      <c r="H241" s="261"/>
      <c r="I241" s="102"/>
      <c r="J241" s="102"/>
    </row>
    <row r="242" spans="5:10">
      <c r="E242" s="261"/>
      <c r="F242" s="261"/>
      <c r="G242" s="261"/>
      <c r="H242" s="261"/>
      <c r="I242" s="102"/>
      <c r="J242" s="102"/>
    </row>
    <row r="243" spans="5:10">
      <c r="E243" s="261"/>
      <c r="F243" s="261"/>
      <c r="G243" s="261"/>
      <c r="H243" s="261"/>
      <c r="I243" s="102"/>
      <c r="J243" s="102"/>
    </row>
    <row r="244" spans="5:10">
      <c r="E244" s="261"/>
      <c r="F244" s="261"/>
      <c r="G244" s="261"/>
      <c r="H244" s="261"/>
      <c r="I244" s="102"/>
      <c r="J244" s="102"/>
    </row>
    <row r="245" spans="5:10">
      <c r="E245" s="261"/>
      <c r="F245" s="261"/>
      <c r="G245" s="261"/>
      <c r="H245" s="261"/>
      <c r="I245" s="102"/>
      <c r="J245" s="102"/>
    </row>
    <row r="246" spans="5:10">
      <c r="E246" s="261"/>
      <c r="F246" s="261"/>
      <c r="G246" s="261"/>
      <c r="H246" s="261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7" sqref="H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9" t="s">
        <v>17</v>
      </c>
      <c r="B1" s="320"/>
      <c r="C1" s="320"/>
      <c r="D1" s="320"/>
      <c r="E1" s="321"/>
      <c r="F1" s="5"/>
      <c r="G1" s="5"/>
    </row>
    <row r="2" spans="1:29" ht="23.25">
      <c r="A2" s="322" t="s">
        <v>196</v>
      </c>
      <c r="B2" s="323"/>
      <c r="C2" s="323"/>
      <c r="D2" s="323"/>
      <c r="E2" s="32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1">
        <v>8500741</v>
      </c>
      <c r="C4" s="68"/>
      <c r="D4" s="68" t="s">
        <v>12</v>
      </c>
      <c r="E4" s="72">
        <v>4528429.3969999999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33963.423899999994</v>
      </c>
      <c r="C5" s="71"/>
      <c r="D5" s="68" t="s">
        <v>23</v>
      </c>
      <c r="E5" s="72">
        <v>876844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8534704.4239000008</v>
      </c>
      <c r="C6" s="68"/>
      <c r="D6" s="68" t="s">
        <v>28</v>
      </c>
      <c r="E6" s="253">
        <v>527827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2356829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8548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122</v>
      </c>
      <c r="E9" s="72">
        <v>62119</v>
      </c>
      <c r="F9" s="5"/>
      <c r="G9" s="55"/>
      <c r="H9" s="28" t="s">
        <v>134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1" t="s">
        <v>8</v>
      </c>
      <c r="B10" s="75">
        <f>B5-B8-B9</f>
        <v>25415.423899999994</v>
      </c>
      <c r="C10" s="70"/>
      <c r="D10" s="68" t="s">
        <v>160</v>
      </c>
      <c r="E10" s="73">
        <v>150468.02690000087</v>
      </c>
      <c r="F10" s="5" t="s">
        <v>134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143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2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8526156.4239000008</v>
      </c>
      <c r="C13" s="70"/>
      <c r="D13" s="70" t="s">
        <v>7</v>
      </c>
      <c r="E13" s="73">
        <f>E4+E5+E6+E7+E8+E9+E10</f>
        <v>8526156.4239000008</v>
      </c>
      <c r="F13" s="5"/>
      <c r="G13" s="25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5" t="s">
        <v>16</v>
      </c>
      <c r="B15" s="326"/>
      <c r="C15" s="326"/>
      <c r="D15" s="326"/>
      <c r="E15" s="32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121</v>
      </c>
      <c r="B16" s="94">
        <v>44000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181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189</v>
      </c>
      <c r="B21" s="53">
        <v>36580</v>
      </c>
      <c r="C21" s="16"/>
      <c r="D21" s="78" t="s">
        <v>22</v>
      </c>
      <c r="E21" s="98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423461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2021-01-04T17:33:24Z</dcterms:modified>
</cp:coreProperties>
</file>