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Sheet2" sheetId="12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B3" i="12"/>
  <c r="E13" i="10"/>
  <c r="E5" i="7" l="1"/>
  <c r="E6" s="1"/>
  <c r="E7" s="1"/>
  <c r="E8" s="1"/>
  <c r="E9" s="1"/>
  <c r="D83"/>
  <c r="C83"/>
  <c r="B6" i="10"/>
  <c r="B13" s="1"/>
  <c r="G13" l="1"/>
  <c r="E10" i="7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<sst xmlns="http://schemas.openxmlformats.org/spreadsheetml/2006/main" count="63" uniqueCount="52">
  <si>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</si>
  <si>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</si>
  <si>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</si>
  <si>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</si>
  <si>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</si>
  <si>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</si>
  <si>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</si>
  <si>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</si>
  <si>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</si>
  <si>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</si>
  <si>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</si>
  <si>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</si>
  <si>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</si>
  <si>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</si>
  <si>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</si>
  <si>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</si>
  <si>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</si>
  <si>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</si>
  <si>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</si>
  <si>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</si>
  <si>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</si>
  <si>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</si>
  <si>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</si>
  <si>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</si>
  <si>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</si>
  <si>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</si>
  <si>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</si>
  <si>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N=Moldol Mobile</t>
  </si>
  <si>
    <t>C=SR Electronics</t>
  </si>
  <si>
    <t>Company Adjust: Due (+)</t>
  </si>
  <si>
    <t>B=Shohel Store</t>
  </si>
  <si>
    <t>Hand</t>
  </si>
  <si>
    <t>Symphony  Balance(+)</t>
  </si>
  <si>
    <t>BOSS (+)</t>
  </si>
  <si>
    <t>Murad</t>
  </si>
  <si>
    <t>Haider</t>
  </si>
  <si>
    <t>Kamrul</t>
  </si>
  <si>
    <t>Atik</t>
  </si>
  <si>
    <t>Signature</t>
  </si>
  <si>
    <t>B12+</t>
  </si>
  <si>
    <t>B66</t>
  </si>
  <si>
    <t>Model</t>
  </si>
  <si>
    <t>DSR Incentive Month of July-2020</t>
  </si>
  <si>
    <t>Date:</t>
  </si>
  <si>
    <t>Amount</t>
  </si>
  <si>
    <t>05.08.2020</t>
  </si>
  <si>
    <t>06.08.2020</t>
  </si>
  <si>
    <t>Salary</t>
  </si>
  <si>
    <t>Bank Statement August 2020</t>
  </si>
  <si>
    <t>Jafor bKash(-)</t>
  </si>
  <si>
    <t>08.08.2020</t>
  </si>
  <si>
    <t>Date: 08.08.2020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</si>
</sst>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sz val="2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b/>
      <sz val="20"/>
      <name val="Calibri"/>
      <family val="2"/>
    </font>
    <font>
      <sz val="25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40" fillId="0" borderId="4" xfId="0" applyFont="1" applyBorder="1" applyAlignment="1">
      <alignment horizontal="center" vertical="center"/>
    </xf>
    <xf numFmtId="0" fontId="42" fillId="0" borderId="0" xfId="0" applyFont="1"/>
    <xf numFmtId="0" fontId="42" fillId="0" borderId="2" xfId="0" applyFont="1" applyBorder="1" applyAlignment="1">
      <alignment horizontal="center" vertical="center"/>
    </xf>
    <xf numFmtId="0" fontId="42" fillId="0" borderId="25" xfId="0" applyFont="1" applyBorder="1" applyAlignment="1">
      <alignment vertical="center"/>
    </xf>
    <xf numFmtId="0" fontId="43" fillId="0" borderId="25" xfId="0" applyFont="1" applyBorder="1" applyAlignment="1">
      <alignment horizontal="center" vertical="center"/>
    </xf>
    <xf numFmtId="0" fontId="44" fillId="0" borderId="2" xfId="0" applyFont="1" applyBorder="1" applyAlignment="1">
      <alignment vertical="center"/>
    </xf>
    <xf numFmtId="0" fontId="45" fillId="37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14" fontId="44" fillId="0" borderId="2" xfId="0" applyNumberFormat="1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9" sqref="E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41" t="s">
        <v>17</v>
      </c>
      <c r="C2" s="141"/>
      <c r="D2" s="141"/>
      <c r="E2" s="141"/>
    </row>
    <row r="3" spans="1:8" ht="16.5" customHeight="1">
      <c r="A3" s="42"/>
      <c r="B3" s="142" t="s">
        <v>48</v>
      </c>
      <c r="C3" s="142"/>
      <c r="D3" s="142"/>
      <c r="E3" s="142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4550566</v>
      </c>
      <c r="D5" s="46">
        <v>0</v>
      </c>
      <c r="E5" s="98">
        <f>C5-D5</f>
        <v>4550566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4550566</v>
      </c>
      <c r="F6" s="38"/>
      <c r="G6" s="39"/>
    </row>
    <row r="7" spans="1:8">
      <c r="A7" s="42"/>
      <c r="B7" s="47" t="s">
        <v>45</v>
      </c>
      <c r="C7" s="46">
        <v>0</v>
      </c>
      <c r="D7" s="46">
        <v>1000000</v>
      </c>
      <c r="E7" s="48">
        <f t="shared" si="0"/>
        <v>3550566</v>
      </c>
      <c r="F7" s="38"/>
      <c r="G7" s="2"/>
      <c r="H7" s="2"/>
    </row>
    <row r="8" spans="1:8">
      <c r="A8" s="42"/>
      <c r="B8" s="47" t="s">
        <v>46</v>
      </c>
      <c r="C8" s="46">
        <v>285000</v>
      </c>
      <c r="D8" s="46">
        <v>500000</v>
      </c>
      <c r="E8" s="48">
        <f t="shared" si="0"/>
        <v>3335566</v>
      </c>
      <c r="F8" s="38"/>
      <c r="G8" s="2"/>
      <c r="H8" s="2"/>
    </row>
    <row r="9" spans="1:8">
      <c r="A9" s="42"/>
      <c r="B9" s="47" t="s">
        <v>50</v>
      </c>
      <c r="C9" s="46">
        <v>0</v>
      </c>
      <c r="D9" s="46">
        <v>0</v>
      </c>
      <c r="E9" s="48">
        <f t="shared" si="0"/>
        <v>3335566</v>
      </c>
      <c r="F9" s="38"/>
      <c r="G9" s="2"/>
      <c r="H9" s="2"/>
    </row>
    <row r="10" spans="1:8">
      <c r="A10" s="42"/>
      <c r="B10" s="47"/>
      <c r="C10" s="49"/>
      <c r="D10" s="49"/>
      <c r="E10" s="48">
        <f t="shared" si="0"/>
        <v>3335566</v>
      </c>
      <c r="F10" s="38"/>
      <c r="G10" s="2"/>
      <c r="H10" s="2"/>
    </row>
    <row r="11" spans="1:8">
      <c r="A11" s="42"/>
      <c r="B11" s="47"/>
      <c r="C11" s="46"/>
      <c r="D11" s="46"/>
      <c r="E11" s="48">
        <f t="shared" si="0"/>
        <v>3335566</v>
      </c>
      <c r="F11" s="38"/>
      <c r="G11" s="2"/>
      <c r="H11" s="2"/>
    </row>
    <row r="12" spans="1:8">
      <c r="A12" s="42"/>
      <c r="B12" s="47"/>
      <c r="C12" s="46"/>
      <c r="D12" s="46"/>
      <c r="E12" s="48">
        <f t="shared" si="0"/>
        <v>3335566</v>
      </c>
      <c r="F12" s="38"/>
      <c r="G12" s="50"/>
      <c r="H12" s="2"/>
    </row>
    <row r="13" spans="1:8">
      <c r="A13" s="42"/>
      <c r="B13" s="47"/>
      <c r="C13" s="46"/>
      <c r="D13" s="46"/>
      <c r="E13" s="48">
        <f t="shared" si="0"/>
        <v>3335566</v>
      </c>
      <c r="F13" s="38"/>
      <c r="G13" s="2"/>
      <c r="H13" s="51"/>
    </row>
    <row r="14" spans="1:8">
      <c r="A14" s="42"/>
      <c r="B14" s="47"/>
      <c r="C14" s="46"/>
      <c r="D14" s="46"/>
      <c r="E14" s="48">
        <f t="shared" si="0"/>
        <v>3335566</v>
      </c>
      <c r="F14" s="38"/>
      <c r="G14" s="2"/>
      <c r="H14" s="2"/>
    </row>
    <row r="15" spans="1:8">
      <c r="A15" s="42"/>
      <c r="B15" s="47"/>
      <c r="C15" s="46"/>
      <c r="D15" s="46"/>
      <c r="E15" s="48">
        <f t="shared" si="0"/>
        <v>3335566</v>
      </c>
      <c r="F15" s="38"/>
      <c r="G15" s="2"/>
      <c r="H15" s="15" t="s">
        <v>26</v>
      </c>
    </row>
    <row r="16" spans="1:8">
      <c r="A16" s="42"/>
      <c r="B16" s="47"/>
      <c r="C16" s="46"/>
      <c r="D16" s="46"/>
      <c r="E16" s="48">
        <f t="shared" si="0"/>
        <v>3335566</v>
      </c>
      <c r="F16" s="38"/>
      <c r="G16" s="40"/>
      <c r="H16" s="2"/>
    </row>
    <row r="17" spans="1:8">
      <c r="A17" s="42"/>
      <c r="B17" s="47"/>
      <c r="C17" s="46"/>
      <c r="D17" s="46"/>
      <c r="E17" s="48">
        <f t="shared" si="0"/>
        <v>3335566</v>
      </c>
      <c r="F17" s="40"/>
      <c r="G17" s="16"/>
      <c r="H17" s="2"/>
    </row>
    <row r="18" spans="1:8">
      <c r="A18" s="42"/>
      <c r="B18" s="47"/>
      <c r="C18" s="46"/>
      <c r="D18" s="46"/>
      <c r="E18" s="48">
        <f>E17+C18-D18</f>
        <v>3335566</v>
      </c>
      <c r="F18" s="38"/>
      <c r="G18" s="50"/>
      <c r="H18" s="2"/>
    </row>
    <row r="19" spans="1:8" ht="12.75" customHeight="1">
      <c r="A19" s="42"/>
      <c r="B19" s="47"/>
      <c r="C19" s="46"/>
      <c r="D19" s="46"/>
      <c r="E19" s="48">
        <f t="shared" si="0"/>
        <v>3335566</v>
      </c>
      <c r="F19" s="38"/>
      <c r="G19" s="50"/>
      <c r="H19" s="2"/>
    </row>
    <row r="20" spans="1:8">
      <c r="A20" s="42"/>
      <c r="B20" s="47"/>
      <c r="C20" s="46"/>
      <c r="D20" s="46"/>
      <c r="E20" s="48">
        <f t="shared" si="0"/>
        <v>3335566</v>
      </c>
      <c r="F20" s="40"/>
      <c r="G20" s="50"/>
      <c r="H20" s="2"/>
    </row>
    <row r="21" spans="1:8">
      <c r="A21" s="42"/>
      <c r="B21" s="47"/>
      <c r="C21" s="46"/>
      <c r="D21" s="46"/>
      <c r="E21" s="48">
        <f>E20+C21-D21</f>
        <v>3335566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3335566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3335566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3335566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3335566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3335566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3335566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3335566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3335566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3335566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3335566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3335566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3335566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3335566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3335566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3335566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3335566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3335566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3335566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3335566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3335566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3335566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3335566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3335566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3335566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3335566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3335566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3335566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3335566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3335566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3335566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3335566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3335566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3335566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3335566</v>
      </c>
      <c r="F55" s="38"/>
      <c r="G55" s="2"/>
    </row>
    <row r="56" spans="2:8">
      <c r="B56" s="47"/>
      <c r="C56" s="46"/>
      <c r="D56" s="46"/>
      <c r="E56" s="48">
        <f t="shared" si="1"/>
        <v>3335566</v>
      </c>
      <c r="F56" s="38"/>
      <c r="G56" s="2"/>
    </row>
    <row r="57" spans="2:8">
      <c r="B57" s="47"/>
      <c r="C57" s="46"/>
      <c r="D57" s="46"/>
      <c r="E57" s="48">
        <f t="shared" si="1"/>
        <v>3335566</v>
      </c>
      <c r="F57" s="38"/>
      <c r="G57" s="2"/>
    </row>
    <row r="58" spans="2:8">
      <c r="B58" s="47"/>
      <c r="C58" s="46"/>
      <c r="D58" s="46"/>
      <c r="E58" s="48">
        <f t="shared" si="1"/>
        <v>3335566</v>
      </c>
      <c r="F58" s="38"/>
      <c r="G58" s="2"/>
    </row>
    <row r="59" spans="2:8">
      <c r="B59" s="47"/>
      <c r="C59" s="46"/>
      <c r="D59" s="46"/>
      <c r="E59" s="48">
        <f t="shared" si="1"/>
        <v>3335566</v>
      </c>
      <c r="F59" s="38"/>
      <c r="G59" s="2"/>
    </row>
    <row r="60" spans="2:8">
      <c r="B60" s="47"/>
      <c r="C60" s="46"/>
      <c r="D60" s="46"/>
      <c r="E60" s="48">
        <f t="shared" si="1"/>
        <v>3335566</v>
      </c>
      <c r="F60" s="38"/>
      <c r="G60" s="2"/>
    </row>
    <row r="61" spans="2:8">
      <c r="B61" s="47"/>
      <c r="C61" s="46"/>
      <c r="D61" s="46"/>
      <c r="E61" s="48">
        <f t="shared" si="1"/>
        <v>3335566</v>
      </c>
      <c r="F61" s="38"/>
      <c r="G61" s="2"/>
    </row>
    <row r="62" spans="2:8">
      <c r="B62" s="47"/>
      <c r="C62" s="46"/>
      <c r="D62" s="46"/>
      <c r="E62" s="48">
        <f t="shared" si="1"/>
        <v>3335566</v>
      </c>
      <c r="F62" s="38"/>
      <c r="G62" s="2"/>
    </row>
    <row r="63" spans="2:8">
      <c r="B63" s="47"/>
      <c r="C63" s="46"/>
      <c r="D63" s="46"/>
      <c r="E63" s="48">
        <f t="shared" si="1"/>
        <v>3335566</v>
      </c>
      <c r="F63" s="38"/>
      <c r="G63" s="2"/>
    </row>
    <row r="64" spans="2:8">
      <c r="B64" s="47"/>
      <c r="C64" s="46"/>
      <c r="D64" s="46"/>
      <c r="E64" s="48">
        <f t="shared" si="1"/>
        <v>3335566</v>
      </c>
      <c r="F64" s="38"/>
      <c r="G64" s="2"/>
    </row>
    <row r="65" spans="2:7">
      <c r="B65" s="47"/>
      <c r="C65" s="46"/>
      <c r="D65" s="46"/>
      <c r="E65" s="48">
        <f t="shared" si="1"/>
        <v>3335566</v>
      </c>
      <c r="F65" s="38"/>
      <c r="G65" s="2"/>
    </row>
    <row r="66" spans="2:7">
      <c r="B66" s="47"/>
      <c r="C66" s="46"/>
      <c r="D66" s="46"/>
      <c r="E66" s="48">
        <f t="shared" si="1"/>
        <v>3335566</v>
      </c>
      <c r="F66" s="38"/>
      <c r="G66" s="2"/>
    </row>
    <row r="67" spans="2:7">
      <c r="B67" s="47"/>
      <c r="C67" s="46"/>
      <c r="D67" s="46"/>
      <c r="E67" s="48">
        <f t="shared" si="1"/>
        <v>3335566</v>
      </c>
      <c r="F67" s="38"/>
      <c r="G67" s="2"/>
    </row>
    <row r="68" spans="2:7">
      <c r="B68" s="47"/>
      <c r="C68" s="46"/>
      <c r="D68" s="46"/>
      <c r="E68" s="48">
        <f t="shared" si="1"/>
        <v>3335566</v>
      </c>
      <c r="F68" s="38"/>
      <c r="G68" s="2"/>
    </row>
    <row r="69" spans="2:7">
      <c r="B69" s="47"/>
      <c r="C69" s="46"/>
      <c r="D69" s="46"/>
      <c r="E69" s="48">
        <f t="shared" si="1"/>
        <v>3335566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3335566</v>
      </c>
      <c r="F70" s="38"/>
      <c r="G70" s="2"/>
    </row>
    <row r="71" spans="2:7">
      <c r="B71" s="47"/>
      <c r="C71" s="46"/>
      <c r="D71" s="46"/>
      <c r="E71" s="48">
        <f t="shared" si="2"/>
        <v>3335566</v>
      </c>
      <c r="F71" s="38"/>
      <c r="G71" s="2"/>
    </row>
    <row r="72" spans="2:7">
      <c r="B72" s="47"/>
      <c r="C72" s="46"/>
      <c r="D72" s="46"/>
      <c r="E72" s="48">
        <f t="shared" si="2"/>
        <v>3335566</v>
      </c>
      <c r="F72" s="38"/>
      <c r="G72" s="2"/>
    </row>
    <row r="73" spans="2:7">
      <c r="B73" s="47"/>
      <c r="C73" s="46"/>
      <c r="D73" s="46"/>
      <c r="E73" s="48">
        <f t="shared" si="2"/>
        <v>3335566</v>
      </c>
      <c r="F73" s="38"/>
      <c r="G73" s="2"/>
    </row>
    <row r="74" spans="2:7">
      <c r="B74" s="47"/>
      <c r="C74" s="46"/>
      <c r="D74" s="46"/>
      <c r="E74" s="48">
        <f t="shared" si="2"/>
        <v>3335566</v>
      </c>
      <c r="F74" s="38"/>
      <c r="G74" s="2"/>
    </row>
    <row r="75" spans="2:7">
      <c r="B75" s="47"/>
      <c r="C75" s="46"/>
      <c r="D75" s="46"/>
      <c r="E75" s="48">
        <f t="shared" si="2"/>
        <v>3335566</v>
      </c>
      <c r="F75" s="40"/>
      <c r="G75" s="2"/>
    </row>
    <row r="76" spans="2:7">
      <c r="B76" s="47"/>
      <c r="C76" s="46"/>
      <c r="D76" s="46"/>
      <c r="E76" s="48">
        <f t="shared" si="2"/>
        <v>3335566</v>
      </c>
      <c r="F76" s="38"/>
      <c r="G76" s="2"/>
    </row>
    <row r="77" spans="2:7">
      <c r="B77" s="47"/>
      <c r="C77" s="46"/>
      <c r="D77" s="46"/>
      <c r="E77" s="48">
        <f t="shared" si="2"/>
        <v>3335566</v>
      </c>
      <c r="F77" s="38"/>
      <c r="G77" s="2"/>
    </row>
    <row r="78" spans="2:7">
      <c r="B78" s="47"/>
      <c r="C78" s="46"/>
      <c r="D78" s="46"/>
      <c r="E78" s="48">
        <f t="shared" si="2"/>
        <v>3335566</v>
      </c>
      <c r="F78" s="38"/>
      <c r="G78" s="2"/>
    </row>
    <row r="79" spans="2:7">
      <c r="B79" s="47"/>
      <c r="C79" s="46"/>
      <c r="D79" s="46"/>
      <c r="E79" s="48">
        <f t="shared" si="2"/>
        <v>3335566</v>
      </c>
      <c r="F79" s="38"/>
      <c r="G79" s="2"/>
    </row>
    <row r="80" spans="2:7">
      <c r="B80" s="47"/>
      <c r="C80" s="46"/>
      <c r="D80" s="46"/>
      <c r="E80" s="48">
        <f t="shared" si="2"/>
        <v>3335566</v>
      </c>
      <c r="F80" s="38"/>
      <c r="G80" s="2"/>
    </row>
    <row r="81" spans="2:7">
      <c r="B81" s="47"/>
      <c r="C81" s="46"/>
      <c r="D81" s="46"/>
      <c r="E81" s="48">
        <f t="shared" si="2"/>
        <v>3335566</v>
      </c>
      <c r="F81" s="38"/>
      <c r="G81" s="2"/>
    </row>
    <row r="82" spans="2:7">
      <c r="B82" s="47"/>
      <c r="C82" s="46"/>
      <c r="D82" s="46"/>
      <c r="E82" s="48">
        <f t="shared" si="2"/>
        <v>3335566</v>
      </c>
      <c r="F82" s="38"/>
      <c r="G82" s="2"/>
    </row>
    <row r="83" spans="2:7">
      <c r="B83" s="52"/>
      <c r="C83" s="48">
        <f>SUM(C5:C72)</f>
        <v>4835566</v>
      </c>
      <c r="D83" s="48">
        <f>SUM(D5:D77)</f>
        <v>1500000</v>
      </c>
      <c r="E83" s="99">
        <f>E71+C83-D83</f>
        <v>6671132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14" sqref="H14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3" t="s">
        <v>17</v>
      </c>
      <c r="B1" s="144"/>
      <c r="C1" s="144"/>
      <c r="D1" s="144"/>
      <c r="E1" s="145"/>
      <c r="F1" s="5"/>
      <c r="G1" s="5"/>
    </row>
    <row r="2" spans="1:38" ht="21.75" customHeight="1">
      <c r="A2" s="146" t="s">
        <v>51</v>
      </c>
      <c r="B2" s="147"/>
      <c r="C2" s="147"/>
      <c r="D2" s="147"/>
      <c r="E2" s="148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176083.22999999998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31296.140000000003</v>
      </c>
      <c r="C5" s="107"/>
      <c r="D5" s="101" t="s">
        <v>23</v>
      </c>
      <c r="E5" s="108">
        <v>3335566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6531664.1399999997</v>
      </c>
      <c r="C6" s="101"/>
      <c r="D6" s="101" t="s">
        <v>31</v>
      </c>
      <c r="E6" s="109">
        <v>637290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1527116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2560</v>
      </c>
      <c r="C8" s="103"/>
      <c r="D8" s="101" t="s">
        <v>29</v>
      </c>
      <c r="E8" s="108">
        <v>38100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47</v>
      </c>
      <c r="B9" s="111">
        <v>0</v>
      </c>
      <c r="C9" s="103"/>
      <c r="D9" s="103" t="s">
        <v>32</v>
      </c>
      <c r="E9" s="108">
        <v>214948.90999999922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34" t="s">
        <v>8</v>
      </c>
      <c r="B10" s="112">
        <f>B5-B8-B9</f>
        <v>28736.140000000003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49</v>
      </c>
      <c r="B11" s="111">
        <v>600000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33</v>
      </c>
      <c r="B12" s="111">
        <v>0</v>
      </c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5929104.1399999997</v>
      </c>
      <c r="C13" s="105"/>
      <c r="D13" s="105" t="s">
        <v>7</v>
      </c>
      <c r="E13" s="114">
        <f>E4+E5+E6+E7+E8-E11+E9-E10</f>
        <v>5929104.1399999997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0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9" t="s">
        <v>16</v>
      </c>
      <c r="B15" s="150"/>
      <c r="C15" s="150"/>
      <c r="D15" s="150"/>
      <c r="E15" s="151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385770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267296</v>
      </c>
      <c r="C17" s="101"/>
      <c r="D17" s="127" t="s">
        <v>27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208875</v>
      </c>
      <c r="C18" s="101"/>
      <c r="D18" s="128" t="s">
        <v>28</v>
      </c>
      <c r="E18" s="119">
        <v>15000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188509</v>
      </c>
      <c r="C19" s="101"/>
      <c r="D19" s="128" t="s">
        <v>30</v>
      </c>
      <c r="E19" s="119">
        <v>10000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93000</v>
      </c>
      <c r="C20" s="124"/>
      <c r="D20" s="129" t="s">
        <v>22</v>
      </c>
      <c r="E20" s="125">
        <v>176531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14" t="s">
        <v>14</v>
      </c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J6" sqref="J6"/>
    </sheetView>
  </sheetViews>
  <sheetFormatPr defaultRowHeight="60" customHeight="1"/>
  <cols>
    <col min="1" max="1" width="13.85546875" style="135" bestFit="1" customWidth="1"/>
    <col min="2" max="2" width="14.28515625" style="135" customWidth="1"/>
    <col min="3" max="3" width="17.28515625" style="135" customWidth="1"/>
    <col min="4" max="4" width="18.5703125" style="135" customWidth="1"/>
    <col min="5" max="5" width="21" style="135" customWidth="1"/>
  </cols>
  <sheetData>
    <row r="1" spans="1:5" ht="39.75" customHeight="1">
      <c r="A1" s="152" t="s">
        <v>17</v>
      </c>
      <c r="B1" s="152"/>
      <c r="C1" s="152"/>
      <c r="D1" s="152"/>
      <c r="E1" s="152"/>
    </row>
    <row r="2" spans="1:5" ht="30" customHeight="1">
      <c r="A2" s="153" t="s">
        <v>42</v>
      </c>
      <c r="B2" s="153"/>
      <c r="C2" s="153"/>
      <c r="D2" s="153"/>
      <c r="E2" s="153"/>
    </row>
    <row r="3" spans="1:5" ht="25.5">
      <c r="A3" s="139" t="s">
        <v>43</v>
      </c>
      <c r="B3" s="154">
        <f ca="1">TODAY()</f>
        <v>44051</v>
      </c>
      <c r="C3" s="155"/>
      <c r="D3" s="138"/>
      <c r="E3" s="137"/>
    </row>
    <row r="4" spans="1:5" ht="26.25">
      <c r="A4" s="140" t="s">
        <v>41</v>
      </c>
      <c r="B4" s="140" t="s">
        <v>39</v>
      </c>
      <c r="C4" s="140" t="s">
        <v>40</v>
      </c>
      <c r="D4" s="140" t="s">
        <v>44</v>
      </c>
      <c r="E4" s="140" t="s">
        <v>38</v>
      </c>
    </row>
    <row r="5" spans="1:5" ht="60" customHeight="1">
      <c r="A5" s="136" t="s">
        <v>34</v>
      </c>
      <c r="B5" s="136">
        <v>132</v>
      </c>
      <c r="C5" s="136">
        <v>3</v>
      </c>
      <c r="D5" s="136">
        <v>411</v>
      </c>
      <c r="E5" s="136"/>
    </row>
    <row r="6" spans="1:5" ht="60" customHeight="1">
      <c r="A6" s="136" t="s">
        <v>36</v>
      </c>
      <c r="B6" s="136">
        <v>132</v>
      </c>
      <c r="C6" s="136">
        <v>4</v>
      </c>
      <c r="D6" s="136">
        <v>416</v>
      </c>
      <c r="E6" s="136"/>
    </row>
    <row r="7" spans="1:5" ht="60" customHeight="1">
      <c r="A7" s="136" t="s">
        <v>35</v>
      </c>
      <c r="B7" s="136">
        <v>245</v>
      </c>
      <c r="C7" s="136">
        <v>0</v>
      </c>
      <c r="D7" s="136">
        <v>735</v>
      </c>
      <c r="E7" s="136"/>
    </row>
    <row r="8" spans="1:5" ht="60" customHeight="1">
      <c r="A8" s="136" t="s">
        <v>37</v>
      </c>
      <c r="B8" s="136">
        <v>106</v>
      </c>
      <c r="C8" s="136">
        <v>3</v>
      </c>
      <c r="D8" s="136">
        <v>333</v>
      </c>
      <c r="E8" s="136"/>
    </row>
  </sheetData>
  <mergeCells count="3">
    <mergeCell ref="A1:E1"/>
    <mergeCell ref="A2:E2"/>
    <mergeCell ref="B3:C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August 2020</vt:lpstr>
      <vt:lpstr>CAPITAL</vt:lpstr>
      <vt:lpstr>Sheet2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2020-07-30T11:55:14Z</cp:lastPrinted>
  <dcterms:created xsi:type="dcterms:W3CDTF">2011-06-25T13:15:04Z</dcterms:created>
  <dcterms:modified xsi:type="dcterms:W3CDTF">2020-08-08T14:17:55Z</dcterms:modified>
</cp:coreProperties>
</file>