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9" activeTab="1"/>
  </bookViews>
  <sheets>
    <sheet name="June 2020" sheetId="7" r:id="rId1"/>
    <sheet name="CAPITAL" sheetId="10" r:id="rId2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" i="10"/>
  <c r="E13"/>
  <c r="E5" i="7" l="1"/>
  <c r="E6" s="1"/>
  <c r="E7" s="1"/>
  <c r="E8" s="1"/>
  <c r="E9" s="1"/>
  <c r="D83"/>
  <c r="C83"/>
  <c r="B6" i="10"/>
  <c r="B13" s="1"/>
  <c r="G13" s="1"/>
  <c r="E10" i="7" l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72" s="1"/>
  <c r="E73" s="1"/>
  <c r="E74" s="1"/>
  <c r="E75" s="1"/>
  <c r="E76" s="1"/>
  <c r="E77" s="1"/>
  <c r="E78" s="1"/>
  <c r="E79" s="1"/>
  <c r="E80" s="1"/>
  <c r="E81" s="1"/>
  <c r="E82" s="1"/>
  <c r="E83" l="1"/>
</calcChain>
</file>

<file path=xl/sharedStrings.xml><?xml version="1.0" encoding="utf-8"?>
<sst xmlns="http://schemas.openxmlformats.org/spreadsheetml/2006/main" count="62" uniqueCount="52">
  <si>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</si>
  <si>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</si>
  <si>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</si>
  <si>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</si>
  <si>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</si>
  <si>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</si>
  <si>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</si>
  <si>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</si>
  <si>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</si>
  <si>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</si>
  <si>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</si>
  <si>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</si>
  <si>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</si>
  <si>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</si>
  <si>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</si>
  <si>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</si>
  <si>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</si>
  <si>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</si>
  <si>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</si>
  <si>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</si>
  <si>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</si>
  <si>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</si>
  <si>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*N=Natore Telecom</t>
  </si>
  <si>
    <t>Bank</t>
  </si>
  <si>
    <t>N=Mobile Park</t>
  </si>
  <si>
    <t>N=Desh Telecom</t>
  </si>
  <si>
    <t xml:space="preserve">  </t>
  </si>
  <si>
    <t>BOSS (+)</t>
  </si>
  <si>
    <t>Hand</t>
  </si>
  <si>
    <t>N=Moldol Mobile</t>
  </si>
  <si>
    <t>C=SR Electronics</t>
  </si>
  <si>
    <t>J=Molla Enterprise</t>
  </si>
  <si>
    <t>Company Adjust: Due (+)</t>
  </si>
  <si>
    <t>BOSS  (-)</t>
  </si>
  <si>
    <t>Bank Statement June 2020</t>
  </si>
  <si>
    <t>01.06.2020</t>
  </si>
  <si>
    <t>Salary</t>
  </si>
  <si>
    <t>02.06.2020</t>
  </si>
  <si>
    <t>03.06.2020</t>
  </si>
  <si>
    <t>04.06.2020</t>
  </si>
  <si>
    <t>06.06.2020</t>
  </si>
  <si>
    <t>07.06.2020</t>
  </si>
  <si>
    <t>Boss (-)</t>
  </si>
  <si>
    <t>08.06.2020</t>
  </si>
  <si>
    <t>09.06.2020</t>
  </si>
  <si>
    <t>10.06.2020</t>
  </si>
  <si>
    <t>Boss (+)</t>
  </si>
  <si>
    <t>11.06.2020</t>
  </si>
  <si>
    <t>13.06.2020</t>
  </si>
  <si>
    <t>14.06.2020</t>
  </si>
  <si>
    <t>Symphony  Balance(+)</t>
  </si>
  <si>
    <t>Date: 14.06.2020</t>
  </si>
</sst>
</file>

<file path=xl/styles.xml><?xml version="1.0" encoding="utf-8"?>
<styleSheet xmlns="http://schemas.openxmlformats.org/spreadsheetml/2006/main">
  <numFmts count="1">
    <numFmt numFmtId="164" formatCode="_(* #,##0.00_);_(* \(#,##0.00\);_(* &quot;-&quot;??_);_(@_)"/>
  </numFmts>
  <fonts count="42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18"/>
      <name val="Arial"/>
      <family val="2"/>
    </font>
    <font>
      <b/>
      <sz val="16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2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55">
    <xf numFmtId="0" fontId="0" fillId="0" borderId="0"/>
    <xf numFmtId="0" fontId="17" fillId="3" borderId="0" applyNumberFormat="0" applyBorder="0" applyAlignment="0" applyProtection="0"/>
    <xf numFmtId="0" fontId="17" fillId="4" borderId="0" applyNumberFormat="0" applyBorder="0" applyAlignment="0" applyProtection="0"/>
    <xf numFmtId="0" fontId="17" fillId="5" borderId="0" applyNumberFormat="0" applyBorder="0" applyAlignment="0" applyProtection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8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18" fillId="22" borderId="0" applyNumberFormat="0" applyBorder="0" applyAlignment="0" applyProtection="0"/>
    <xf numFmtId="0" fontId="18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18" fillId="26" borderId="0" applyNumberFormat="0" applyBorder="0" applyAlignment="0" applyProtection="0"/>
    <xf numFmtId="0" fontId="19" fillId="27" borderId="0" applyNumberFormat="0" applyBorder="0" applyAlignment="0" applyProtection="0"/>
    <xf numFmtId="0" fontId="20" fillId="28" borderId="9" applyNumberFormat="0" applyAlignment="0" applyProtection="0"/>
    <xf numFmtId="0" fontId="21" fillId="29" borderId="10" applyNumberFormat="0" applyAlignment="0" applyProtection="0"/>
    <xf numFmtId="164" fontId="5" fillId="0" borderId="0" applyFont="0" applyFill="0" applyBorder="0" applyAlignment="0" applyProtection="0"/>
    <xf numFmtId="164" fontId="5" fillId="0" borderId="0">
      <protection locked="0"/>
    </xf>
    <xf numFmtId="164" fontId="5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30" borderId="0" applyNumberFormat="0" applyBorder="0" applyAlignment="0" applyProtection="0"/>
    <xf numFmtId="0" fontId="24" fillId="0" borderId="11" applyNumberFormat="0" applyFill="0" applyAlignment="0" applyProtection="0"/>
    <xf numFmtId="0" fontId="25" fillId="0" borderId="12" applyNumberFormat="0" applyFill="0" applyAlignment="0" applyProtection="0"/>
    <xf numFmtId="0" fontId="26" fillId="0" borderId="13" applyNumberFormat="0" applyFill="0" applyAlignment="0" applyProtection="0"/>
    <xf numFmtId="0" fontId="26" fillId="0" borderId="0" applyNumberFormat="0" applyFill="0" applyBorder="0" applyAlignment="0" applyProtection="0"/>
    <xf numFmtId="0" fontId="27" fillId="31" borderId="9" applyNumberFormat="0" applyAlignment="0" applyProtection="0"/>
    <xf numFmtId="0" fontId="28" fillId="0" borderId="14" applyNumberFormat="0" applyFill="0" applyAlignment="0" applyProtection="0"/>
    <xf numFmtId="0" fontId="29" fillId="32" borderId="0" applyNumberFormat="0" applyBorder="0" applyAlignment="0" applyProtection="0"/>
    <xf numFmtId="0" fontId="30" fillId="0" borderId="0">
      <alignment vertical="center"/>
    </xf>
    <xf numFmtId="0" fontId="17" fillId="0" borderId="0"/>
    <xf numFmtId="0" fontId="5" fillId="0" borderId="0"/>
    <xf numFmtId="0" fontId="5" fillId="0" borderId="0"/>
    <xf numFmtId="0" fontId="17" fillId="0" borderId="0"/>
    <xf numFmtId="0" fontId="17" fillId="33" borderId="15" applyNumberFormat="0" applyFont="0" applyAlignment="0" applyProtection="0"/>
    <xf numFmtId="0" fontId="31" fillId="28" borderId="16" applyNumberFormat="0" applyAlignment="0" applyProtection="0"/>
    <xf numFmtId="9" fontId="5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17" applyNumberFormat="0" applyFill="0" applyAlignment="0" applyProtection="0"/>
    <xf numFmtId="0" fontId="34" fillId="0" borderId="0" applyNumberFormat="0" applyFill="0" applyBorder="0" applyAlignment="0" applyProtection="0"/>
  </cellStyleXfs>
  <cellXfs count="148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35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36" fillId="0" borderId="0" xfId="0" applyNumberFormat="1" applyFont="1" applyFill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2" fontId="2" fillId="34" borderId="2" xfId="0" applyNumberFormat="1" applyFont="1" applyFill="1" applyBorder="1" applyAlignment="1"/>
    <xf numFmtId="0" fontId="2" fillId="0" borderId="2" xfId="0" applyFont="1" applyBorder="1" applyAlignment="1"/>
    <xf numFmtId="0" fontId="2" fillId="34" borderId="2" xfId="0" applyFont="1" applyFill="1" applyBorder="1" applyAlignment="1"/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37" fillId="0" borderId="0" xfId="0" applyFont="1" applyFill="1" applyBorder="1" applyAlignment="1">
      <alignment horizontal="center" wrapText="1"/>
    </xf>
    <xf numFmtId="0" fontId="38" fillId="0" borderId="0" xfId="0" applyFont="1" applyFill="1" applyBorder="1" applyAlignment="1">
      <alignment horizontal="center" wrapText="1"/>
    </xf>
    <xf numFmtId="0" fontId="35" fillId="0" borderId="0" xfId="0" applyFont="1" applyFill="1" applyBorder="1" applyAlignment="1">
      <alignment horizontal="left"/>
    </xf>
    <xf numFmtId="0" fontId="36" fillId="0" borderId="0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2" fontId="3" fillId="0" borderId="0" xfId="0" applyNumberFormat="1" applyFont="1" applyFill="1" applyBorder="1" applyAlignment="1">
      <alignment vertical="center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wrapText="1"/>
    </xf>
    <xf numFmtId="0" fontId="38" fillId="0" borderId="0" xfId="0" applyFont="1" applyFill="1" applyBorder="1" applyAlignment="1">
      <alignment wrapText="1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5" fillId="35" borderId="2" xfId="0" applyNumberFormat="1" applyFont="1" applyFill="1" applyBorder="1" applyAlignment="1">
      <alignment horizontal="center" vertical="center"/>
    </xf>
    <xf numFmtId="2" fontId="13" fillId="0" borderId="0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vertical="center"/>
    </xf>
    <xf numFmtId="1" fontId="14" fillId="0" borderId="0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right" vertical="center"/>
    </xf>
    <xf numFmtId="1" fontId="15" fillId="0" borderId="0" xfId="0" applyNumberFormat="1" applyFont="1" applyFill="1" applyBorder="1" applyAlignment="1">
      <alignment horizontal="center" vertical="center"/>
    </xf>
    <xf numFmtId="2" fontId="16" fillId="0" borderId="0" xfId="0" applyNumberFormat="1" applyFont="1" applyFill="1" applyBorder="1" applyAlignment="1">
      <alignment horizontal="right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2" fontId="2" fillId="34" borderId="4" xfId="0" applyNumberFormat="1" applyFont="1" applyFill="1" applyBorder="1" applyAlignment="1">
      <alignment horizontal="left"/>
    </xf>
    <xf numFmtId="1" fontId="2" fillId="0" borderId="1" xfId="0" applyNumberFormat="1" applyFont="1" applyBorder="1" applyAlignment="1"/>
    <xf numFmtId="0" fontId="2" fillId="0" borderId="4" xfId="0" applyFont="1" applyBorder="1" applyAlignment="1">
      <alignment horizontal="left"/>
    </xf>
    <xf numFmtId="1" fontId="2" fillId="0" borderId="1" xfId="0" applyNumberFormat="1" applyFont="1" applyFill="1" applyBorder="1" applyAlignment="1"/>
    <xf numFmtId="0" fontId="2" fillId="34" borderId="4" xfId="0" applyFont="1" applyFill="1" applyBorder="1" applyAlignment="1">
      <alignment horizontal="left"/>
    </xf>
    <xf numFmtId="1" fontId="9" fillId="0" borderId="1" xfId="0" applyNumberFormat="1" applyFont="1" applyFill="1" applyBorder="1" applyAlignment="1"/>
    <xf numFmtId="0" fontId="2" fillId="0" borderId="4" xfId="0" applyFont="1" applyFill="1" applyBorder="1" applyAlignment="1">
      <alignment horizontal="left"/>
    </xf>
    <xf numFmtId="0" fontId="2" fillId="0" borderId="5" xfId="0" applyFont="1" applyBorder="1" applyAlignment="1">
      <alignment horizontal="left"/>
    </xf>
    <xf numFmtId="1" fontId="2" fillId="0" borderId="6" xfId="0" applyNumberFormat="1" applyFont="1" applyBorder="1" applyAlignment="1">
      <alignment horizontal="right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1" fontId="2" fillId="0" borderId="7" xfId="0" applyNumberFormat="1" applyFont="1" applyBorder="1" applyAlignment="1"/>
    <xf numFmtId="0" fontId="2" fillId="34" borderId="21" xfId="0" applyFont="1" applyFill="1" applyBorder="1" applyAlignment="1">
      <alignment horizontal="left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1" fontId="2" fillId="0" borderId="22" xfId="0" applyNumberFormat="1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1" fontId="5" fillId="0" borderId="0" xfId="0" applyNumberFormat="1" applyFont="1" applyFill="1" applyBorder="1" applyAlignment="1">
      <alignment horizontal="center" vertical="center"/>
    </xf>
    <xf numFmtId="1" fontId="5" fillId="0" borderId="0" xfId="0" applyNumberFormat="1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wrapText="1"/>
    </xf>
    <xf numFmtId="2" fontId="8" fillId="0" borderId="0" xfId="0" applyNumberFormat="1" applyFont="1" applyFill="1" applyBorder="1" applyAlignment="1">
      <alignment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9" fillId="0" borderId="4" xfId="0" applyFont="1" applyBorder="1" applyAlignment="1">
      <alignment horizontal="center" vertical="center"/>
    </xf>
    <xf numFmtId="0" fontId="39" fillId="0" borderId="2" xfId="0" applyFont="1" applyFill="1" applyBorder="1" applyAlignment="1">
      <alignment horizontal="center" vertical="center"/>
    </xf>
    <xf numFmtId="0" fontId="39" fillId="0" borderId="4" xfId="0" applyFont="1" applyFill="1" applyBorder="1" applyAlignment="1">
      <alignment horizontal="center" vertical="center"/>
    </xf>
    <xf numFmtId="0" fontId="39" fillId="0" borderId="2" xfId="0" applyFont="1" applyBorder="1" applyAlignment="1">
      <alignment horizontal="center" vertical="center"/>
    </xf>
    <xf numFmtId="0" fontId="39" fillId="0" borderId="5" xfId="0" applyFont="1" applyBorder="1" applyAlignment="1">
      <alignment horizontal="center" vertical="center"/>
    </xf>
    <xf numFmtId="0" fontId="39" fillId="0" borderId="6" xfId="0" applyFont="1" applyBorder="1" applyAlignment="1">
      <alignment horizontal="center" vertical="center"/>
    </xf>
    <xf numFmtId="0" fontId="39" fillId="0" borderId="21" xfId="0" applyFont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center" vertical="center"/>
    </xf>
    <xf numFmtId="2" fontId="39" fillId="0" borderId="1" xfId="0" applyNumberFormat="1" applyFont="1" applyFill="1" applyBorder="1" applyAlignment="1">
      <alignment horizontal="center" vertical="center"/>
    </xf>
    <xf numFmtId="2" fontId="40" fillId="0" borderId="1" xfId="0" applyNumberFormat="1" applyFont="1" applyFill="1" applyBorder="1" applyAlignment="1">
      <alignment horizontal="center" vertical="center"/>
    </xf>
    <xf numFmtId="2" fontId="39" fillId="0" borderId="1" xfId="0" applyNumberFormat="1" applyFont="1" applyBorder="1" applyAlignment="1">
      <alignment horizontal="center" vertical="center"/>
    </xf>
    <xf numFmtId="2" fontId="39" fillId="0" borderId="2" xfId="0" applyNumberFormat="1" applyFont="1" applyBorder="1" applyAlignment="1">
      <alignment horizontal="center" vertical="center"/>
    </xf>
    <xf numFmtId="2" fontId="40" fillId="0" borderId="2" xfId="0" applyNumberFormat="1" applyFont="1" applyBorder="1" applyAlignment="1">
      <alignment horizontal="center" vertical="center"/>
    </xf>
    <xf numFmtId="2" fontId="39" fillId="0" borderId="6" xfId="0" applyNumberFormat="1" applyFont="1" applyBorder="1" applyAlignment="1">
      <alignment horizontal="center" vertical="center"/>
    </xf>
    <xf numFmtId="2" fontId="39" fillId="0" borderId="7" xfId="0" applyNumberFormat="1" applyFont="1" applyBorder="1" applyAlignment="1">
      <alignment horizontal="center" vertical="center"/>
    </xf>
    <xf numFmtId="2" fontId="39" fillId="0" borderId="3" xfId="0" applyNumberFormat="1" applyFont="1" applyBorder="1" applyAlignment="1">
      <alignment horizontal="center" vertical="center"/>
    </xf>
    <xf numFmtId="0" fontId="39" fillId="0" borderId="3" xfId="0" applyFont="1" applyBorder="1" applyAlignment="1">
      <alignment horizontal="center" vertical="center"/>
    </xf>
    <xf numFmtId="2" fontId="39" fillId="0" borderId="22" xfId="0" applyNumberFormat="1" applyFont="1" applyBorder="1" applyAlignment="1">
      <alignment horizontal="center" vertical="center"/>
    </xf>
    <xf numFmtId="1" fontId="39" fillId="34" borderId="2" xfId="0" applyNumberFormat="1" applyFont="1" applyFill="1" applyBorder="1" applyAlignment="1">
      <alignment horizontal="center" vertical="center"/>
    </xf>
    <xf numFmtId="1" fontId="39" fillId="0" borderId="1" xfId="0" applyNumberFormat="1" applyFont="1" applyFill="1" applyBorder="1" applyAlignment="1">
      <alignment horizontal="center" vertical="center"/>
    </xf>
    <xf numFmtId="1" fontId="39" fillId="0" borderId="2" xfId="0" applyNumberFormat="1" applyFont="1" applyBorder="1" applyAlignment="1">
      <alignment horizontal="center" vertical="center"/>
    </xf>
    <xf numFmtId="1" fontId="39" fillId="0" borderId="1" xfId="0" applyNumberFormat="1" applyFont="1" applyBorder="1" applyAlignment="1">
      <alignment horizontal="center" vertical="center"/>
    </xf>
    <xf numFmtId="1" fontId="39" fillId="0" borderId="2" xfId="0" applyNumberFormat="1" applyFont="1" applyFill="1" applyBorder="1" applyAlignment="1">
      <alignment horizontal="center" vertical="center"/>
    </xf>
    <xf numFmtId="1" fontId="39" fillId="34" borderId="6" xfId="0" applyNumberFormat="1" applyFont="1" applyFill="1" applyBorder="1" applyAlignment="1">
      <alignment horizontal="center" vertical="center"/>
    </xf>
    <xf numFmtId="0" fontId="39" fillId="0" borderId="6" xfId="0" applyFont="1" applyFill="1" applyBorder="1" applyAlignment="1">
      <alignment horizontal="center" vertical="center"/>
    </xf>
    <xf numFmtId="1" fontId="39" fillId="0" borderId="7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 vertical="center"/>
    </xf>
    <xf numFmtId="0" fontId="39" fillId="0" borderId="2" xfId="0" applyFont="1" applyBorder="1" applyAlignment="1">
      <alignment horizontal="left" vertical="center"/>
    </xf>
    <xf numFmtId="0" fontId="39" fillId="34" borderId="2" xfId="0" applyFont="1" applyFill="1" applyBorder="1" applyAlignment="1">
      <alignment horizontal="left" vertical="center"/>
    </xf>
    <xf numFmtId="0" fontId="39" fillId="34" borderId="6" xfId="0" applyFont="1" applyFill="1" applyBorder="1" applyAlignment="1">
      <alignment horizontal="left" vertical="center"/>
    </xf>
    <xf numFmtId="2" fontId="39" fillId="34" borderId="4" xfId="0" applyNumberFormat="1" applyFont="1" applyFill="1" applyBorder="1" applyAlignment="1">
      <alignment horizontal="left" vertical="center"/>
    </xf>
    <xf numFmtId="0" fontId="39" fillId="0" borderId="4" xfId="0" applyFont="1" applyBorder="1" applyAlignment="1">
      <alignment horizontal="left" vertical="center"/>
    </xf>
    <xf numFmtId="0" fontId="39" fillId="34" borderId="4" xfId="0" applyFont="1" applyFill="1" applyBorder="1" applyAlignment="1">
      <alignment horizontal="left" vertical="center"/>
    </xf>
    <xf numFmtId="2" fontId="39" fillId="34" borderId="5" xfId="0" applyNumberFormat="1" applyFont="1" applyFill="1" applyBorder="1" applyAlignment="1">
      <alignment horizontal="left" vertical="center"/>
    </xf>
    <xf numFmtId="0" fontId="6" fillId="37" borderId="0" xfId="0" applyFont="1" applyFill="1" applyBorder="1" applyAlignment="1">
      <alignment horizontal="center" vertical="center"/>
    </xf>
    <xf numFmtId="2" fontId="5" fillId="37" borderId="2" xfId="0" applyNumberFormat="1" applyFont="1" applyFill="1" applyBorder="1" applyAlignment="1">
      <alignment horizontal="center" vertical="center"/>
    </xf>
    <xf numFmtId="0" fontId="6" fillId="35" borderId="0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10" fillId="0" borderId="18" xfId="0" applyFont="1" applyFill="1" applyBorder="1" applyAlignment="1">
      <alignment horizontal="center" vertical="center"/>
    </xf>
    <xf numFmtId="0" fontId="10" fillId="0" borderId="19" xfId="0" applyFont="1" applyFill="1" applyBorder="1" applyAlignment="1">
      <alignment horizontal="center" vertical="center"/>
    </xf>
    <xf numFmtId="0" fontId="10" fillId="0" borderId="20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41" fillId="0" borderId="23" xfId="0" applyFont="1" applyBorder="1" applyAlignment="1">
      <alignment horizontal="center" vertical="center"/>
    </xf>
    <xf numFmtId="0" fontId="41" fillId="0" borderId="0" xfId="0" applyFont="1" applyBorder="1" applyAlignment="1">
      <alignment horizontal="center" vertical="center"/>
    </xf>
    <xf numFmtId="0" fontId="41" fillId="0" borderId="24" xfId="0" applyFont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xmlns="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5"/>
  <sheetViews>
    <sheetView workbookViewId="0">
      <selection activeCell="E22" sqref="E22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13.140625" style="4" customWidth="1"/>
    <col min="8" max="8" width="17.42578125" style="4" customWidth="1"/>
    <col min="9" max="16384" width="9.140625" style="4"/>
  </cols>
  <sheetData>
    <row r="1" spans="1:8" ht="20.25" customHeight="1">
      <c r="E1" s="41"/>
      <c r="F1" s="2"/>
    </row>
    <row r="2" spans="1:8" ht="20.25">
      <c r="B2" s="137" t="s">
        <v>17</v>
      </c>
      <c r="C2" s="137"/>
      <c r="D2" s="137"/>
      <c r="E2" s="137"/>
    </row>
    <row r="3" spans="1:8" ht="16.5" customHeight="1">
      <c r="A3" s="42"/>
      <c r="B3" s="138" t="s">
        <v>34</v>
      </c>
      <c r="C3" s="138"/>
      <c r="D3" s="138"/>
      <c r="E3" s="138"/>
    </row>
    <row r="4" spans="1:8" ht="15.75" customHeight="1">
      <c r="B4" s="43" t="s">
        <v>0</v>
      </c>
      <c r="C4" s="43" t="s">
        <v>10</v>
      </c>
      <c r="D4" s="43" t="s">
        <v>2</v>
      </c>
      <c r="E4" s="44" t="s">
        <v>1</v>
      </c>
      <c r="F4" s="90" t="s">
        <v>11</v>
      </c>
    </row>
    <row r="5" spans="1:8">
      <c r="B5" s="45" t="s">
        <v>3</v>
      </c>
      <c r="C5" s="46">
        <v>3810566</v>
      </c>
      <c r="D5" s="46">
        <v>0</v>
      </c>
      <c r="E5" s="98">
        <f>C5-D5</f>
        <v>3810566</v>
      </c>
      <c r="F5" s="38"/>
      <c r="G5" s="2"/>
    </row>
    <row r="6" spans="1:8">
      <c r="A6" s="42"/>
      <c r="B6" s="47"/>
      <c r="C6" s="46"/>
      <c r="D6" s="46"/>
      <c r="E6" s="48">
        <f t="shared" ref="E6:E37" si="0">E5+C6-D6</f>
        <v>3810566</v>
      </c>
      <c r="F6" s="38"/>
      <c r="G6" s="39"/>
    </row>
    <row r="7" spans="1:8">
      <c r="A7" s="42"/>
      <c r="B7" s="47" t="s">
        <v>35</v>
      </c>
      <c r="C7" s="46">
        <v>450000</v>
      </c>
      <c r="D7" s="63">
        <v>2500000</v>
      </c>
      <c r="E7" s="48">
        <f t="shared" si="0"/>
        <v>1760566</v>
      </c>
      <c r="F7" s="38"/>
      <c r="G7" s="2"/>
      <c r="H7" s="2"/>
    </row>
    <row r="8" spans="1:8">
      <c r="A8" s="42"/>
      <c r="B8" s="47" t="s">
        <v>37</v>
      </c>
      <c r="C8" s="46">
        <v>100000</v>
      </c>
      <c r="D8" s="63">
        <v>1000000</v>
      </c>
      <c r="E8" s="48">
        <f t="shared" si="0"/>
        <v>860566</v>
      </c>
      <c r="F8" s="38"/>
      <c r="G8" s="2"/>
      <c r="H8" s="2"/>
    </row>
    <row r="9" spans="1:8">
      <c r="A9" s="42"/>
      <c r="B9" s="47" t="s">
        <v>38</v>
      </c>
      <c r="C9" s="46">
        <v>900000</v>
      </c>
      <c r="D9" s="46">
        <v>0</v>
      </c>
      <c r="E9" s="48">
        <f t="shared" si="0"/>
        <v>1760566</v>
      </c>
      <c r="F9" s="38"/>
      <c r="G9" s="2"/>
      <c r="H9" s="2"/>
    </row>
    <row r="10" spans="1:8">
      <c r="A10" s="42"/>
      <c r="B10" s="47" t="s">
        <v>39</v>
      </c>
      <c r="C10" s="49">
        <v>570000</v>
      </c>
      <c r="D10" s="49">
        <v>0</v>
      </c>
      <c r="E10" s="48">
        <f t="shared" si="0"/>
        <v>2330566</v>
      </c>
      <c r="F10" s="38"/>
      <c r="G10" s="2"/>
      <c r="H10" s="2"/>
    </row>
    <row r="11" spans="1:8">
      <c r="A11" s="42"/>
      <c r="B11" s="47" t="s">
        <v>39</v>
      </c>
      <c r="C11" s="46">
        <v>800000</v>
      </c>
      <c r="D11" s="63">
        <v>700000</v>
      </c>
      <c r="E11" s="48">
        <f t="shared" si="0"/>
        <v>2430566</v>
      </c>
      <c r="F11" s="38"/>
      <c r="G11" s="2"/>
      <c r="H11" s="2"/>
    </row>
    <row r="12" spans="1:8">
      <c r="A12" s="42"/>
      <c r="B12" s="47" t="s">
        <v>40</v>
      </c>
      <c r="C12" s="46">
        <v>0</v>
      </c>
      <c r="D12" s="46">
        <v>0</v>
      </c>
      <c r="E12" s="48">
        <f t="shared" si="0"/>
        <v>2430566</v>
      </c>
      <c r="F12" s="38"/>
      <c r="G12" s="50"/>
      <c r="H12" s="2"/>
    </row>
    <row r="13" spans="1:8">
      <c r="A13" s="42"/>
      <c r="B13" s="47" t="s">
        <v>41</v>
      </c>
      <c r="C13" s="46">
        <v>640000</v>
      </c>
      <c r="D13" s="63">
        <v>400000</v>
      </c>
      <c r="E13" s="48">
        <f t="shared" si="0"/>
        <v>2670566</v>
      </c>
      <c r="F13" s="38"/>
      <c r="G13" s="2"/>
      <c r="H13" s="51"/>
    </row>
    <row r="14" spans="1:8">
      <c r="A14" s="42"/>
      <c r="B14" s="47" t="s">
        <v>41</v>
      </c>
      <c r="C14" s="46">
        <v>0</v>
      </c>
      <c r="D14" s="135">
        <v>2500000</v>
      </c>
      <c r="E14" s="48">
        <f t="shared" si="0"/>
        <v>170566</v>
      </c>
      <c r="F14" s="134" t="s">
        <v>42</v>
      </c>
      <c r="G14" s="2"/>
      <c r="H14" s="2"/>
    </row>
    <row r="15" spans="1:8">
      <c r="A15" s="42"/>
      <c r="B15" s="47" t="s">
        <v>43</v>
      </c>
      <c r="C15" s="46">
        <v>1070000</v>
      </c>
      <c r="D15" s="63">
        <v>1100000</v>
      </c>
      <c r="E15" s="48">
        <f t="shared" si="0"/>
        <v>140566</v>
      </c>
      <c r="F15" s="38"/>
      <c r="G15" s="2"/>
      <c r="H15" s="15" t="s">
        <v>26</v>
      </c>
    </row>
    <row r="16" spans="1:8">
      <c r="A16" s="42"/>
      <c r="B16" s="47" t="s">
        <v>44</v>
      </c>
      <c r="C16" s="46">
        <v>470000</v>
      </c>
      <c r="D16" s="63">
        <v>600000</v>
      </c>
      <c r="E16" s="48">
        <f t="shared" si="0"/>
        <v>10566</v>
      </c>
      <c r="F16" s="38"/>
      <c r="G16" s="40"/>
      <c r="H16" s="2"/>
    </row>
    <row r="17" spans="1:8">
      <c r="A17" s="42"/>
      <c r="B17" s="47" t="s">
        <v>45</v>
      </c>
      <c r="C17" s="46">
        <v>300000</v>
      </c>
      <c r="D17" s="63">
        <v>300000</v>
      </c>
      <c r="E17" s="48">
        <f t="shared" si="0"/>
        <v>10566</v>
      </c>
      <c r="F17" s="40"/>
      <c r="G17" s="16"/>
      <c r="H17" s="2"/>
    </row>
    <row r="18" spans="1:8">
      <c r="A18" s="42"/>
      <c r="B18" s="47" t="s">
        <v>45</v>
      </c>
      <c r="C18" s="63">
        <v>2500000</v>
      </c>
      <c r="D18" s="46">
        <v>0</v>
      </c>
      <c r="E18" s="48">
        <f>E17+C18-D18</f>
        <v>2510566</v>
      </c>
      <c r="F18" s="136" t="s">
        <v>46</v>
      </c>
      <c r="G18" s="50"/>
      <c r="H18" s="2"/>
    </row>
    <row r="19" spans="1:8" ht="12.75" customHeight="1">
      <c r="A19" s="42"/>
      <c r="B19" s="47" t="s">
        <v>47</v>
      </c>
      <c r="C19" s="46">
        <v>830000</v>
      </c>
      <c r="D19" s="63">
        <v>800000</v>
      </c>
      <c r="E19" s="48">
        <f t="shared" si="0"/>
        <v>2540566</v>
      </c>
      <c r="F19" s="38"/>
      <c r="G19" s="50"/>
      <c r="H19" s="2"/>
    </row>
    <row r="20" spans="1:8">
      <c r="A20" s="42"/>
      <c r="B20" s="47" t="s">
        <v>47</v>
      </c>
      <c r="C20" s="46">
        <v>600000</v>
      </c>
      <c r="D20" s="46">
        <v>0</v>
      </c>
      <c r="E20" s="48">
        <f t="shared" si="0"/>
        <v>3140566</v>
      </c>
      <c r="F20" s="40"/>
      <c r="G20" s="50"/>
      <c r="H20" s="2"/>
    </row>
    <row r="21" spans="1:8">
      <c r="A21" s="42"/>
      <c r="B21" s="47" t="s">
        <v>48</v>
      </c>
      <c r="C21" s="46">
        <v>0</v>
      </c>
      <c r="D21" s="46">
        <v>0</v>
      </c>
      <c r="E21" s="48">
        <f>E20+C21-D21</f>
        <v>3140566</v>
      </c>
      <c r="F21" s="38"/>
      <c r="G21" s="2"/>
      <c r="H21" s="2"/>
    </row>
    <row r="22" spans="1:8">
      <c r="A22" s="42"/>
      <c r="B22" s="47" t="s">
        <v>49</v>
      </c>
      <c r="C22" s="46">
        <v>900000</v>
      </c>
      <c r="D22" s="63">
        <v>600000</v>
      </c>
      <c r="E22" s="48">
        <f t="shared" si="0"/>
        <v>3440566</v>
      </c>
      <c r="F22" s="40"/>
      <c r="G22" s="2"/>
      <c r="H22" s="2"/>
    </row>
    <row r="23" spans="1:8">
      <c r="A23" s="42"/>
      <c r="B23" s="47"/>
      <c r="C23" s="46"/>
      <c r="D23" s="46"/>
      <c r="E23" s="48">
        <f>E22+C23-D23</f>
        <v>3440566</v>
      </c>
      <c r="F23" s="38"/>
      <c r="G23" s="2"/>
      <c r="H23" s="2"/>
    </row>
    <row r="24" spans="1:8">
      <c r="A24" s="42"/>
      <c r="B24" s="47"/>
      <c r="C24" s="46"/>
      <c r="D24" s="46"/>
      <c r="E24" s="48">
        <f t="shared" si="0"/>
        <v>3440566</v>
      </c>
      <c r="F24" s="38"/>
      <c r="G24" s="2"/>
      <c r="H24" s="2"/>
    </row>
    <row r="25" spans="1:8">
      <c r="A25" s="42"/>
      <c r="B25" s="47"/>
      <c r="C25" s="46"/>
      <c r="D25" s="46"/>
      <c r="E25" s="48">
        <f t="shared" si="0"/>
        <v>3440566</v>
      </c>
      <c r="F25" s="38"/>
      <c r="G25" s="2"/>
      <c r="H25" s="2"/>
    </row>
    <row r="26" spans="1:8">
      <c r="A26" s="42"/>
      <c r="B26" s="47"/>
      <c r="C26" s="46"/>
      <c r="D26" s="46"/>
      <c r="E26" s="48">
        <f t="shared" si="0"/>
        <v>3440566</v>
      </c>
      <c r="F26" s="38"/>
      <c r="G26" s="2"/>
      <c r="H26" s="2"/>
    </row>
    <row r="27" spans="1:8">
      <c r="A27" s="42"/>
      <c r="B27" s="47"/>
      <c r="C27" s="46"/>
      <c r="D27" s="46"/>
      <c r="E27" s="48">
        <f t="shared" si="0"/>
        <v>3440566</v>
      </c>
      <c r="F27" s="38"/>
      <c r="G27" s="2"/>
      <c r="H27" s="42"/>
    </row>
    <row r="28" spans="1:8">
      <c r="A28" s="42"/>
      <c r="B28" s="47"/>
      <c r="C28" s="46"/>
      <c r="D28" s="46"/>
      <c r="E28" s="48">
        <f t="shared" si="0"/>
        <v>3440566</v>
      </c>
      <c r="F28" s="38"/>
      <c r="G28" s="2"/>
      <c r="H28" s="42"/>
    </row>
    <row r="29" spans="1:8">
      <c r="A29" s="42"/>
      <c r="B29" s="47"/>
      <c r="C29" s="46"/>
      <c r="D29" s="46"/>
      <c r="E29" s="48">
        <f t="shared" si="0"/>
        <v>3440566</v>
      </c>
      <c r="F29" s="38"/>
      <c r="G29" s="2"/>
      <c r="H29" s="42"/>
    </row>
    <row r="30" spans="1:8">
      <c r="A30" s="42"/>
      <c r="B30" s="47"/>
      <c r="C30" s="46"/>
      <c r="D30" s="46"/>
      <c r="E30" s="48">
        <f t="shared" si="0"/>
        <v>3440566</v>
      </c>
      <c r="F30" s="38"/>
      <c r="G30" s="2"/>
      <c r="H30" s="42"/>
    </row>
    <row r="31" spans="1:8">
      <c r="A31" s="42"/>
      <c r="B31" s="47"/>
      <c r="C31" s="46"/>
      <c r="D31" s="46"/>
      <c r="E31" s="48">
        <f t="shared" si="0"/>
        <v>3440566</v>
      </c>
      <c r="F31" s="38"/>
      <c r="G31" s="2"/>
      <c r="H31" s="42"/>
    </row>
    <row r="32" spans="1:8">
      <c r="A32" s="42"/>
      <c r="B32" s="47"/>
      <c r="C32" s="46"/>
      <c r="D32" s="46"/>
      <c r="E32" s="48">
        <f t="shared" si="0"/>
        <v>3440566</v>
      </c>
      <c r="F32" s="38"/>
      <c r="G32" s="2"/>
      <c r="H32" s="42"/>
    </row>
    <row r="33" spans="1:8">
      <c r="A33" s="42"/>
      <c r="B33" s="47"/>
      <c r="C33" s="46"/>
      <c r="D33" s="49"/>
      <c r="E33" s="48">
        <f t="shared" si="0"/>
        <v>3440566</v>
      </c>
      <c r="F33" s="38"/>
      <c r="G33" s="2"/>
      <c r="H33" s="42"/>
    </row>
    <row r="34" spans="1:8">
      <c r="A34" s="42"/>
      <c r="B34" s="47"/>
      <c r="C34" s="46"/>
      <c r="D34" s="46"/>
      <c r="E34" s="48">
        <f t="shared" si="0"/>
        <v>3440566</v>
      </c>
      <c r="F34" s="38"/>
      <c r="G34" s="2"/>
      <c r="H34" s="42"/>
    </row>
    <row r="35" spans="1:8">
      <c r="A35" s="42"/>
      <c r="B35" s="47"/>
      <c r="C35" s="46"/>
      <c r="D35" s="46"/>
      <c r="E35" s="48">
        <f t="shared" si="0"/>
        <v>3440566</v>
      </c>
      <c r="F35" s="38"/>
      <c r="G35" s="2"/>
      <c r="H35" s="42"/>
    </row>
    <row r="36" spans="1:8">
      <c r="A36" s="42"/>
      <c r="B36" s="47"/>
      <c r="C36" s="46"/>
      <c r="D36" s="46"/>
      <c r="E36" s="48">
        <f t="shared" si="0"/>
        <v>3440566</v>
      </c>
      <c r="F36" s="38"/>
      <c r="G36" s="2"/>
      <c r="H36" s="42"/>
    </row>
    <row r="37" spans="1:8">
      <c r="A37" s="42"/>
      <c r="B37" s="47"/>
      <c r="C37" s="46"/>
      <c r="D37" s="46"/>
      <c r="E37" s="48">
        <f t="shared" si="0"/>
        <v>3440566</v>
      </c>
      <c r="F37" s="38"/>
      <c r="G37" s="2"/>
      <c r="H37" s="42"/>
    </row>
    <row r="38" spans="1:8">
      <c r="A38" s="42"/>
      <c r="B38" s="47"/>
      <c r="C38" s="46"/>
      <c r="D38" s="46"/>
      <c r="E38" s="48">
        <f t="shared" ref="E38:E69" si="1">E37+C38-D38</f>
        <v>3440566</v>
      </c>
      <c r="F38" s="38"/>
      <c r="G38" s="2"/>
      <c r="H38" s="42"/>
    </row>
    <row r="39" spans="1:8">
      <c r="A39" s="42"/>
      <c r="B39" s="47"/>
      <c r="C39" s="46"/>
      <c r="D39" s="46"/>
      <c r="E39" s="48">
        <f t="shared" si="1"/>
        <v>3440566</v>
      </c>
      <c r="F39" s="38"/>
      <c r="G39" s="2"/>
      <c r="H39" s="42"/>
    </row>
    <row r="40" spans="1:8">
      <c r="A40" s="42"/>
      <c r="B40" s="47"/>
      <c r="C40" s="46"/>
      <c r="D40" s="46"/>
      <c r="E40" s="48">
        <f t="shared" si="1"/>
        <v>3440566</v>
      </c>
      <c r="F40" s="38"/>
      <c r="G40" s="2"/>
      <c r="H40" s="42"/>
    </row>
    <row r="41" spans="1:8">
      <c r="A41" s="42"/>
      <c r="B41" s="47"/>
      <c r="C41" s="46"/>
      <c r="D41" s="46"/>
      <c r="E41" s="48">
        <f t="shared" si="1"/>
        <v>3440566</v>
      </c>
      <c r="F41" s="38"/>
      <c r="G41" s="2"/>
      <c r="H41" s="42"/>
    </row>
    <row r="42" spans="1:8">
      <c r="A42" s="42"/>
      <c r="B42" s="47"/>
      <c r="C42" s="46"/>
      <c r="D42" s="46"/>
      <c r="E42" s="48">
        <f t="shared" si="1"/>
        <v>3440566</v>
      </c>
      <c r="F42" s="38"/>
      <c r="G42" s="2"/>
      <c r="H42" s="42"/>
    </row>
    <row r="43" spans="1:8">
      <c r="A43" s="42"/>
      <c r="B43" s="47"/>
      <c r="C43" s="46"/>
      <c r="D43" s="46"/>
      <c r="E43" s="48">
        <f t="shared" si="1"/>
        <v>3440566</v>
      </c>
      <c r="F43" s="38"/>
      <c r="G43" s="2"/>
      <c r="H43" s="42"/>
    </row>
    <row r="44" spans="1:8">
      <c r="A44" s="42"/>
      <c r="B44" s="47"/>
      <c r="C44" s="46"/>
      <c r="D44" s="46"/>
      <c r="E44" s="48">
        <f t="shared" si="1"/>
        <v>3440566</v>
      </c>
      <c r="F44" s="38"/>
      <c r="G44" s="2"/>
      <c r="H44" s="42"/>
    </row>
    <row r="45" spans="1:8">
      <c r="A45" s="42"/>
      <c r="B45" s="47"/>
      <c r="C45" s="46"/>
      <c r="D45" s="46"/>
      <c r="E45" s="48">
        <f t="shared" si="1"/>
        <v>3440566</v>
      </c>
      <c r="F45" s="38"/>
      <c r="G45" s="2"/>
      <c r="H45" s="42"/>
    </row>
    <row r="46" spans="1:8">
      <c r="A46" s="42"/>
      <c r="B46" s="47"/>
      <c r="C46" s="46"/>
      <c r="D46" s="46"/>
      <c r="E46" s="48">
        <f t="shared" si="1"/>
        <v>3440566</v>
      </c>
      <c r="F46" s="38"/>
      <c r="G46" s="2"/>
      <c r="H46" s="42"/>
    </row>
    <row r="47" spans="1:8">
      <c r="A47" s="42"/>
      <c r="B47" s="47"/>
      <c r="C47" s="46"/>
      <c r="D47" s="46"/>
      <c r="E47" s="48">
        <f t="shared" si="1"/>
        <v>3440566</v>
      </c>
      <c r="F47" s="38"/>
      <c r="G47" s="2"/>
      <c r="H47" s="42"/>
    </row>
    <row r="48" spans="1:8">
      <c r="A48" s="42"/>
      <c r="B48" s="47"/>
      <c r="C48" s="46"/>
      <c r="D48" s="46"/>
      <c r="E48" s="48">
        <f t="shared" si="1"/>
        <v>3440566</v>
      </c>
      <c r="F48" s="38"/>
      <c r="G48" s="2"/>
      <c r="H48" s="42"/>
    </row>
    <row r="49" spans="2:8">
      <c r="B49" s="47"/>
      <c r="C49" s="46"/>
      <c r="D49" s="46"/>
      <c r="E49" s="48">
        <f t="shared" si="1"/>
        <v>3440566</v>
      </c>
      <c r="F49" s="38"/>
      <c r="G49" s="2"/>
      <c r="H49" s="42"/>
    </row>
    <row r="50" spans="2:8">
      <c r="B50" s="47"/>
      <c r="C50" s="46"/>
      <c r="D50" s="46"/>
      <c r="E50" s="48">
        <f t="shared" si="1"/>
        <v>3440566</v>
      </c>
      <c r="F50" s="38"/>
      <c r="G50" s="2"/>
      <c r="H50" s="42"/>
    </row>
    <row r="51" spans="2:8">
      <c r="B51" s="47"/>
      <c r="C51" s="46"/>
      <c r="D51" s="46"/>
      <c r="E51" s="48">
        <f t="shared" si="1"/>
        <v>3440566</v>
      </c>
      <c r="F51" s="38"/>
      <c r="G51" s="2"/>
      <c r="H51" s="42"/>
    </row>
    <row r="52" spans="2:8">
      <c r="B52" s="47"/>
      <c r="C52" s="46"/>
      <c r="D52" s="46"/>
      <c r="E52" s="48">
        <f t="shared" si="1"/>
        <v>3440566</v>
      </c>
      <c r="F52" s="38"/>
      <c r="G52" s="2"/>
      <c r="H52" s="42"/>
    </row>
    <row r="53" spans="2:8">
      <c r="B53" s="47"/>
      <c r="C53" s="46"/>
      <c r="D53" s="46"/>
      <c r="E53" s="48">
        <f t="shared" si="1"/>
        <v>3440566</v>
      </c>
      <c r="F53" s="38"/>
      <c r="G53" s="2"/>
      <c r="H53" s="42"/>
    </row>
    <row r="54" spans="2:8">
      <c r="B54" s="47"/>
      <c r="C54" s="46"/>
      <c r="D54" s="46"/>
      <c r="E54" s="48">
        <f t="shared" si="1"/>
        <v>3440566</v>
      </c>
      <c r="F54" s="38"/>
      <c r="G54" s="2"/>
      <c r="H54" s="42"/>
    </row>
    <row r="55" spans="2:8">
      <c r="B55" s="47"/>
      <c r="C55" s="46"/>
      <c r="D55" s="46"/>
      <c r="E55" s="48">
        <f t="shared" si="1"/>
        <v>3440566</v>
      </c>
      <c r="F55" s="38"/>
      <c r="G55" s="2"/>
    </row>
    <row r="56" spans="2:8">
      <c r="B56" s="47"/>
      <c r="C56" s="46"/>
      <c r="D56" s="46"/>
      <c r="E56" s="48">
        <f t="shared" si="1"/>
        <v>3440566</v>
      </c>
      <c r="F56" s="38"/>
      <c r="G56" s="2"/>
    </row>
    <row r="57" spans="2:8">
      <c r="B57" s="47"/>
      <c r="C57" s="46"/>
      <c r="D57" s="46"/>
      <c r="E57" s="48">
        <f t="shared" si="1"/>
        <v>3440566</v>
      </c>
      <c r="F57" s="38"/>
      <c r="G57" s="2"/>
    </row>
    <row r="58" spans="2:8">
      <c r="B58" s="47"/>
      <c r="C58" s="46"/>
      <c r="D58" s="46"/>
      <c r="E58" s="48">
        <f t="shared" si="1"/>
        <v>3440566</v>
      </c>
      <c r="F58" s="38"/>
      <c r="G58" s="2"/>
    </row>
    <row r="59" spans="2:8">
      <c r="B59" s="47"/>
      <c r="C59" s="46"/>
      <c r="D59" s="46"/>
      <c r="E59" s="48">
        <f t="shared" si="1"/>
        <v>3440566</v>
      </c>
      <c r="F59" s="38"/>
      <c r="G59" s="2"/>
    </row>
    <row r="60" spans="2:8">
      <c r="B60" s="47"/>
      <c r="C60" s="46"/>
      <c r="D60" s="46"/>
      <c r="E60" s="48">
        <f t="shared" si="1"/>
        <v>3440566</v>
      </c>
      <c r="F60" s="38"/>
      <c r="G60" s="2"/>
    </row>
    <row r="61" spans="2:8">
      <c r="B61" s="47"/>
      <c r="C61" s="46"/>
      <c r="D61" s="46"/>
      <c r="E61" s="48">
        <f t="shared" si="1"/>
        <v>3440566</v>
      </c>
      <c r="F61" s="38"/>
      <c r="G61" s="2"/>
    </row>
    <row r="62" spans="2:8">
      <c r="B62" s="47"/>
      <c r="C62" s="46"/>
      <c r="D62" s="46"/>
      <c r="E62" s="48">
        <f t="shared" si="1"/>
        <v>3440566</v>
      </c>
      <c r="F62" s="38"/>
      <c r="G62" s="2"/>
    </row>
    <row r="63" spans="2:8">
      <c r="B63" s="47"/>
      <c r="C63" s="46"/>
      <c r="D63" s="46"/>
      <c r="E63" s="48">
        <f t="shared" si="1"/>
        <v>3440566</v>
      </c>
      <c r="F63" s="38"/>
      <c r="G63" s="2"/>
    </row>
    <row r="64" spans="2:8">
      <c r="B64" s="47"/>
      <c r="C64" s="46"/>
      <c r="D64" s="46"/>
      <c r="E64" s="48">
        <f t="shared" si="1"/>
        <v>3440566</v>
      </c>
      <c r="F64" s="38"/>
      <c r="G64" s="2"/>
    </row>
    <row r="65" spans="2:7">
      <c r="B65" s="47"/>
      <c r="C65" s="46"/>
      <c r="D65" s="46"/>
      <c r="E65" s="48">
        <f t="shared" si="1"/>
        <v>3440566</v>
      </c>
      <c r="F65" s="38"/>
      <c r="G65" s="2"/>
    </row>
    <row r="66" spans="2:7">
      <c r="B66" s="47"/>
      <c r="C66" s="46"/>
      <c r="D66" s="46"/>
      <c r="E66" s="48">
        <f t="shared" si="1"/>
        <v>3440566</v>
      </c>
      <c r="F66" s="38"/>
      <c r="G66" s="2"/>
    </row>
    <row r="67" spans="2:7">
      <c r="B67" s="47"/>
      <c r="C67" s="46"/>
      <c r="D67" s="46"/>
      <c r="E67" s="48">
        <f t="shared" si="1"/>
        <v>3440566</v>
      </c>
      <c r="F67" s="38"/>
      <c r="G67" s="2"/>
    </row>
    <row r="68" spans="2:7">
      <c r="B68" s="47"/>
      <c r="C68" s="46"/>
      <c r="D68" s="46"/>
      <c r="E68" s="48">
        <f t="shared" si="1"/>
        <v>3440566</v>
      </c>
      <c r="F68" s="38"/>
      <c r="G68" s="2"/>
    </row>
    <row r="69" spans="2:7">
      <c r="B69" s="47"/>
      <c r="C69" s="46"/>
      <c r="D69" s="46"/>
      <c r="E69" s="48">
        <f t="shared" si="1"/>
        <v>3440566</v>
      </c>
      <c r="F69" s="38"/>
      <c r="G69" s="2"/>
    </row>
    <row r="70" spans="2:7">
      <c r="B70" s="47"/>
      <c r="C70" s="46"/>
      <c r="D70" s="46"/>
      <c r="E70" s="48">
        <f t="shared" ref="E70:E82" si="2">E69+C70-D70</f>
        <v>3440566</v>
      </c>
      <c r="F70" s="38"/>
      <c r="G70" s="2"/>
    </row>
    <row r="71" spans="2:7">
      <c r="B71" s="47"/>
      <c r="C71" s="46"/>
      <c r="D71" s="46"/>
      <c r="E71" s="48">
        <f t="shared" si="2"/>
        <v>3440566</v>
      </c>
      <c r="F71" s="38"/>
      <c r="G71" s="2"/>
    </row>
    <row r="72" spans="2:7">
      <c r="B72" s="47"/>
      <c r="C72" s="46"/>
      <c r="D72" s="46"/>
      <c r="E72" s="48">
        <f t="shared" si="2"/>
        <v>3440566</v>
      </c>
      <c r="F72" s="38"/>
      <c r="G72" s="2"/>
    </row>
    <row r="73" spans="2:7">
      <c r="B73" s="47"/>
      <c r="C73" s="46"/>
      <c r="D73" s="46"/>
      <c r="E73" s="48">
        <f t="shared" si="2"/>
        <v>3440566</v>
      </c>
      <c r="F73" s="38"/>
      <c r="G73" s="2"/>
    </row>
    <row r="74" spans="2:7">
      <c r="B74" s="47"/>
      <c r="C74" s="46"/>
      <c r="D74" s="46"/>
      <c r="E74" s="48">
        <f t="shared" si="2"/>
        <v>3440566</v>
      </c>
      <c r="F74" s="38"/>
      <c r="G74" s="2"/>
    </row>
    <row r="75" spans="2:7">
      <c r="B75" s="47"/>
      <c r="C75" s="46"/>
      <c r="D75" s="46"/>
      <c r="E75" s="48">
        <f t="shared" si="2"/>
        <v>3440566</v>
      </c>
      <c r="F75" s="40"/>
      <c r="G75" s="2"/>
    </row>
    <row r="76" spans="2:7">
      <c r="B76" s="47"/>
      <c r="C76" s="46"/>
      <c r="D76" s="46"/>
      <c r="E76" s="48">
        <f t="shared" si="2"/>
        <v>3440566</v>
      </c>
      <c r="F76" s="38"/>
      <c r="G76" s="2"/>
    </row>
    <row r="77" spans="2:7">
      <c r="B77" s="47"/>
      <c r="C77" s="46"/>
      <c r="D77" s="46"/>
      <c r="E77" s="48">
        <f t="shared" si="2"/>
        <v>3440566</v>
      </c>
      <c r="F77" s="38"/>
      <c r="G77" s="2"/>
    </row>
    <row r="78" spans="2:7">
      <c r="B78" s="47"/>
      <c r="C78" s="46"/>
      <c r="D78" s="46"/>
      <c r="E78" s="48">
        <f t="shared" si="2"/>
        <v>3440566</v>
      </c>
      <c r="F78" s="38"/>
      <c r="G78" s="2"/>
    </row>
    <row r="79" spans="2:7">
      <c r="B79" s="47"/>
      <c r="C79" s="46"/>
      <c r="D79" s="46"/>
      <c r="E79" s="48">
        <f t="shared" si="2"/>
        <v>3440566</v>
      </c>
      <c r="F79" s="38"/>
      <c r="G79" s="2"/>
    </row>
    <row r="80" spans="2:7">
      <c r="B80" s="47"/>
      <c r="C80" s="46"/>
      <c r="D80" s="46"/>
      <c r="E80" s="48">
        <f t="shared" si="2"/>
        <v>3440566</v>
      </c>
      <c r="F80" s="38"/>
      <c r="G80" s="2"/>
    </row>
    <row r="81" spans="2:7">
      <c r="B81" s="47"/>
      <c r="C81" s="46"/>
      <c r="D81" s="46"/>
      <c r="E81" s="48">
        <f t="shared" si="2"/>
        <v>3440566</v>
      </c>
      <c r="F81" s="38"/>
      <c r="G81" s="2"/>
    </row>
    <row r="82" spans="2:7">
      <c r="B82" s="47"/>
      <c r="C82" s="46"/>
      <c r="D82" s="46"/>
      <c r="E82" s="48">
        <f t="shared" si="2"/>
        <v>3440566</v>
      </c>
      <c r="F82" s="38"/>
      <c r="G82" s="2"/>
    </row>
    <row r="83" spans="2:7">
      <c r="B83" s="52"/>
      <c r="C83" s="48">
        <f>SUM(C5:C72)</f>
        <v>13940566</v>
      </c>
      <c r="D83" s="48">
        <f>SUM(D5:D77)</f>
        <v>10500000</v>
      </c>
      <c r="E83" s="99">
        <f>E71+C83-D83</f>
        <v>6881132</v>
      </c>
      <c r="F83" s="39"/>
      <c r="G83" s="2"/>
    </row>
    <row r="85" spans="2:7">
      <c r="F85" s="2"/>
    </row>
  </sheetData>
  <mergeCells count="2">
    <mergeCell ref="B2:E2"/>
    <mergeCell ref="B3:E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L222"/>
  <sheetViews>
    <sheetView tabSelected="1" workbookViewId="0">
      <selection activeCell="H10" sqref="H10"/>
    </sheetView>
  </sheetViews>
  <sheetFormatPr defaultColWidth="9.140625" defaultRowHeight="21.75" customHeight="1"/>
  <cols>
    <col min="1" max="1" width="35.42578125" style="1" customWidth="1"/>
    <col min="2" max="2" width="22.42578125" style="26" customWidth="1"/>
    <col min="3" max="3" width="1.85546875" style="1" customWidth="1"/>
    <col min="4" max="4" width="38.5703125" style="30" bestFit="1" customWidth="1"/>
    <col min="5" max="5" width="22.5703125" style="3" customWidth="1"/>
    <col min="6" max="6" width="9" style="1" customWidth="1"/>
    <col min="7" max="7" width="15.5703125" style="1" customWidth="1"/>
    <col min="8" max="8" width="28" style="1" bestFit="1" customWidth="1"/>
    <col min="9" max="9" width="17.5703125" style="1" bestFit="1" customWidth="1"/>
    <col min="10" max="10" width="17.5703125" style="1" customWidth="1"/>
    <col min="11" max="11" width="18.140625" style="1" bestFit="1" customWidth="1"/>
    <col min="12" max="12" width="11.85546875" style="1" customWidth="1"/>
    <col min="13" max="13" width="10.140625" style="1" bestFit="1" customWidth="1"/>
    <col min="14" max="14" width="9.140625" style="1"/>
    <col min="15" max="15" width="20.28515625" style="1" bestFit="1" customWidth="1"/>
    <col min="16" max="16" width="10.5703125" style="1" bestFit="1" customWidth="1"/>
    <col min="17" max="16384" width="9.140625" style="1"/>
  </cols>
  <sheetData>
    <row r="1" spans="1:38" ht="26.25">
      <c r="A1" s="139" t="s">
        <v>17</v>
      </c>
      <c r="B1" s="140"/>
      <c r="C1" s="140"/>
      <c r="D1" s="140"/>
      <c r="E1" s="141"/>
      <c r="F1" s="5"/>
      <c r="G1" s="5"/>
    </row>
    <row r="2" spans="1:38" ht="21.75" customHeight="1">
      <c r="A2" s="142" t="s">
        <v>51</v>
      </c>
      <c r="B2" s="143"/>
      <c r="C2" s="143"/>
      <c r="D2" s="143"/>
      <c r="E2" s="144"/>
      <c r="F2" s="5"/>
      <c r="G2" s="13"/>
      <c r="H2" s="2"/>
      <c r="I2" s="2"/>
      <c r="J2" s="2"/>
      <c r="K2" s="2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</row>
    <row r="3" spans="1:38" ht="21.75" customHeight="1">
      <c r="A3" s="70"/>
      <c r="B3" s="57"/>
      <c r="C3" s="57"/>
      <c r="D3" s="57"/>
      <c r="E3" s="71"/>
      <c r="F3" s="5"/>
      <c r="G3" s="11"/>
      <c r="H3" s="5"/>
      <c r="I3" s="2"/>
      <c r="J3" s="2"/>
      <c r="K3" s="2"/>
      <c r="L3" s="6"/>
      <c r="M3" s="6"/>
      <c r="N3" s="6"/>
      <c r="O3" s="6"/>
      <c r="P3" s="6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</row>
    <row r="4" spans="1:38" ht="21.75" customHeight="1">
      <c r="A4" s="100" t="s">
        <v>9</v>
      </c>
      <c r="B4" s="107">
        <v>6500368</v>
      </c>
      <c r="C4" s="101"/>
      <c r="D4" s="101" t="s">
        <v>12</v>
      </c>
      <c r="E4" s="108">
        <v>812331.07499999995</v>
      </c>
      <c r="F4" s="89"/>
      <c r="G4" s="66"/>
      <c r="H4" s="50"/>
      <c r="I4" s="56"/>
      <c r="J4" s="56"/>
      <c r="K4" s="2"/>
      <c r="L4" s="60"/>
      <c r="M4" s="60"/>
      <c r="N4" s="60"/>
      <c r="O4" s="60"/>
      <c r="P4" s="60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</row>
    <row r="5" spans="1:38" ht="21.75" customHeight="1">
      <c r="A5" s="100" t="s">
        <v>6</v>
      </c>
      <c r="B5" s="107">
        <v>174615.34499999997</v>
      </c>
      <c r="C5" s="107"/>
      <c r="D5" s="101" t="s">
        <v>23</v>
      </c>
      <c r="E5" s="109">
        <v>3440566</v>
      </c>
      <c r="F5" s="5"/>
      <c r="G5" s="66"/>
      <c r="H5" s="97"/>
      <c r="I5" s="94"/>
      <c r="J5" s="94"/>
      <c r="K5" s="95"/>
      <c r="L5" s="96"/>
      <c r="M5" s="96"/>
      <c r="N5" s="60"/>
      <c r="O5" s="60"/>
      <c r="P5" s="60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</row>
    <row r="6" spans="1:38" ht="21.75" customHeight="1">
      <c r="A6" s="100" t="s">
        <v>4</v>
      </c>
      <c r="B6" s="107">
        <f>B4+B5</f>
        <v>6674983.3449999997</v>
      </c>
      <c r="C6" s="101"/>
      <c r="D6" s="101" t="s">
        <v>28</v>
      </c>
      <c r="E6" s="109">
        <v>393905</v>
      </c>
      <c r="F6" s="5"/>
      <c r="G6" s="66"/>
      <c r="H6" s="97"/>
      <c r="I6" s="92"/>
      <c r="J6" s="92"/>
      <c r="K6" s="92"/>
      <c r="L6" s="93"/>
      <c r="M6" s="92"/>
      <c r="N6" s="32"/>
      <c r="O6" s="32"/>
      <c r="P6" s="32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</row>
    <row r="7" spans="1:38" ht="21.75" customHeight="1">
      <c r="A7" s="100" t="s">
        <v>14</v>
      </c>
      <c r="B7" s="107"/>
      <c r="C7" s="103"/>
      <c r="D7" s="101" t="s">
        <v>13</v>
      </c>
      <c r="E7" s="110">
        <v>1573149</v>
      </c>
      <c r="F7" s="5"/>
      <c r="G7" s="66"/>
      <c r="H7" s="91"/>
      <c r="I7" s="92"/>
      <c r="J7" s="92"/>
      <c r="K7" s="92"/>
      <c r="L7" s="93"/>
      <c r="M7" s="92"/>
      <c r="N7" s="32"/>
      <c r="O7" s="59"/>
      <c r="P7" s="59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</row>
    <row r="8" spans="1:38" ht="21.75" customHeight="1">
      <c r="A8" s="100" t="s">
        <v>15</v>
      </c>
      <c r="B8" s="107">
        <v>16220</v>
      </c>
      <c r="C8" s="103"/>
      <c r="D8" s="101" t="s">
        <v>32</v>
      </c>
      <c r="E8" s="108">
        <v>58233</v>
      </c>
      <c r="F8" s="5"/>
      <c r="G8" s="66"/>
      <c r="H8" s="58"/>
      <c r="I8" s="92"/>
      <c r="J8" s="92"/>
      <c r="K8" s="92"/>
      <c r="L8" s="93"/>
      <c r="M8" s="92"/>
      <c r="N8" s="32"/>
      <c r="O8" s="32"/>
      <c r="P8" s="32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</row>
    <row r="9" spans="1:38">
      <c r="A9" s="102" t="s">
        <v>36</v>
      </c>
      <c r="B9" s="111">
        <v>0</v>
      </c>
      <c r="C9" s="103"/>
      <c r="D9" s="103" t="s">
        <v>50</v>
      </c>
      <c r="E9" s="108">
        <v>280579.26999999955</v>
      </c>
      <c r="F9" s="5"/>
      <c r="G9" s="66" t="s">
        <v>14</v>
      </c>
      <c r="H9" s="9" t="s">
        <v>14</v>
      </c>
      <c r="I9" s="92"/>
      <c r="J9" s="92"/>
      <c r="K9" s="92"/>
      <c r="L9" s="93"/>
      <c r="M9" s="92"/>
      <c r="N9" s="32"/>
      <c r="O9" s="59"/>
      <c r="P9" s="59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</row>
    <row r="10" spans="1:38" ht="21.75" customHeight="1">
      <c r="A10" s="100" t="s">
        <v>8</v>
      </c>
      <c r="B10" s="112">
        <f>B5-B8-B9</f>
        <v>158395.34499999997</v>
      </c>
      <c r="C10" s="103"/>
      <c r="D10" s="101"/>
      <c r="E10" s="110"/>
      <c r="F10" s="5"/>
      <c r="G10" s="58"/>
      <c r="H10" s="36"/>
      <c r="I10" s="92"/>
      <c r="J10" s="92"/>
      <c r="K10" s="92"/>
      <c r="L10" s="93"/>
      <c r="M10" s="92"/>
      <c r="N10" s="32"/>
      <c r="O10" s="59"/>
      <c r="P10" s="59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</row>
    <row r="11" spans="1:38" ht="21.75" customHeight="1">
      <c r="A11" s="100" t="s">
        <v>33</v>
      </c>
      <c r="B11" s="112">
        <v>100000</v>
      </c>
      <c r="C11" s="103"/>
      <c r="D11" s="103"/>
      <c r="E11" s="110"/>
      <c r="F11" s="5"/>
      <c r="G11" s="64"/>
      <c r="H11" s="64"/>
      <c r="I11" s="64"/>
      <c r="J11" s="64"/>
      <c r="K11" s="8"/>
      <c r="L11" s="59"/>
      <c r="M11" s="59"/>
      <c r="N11" s="32"/>
      <c r="O11" s="59"/>
      <c r="P11" s="59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</row>
    <row r="12" spans="1:38" ht="21.75" customHeight="1">
      <c r="A12" s="100" t="s">
        <v>27</v>
      </c>
      <c r="B12" s="111"/>
      <c r="C12" s="103"/>
      <c r="D12" s="103"/>
      <c r="E12" s="110"/>
      <c r="F12" s="5"/>
      <c r="G12" s="16"/>
      <c r="H12" s="15"/>
      <c r="I12" s="65"/>
      <c r="J12" s="65"/>
      <c r="K12" s="8"/>
      <c r="L12" s="32"/>
      <c r="M12" s="32"/>
      <c r="N12" s="32"/>
      <c r="O12" s="32"/>
      <c r="P12" s="32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</row>
    <row r="13" spans="1:38" ht="22.5" thickBot="1">
      <c r="A13" s="104" t="s">
        <v>5</v>
      </c>
      <c r="B13" s="113">
        <f>B6-B8-B11+B12-B9</f>
        <v>6558763.3449999997</v>
      </c>
      <c r="C13" s="105"/>
      <c r="D13" s="105" t="s">
        <v>7</v>
      </c>
      <c r="E13" s="114">
        <f>E4+E5+E6+E7+E8-E11+E9-E10</f>
        <v>6558763.3449999997</v>
      </c>
      <c r="F13" s="5"/>
      <c r="G13" s="63">
        <f>B13-E13</f>
        <v>0</v>
      </c>
      <c r="H13" s="16"/>
      <c r="I13" s="14" t="s">
        <v>26</v>
      </c>
      <c r="J13" s="14"/>
      <c r="K13" s="8"/>
      <c r="L13" s="32"/>
      <c r="M13" s="32"/>
      <c r="N13" s="32"/>
      <c r="O13" s="32"/>
      <c r="P13" s="32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</row>
    <row r="14" spans="1:38" ht="21.75" customHeight="1">
      <c r="A14" s="106"/>
      <c r="B14" s="115" t="s">
        <v>14</v>
      </c>
      <c r="C14" s="116"/>
      <c r="D14" s="116"/>
      <c r="E14" s="117"/>
      <c r="F14" s="5"/>
      <c r="G14" s="11"/>
      <c r="H14" s="15" t="s">
        <v>26</v>
      </c>
      <c r="I14" s="17">
        <v>4</v>
      </c>
      <c r="J14" s="17"/>
      <c r="K14" s="14"/>
      <c r="L14" s="32"/>
      <c r="M14" s="32"/>
      <c r="N14" s="32"/>
      <c r="O14" s="32"/>
      <c r="P14" s="32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</row>
    <row r="15" spans="1:38" ht="21.75" customHeight="1">
      <c r="A15" s="145" t="s">
        <v>16</v>
      </c>
      <c r="B15" s="146"/>
      <c r="C15" s="146"/>
      <c r="D15" s="146"/>
      <c r="E15" s="147"/>
      <c r="F15" s="5"/>
      <c r="G15" s="9"/>
      <c r="H15" s="9"/>
      <c r="I15" s="34"/>
      <c r="J15" s="34"/>
      <c r="K15" s="14"/>
      <c r="L15" s="33"/>
      <c r="M15" s="33"/>
      <c r="N15" s="32"/>
      <c r="O15" s="32"/>
      <c r="P15" s="32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</row>
    <row r="16" spans="1:38" ht="21.75" customHeight="1">
      <c r="A16" s="130" t="s">
        <v>22</v>
      </c>
      <c r="B16" s="118">
        <v>165350</v>
      </c>
      <c r="C16" s="101"/>
      <c r="D16" s="126" t="s">
        <v>21</v>
      </c>
      <c r="E16" s="119">
        <v>193060</v>
      </c>
      <c r="F16" s="5"/>
      <c r="G16" s="68"/>
      <c r="H16" s="67"/>
      <c r="I16" s="10"/>
      <c r="J16" s="10"/>
      <c r="K16" s="8"/>
      <c r="L16" s="32"/>
      <c r="M16" s="32"/>
      <c r="N16" s="32"/>
      <c r="O16" s="32"/>
      <c r="P16" s="32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</row>
    <row r="17" spans="1:38" ht="21.75" customHeight="1">
      <c r="A17" s="131" t="s">
        <v>30</v>
      </c>
      <c r="B17" s="120">
        <v>15000</v>
      </c>
      <c r="C17" s="101"/>
      <c r="D17" s="127" t="s">
        <v>19</v>
      </c>
      <c r="E17" s="121">
        <v>338291</v>
      </c>
      <c r="G17" s="68"/>
      <c r="H17" s="67"/>
      <c r="I17" s="10"/>
      <c r="J17" s="10"/>
      <c r="K17" s="8"/>
      <c r="L17" s="32"/>
      <c r="M17" s="32"/>
      <c r="N17" s="32"/>
      <c r="O17" s="32"/>
      <c r="P17" s="6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</row>
    <row r="18" spans="1:38" ht="21.75" customHeight="1">
      <c r="A18" s="131" t="s">
        <v>31</v>
      </c>
      <c r="B18" s="120">
        <v>15325</v>
      </c>
      <c r="C18" s="101"/>
      <c r="D18" s="128" t="s">
        <v>20</v>
      </c>
      <c r="E18" s="119">
        <v>294808</v>
      </c>
      <c r="G18" s="68"/>
      <c r="H18" s="67"/>
      <c r="I18" s="35"/>
      <c r="J18" s="35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</row>
    <row r="19" spans="1:38" ht="21.75" customHeight="1">
      <c r="A19" s="132" t="s">
        <v>29</v>
      </c>
      <c r="B19" s="122">
        <v>54450</v>
      </c>
      <c r="C19" s="101"/>
      <c r="D19" s="128" t="s">
        <v>25</v>
      </c>
      <c r="E19" s="119">
        <v>232501</v>
      </c>
      <c r="G19" s="68"/>
      <c r="H19" s="67"/>
      <c r="I19" s="12"/>
      <c r="J19" s="12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</row>
    <row r="20" spans="1:38" ht="21.75" customHeight="1" thickBot="1">
      <c r="A20" s="133" t="s">
        <v>24</v>
      </c>
      <c r="B20" s="123">
        <v>62000</v>
      </c>
      <c r="C20" s="124"/>
      <c r="D20" s="129" t="s">
        <v>18</v>
      </c>
      <c r="E20" s="125">
        <v>100000</v>
      </c>
      <c r="G20" s="68"/>
      <c r="H20" s="69"/>
      <c r="I20" s="35"/>
      <c r="J20" s="35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</row>
    <row r="21" spans="1:38" ht="21.75" customHeight="1">
      <c r="A21" s="84"/>
      <c r="B21" s="85"/>
      <c r="C21" s="86"/>
      <c r="D21" s="87"/>
      <c r="E21" s="88"/>
      <c r="G21" s="31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</row>
    <row r="22" spans="1:38" ht="21.75" customHeight="1">
      <c r="A22" s="76"/>
      <c r="B22" s="62"/>
      <c r="C22" s="20"/>
      <c r="D22" s="23"/>
      <c r="E22" s="75"/>
      <c r="G22" s="36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</row>
    <row r="23" spans="1:38" ht="21.75" customHeight="1">
      <c r="A23" s="72"/>
      <c r="B23" s="62"/>
      <c r="C23" s="20"/>
      <c r="D23" s="23"/>
      <c r="E23" s="77"/>
      <c r="G23" s="36"/>
      <c r="H23" s="8"/>
      <c r="I23" s="15"/>
      <c r="J23" s="15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</row>
    <row r="24" spans="1:38" ht="21.75" customHeight="1">
      <c r="A24" s="76"/>
      <c r="B24" s="62"/>
      <c r="C24" s="20"/>
      <c r="D24" s="23"/>
      <c r="E24" s="75"/>
      <c r="G24" s="37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</row>
    <row r="25" spans="1:38" ht="21.75" customHeight="1">
      <c r="A25" s="74"/>
      <c r="B25" s="61"/>
      <c r="C25" s="20"/>
      <c r="D25" s="22"/>
      <c r="E25" s="73"/>
      <c r="G25" s="36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</row>
    <row r="26" spans="1:38" ht="21.75" customHeight="1">
      <c r="A26" s="78"/>
      <c r="B26" s="62"/>
      <c r="C26" s="20"/>
      <c r="D26" s="21"/>
      <c r="E26" s="75"/>
      <c r="F26" s="7"/>
      <c r="G26" s="37"/>
      <c r="H26" s="31"/>
      <c r="I26" s="31"/>
      <c r="J26" s="31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</row>
    <row r="27" spans="1:38" ht="21.75" customHeight="1" thickBot="1">
      <c r="A27" s="79"/>
      <c r="B27" s="80"/>
      <c r="C27" s="81"/>
      <c r="D27" s="82"/>
      <c r="E27" s="83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</row>
    <row r="28" spans="1:38" ht="21.75" customHeight="1">
      <c r="A28" s="18"/>
      <c r="B28" s="24"/>
      <c r="C28" s="19"/>
      <c r="E28" s="27"/>
      <c r="F28" s="7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</row>
    <row r="29" spans="1:38" ht="21.75" customHeight="1">
      <c r="A29" s="19"/>
      <c r="B29" s="25"/>
      <c r="C29" s="19"/>
      <c r="E29" s="2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</row>
    <row r="30" spans="1:38" ht="21.75" customHeight="1">
      <c r="A30" s="5"/>
      <c r="B30" s="53"/>
      <c r="C30" s="5"/>
      <c r="D30" s="54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</row>
    <row r="31" spans="1:38" ht="21.75" customHeight="1">
      <c r="A31" s="5"/>
      <c r="B31" s="53"/>
      <c r="C31" s="5"/>
      <c r="D31" s="54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</row>
    <row r="32" spans="1:38" ht="21.75" customHeight="1">
      <c r="A32" s="5"/>
      <c r="B32" s="53"/>
      <c r="C32" s="5"/>
      <c r="D32" s="54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</row>
    <row r="33" spans="1:38" ht="21.75" customHeight="1">
      <c r="A33" s="5"/>
      <c r="B33" s="53"/>
      <c r="C33" s="5"/>
      <c r="D33" s="54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</row>
    <row r="34" spans="1:38" ht="21.75" customHeight="1">
      <c r="A34" s="5"/>
      <c r="B34" s="53"/>
      <c r="C34" s="5"/>
      <c r="D34" s="54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</row>
    <row r="35" spans="1:38" ht="21.75" customHeight="1">
      <c r="A35" s="5"/>
      <c r="B35" s="55"/>
      <c r="C35" s="5"/>
      <c r="D35" s="54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</row>
    <row r="36" spans="1:38" ht="21.75" customHeight="1">
      <c r="A36" s="5"/>
      <c r="B36" s="55"/>
      <c r="C36" s="5"/>
      <c r="D36" s="54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</row>
    <row r="37" spans="1:38" ht="21.75" customHeight="1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</row>
    <row r="38" spans="1:38" ht="21.75" customHeight="1">
      <c r="E38" s="29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</row>
    <row r="39" spans="1:38" ht="21.75" customHeight="1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</row>
    <row r="40" spans="1:38" ht="21.75" customHeight="1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</row>
    <row r="41" spans="1:38" ht="21.75" customHeight="1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</row>
    <row r="42" spans="1:38" ht="21.75" customHeight="1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</row>
    <row r="43" spans="1:38" ht="21.75" customHeight="1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</row>
    <row r="44" spans="1:38" ht="21.75" customHeight="1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</row>
    <row r="45" spans="1:38" ht="21.75" customHeight="1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</row>
    <row r="46" spans="1:38" ht="21.75" customHeight="1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</row>
    <row r="47" spans="1:38" ht="21.75" customHeight="1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</row>
    <row r="48" spans="1:38" ht="21.75" customHeight="1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</row>
    <row r="49" spans="8:38" ht="21.75" customHeight="1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</row>
    <row r="50" spans="8:38" ht="21.75" customHeight="1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</row>
    <row r="51" spans="8:38" ht="21.75" customHeight="1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</row>
    <row r="52" spans="8:38" ht="21.75" customHeight="1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</row>
    <row r="53" spans="8:38" ht="21.75" customHeight="1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</row>
    <row r="54" spans="8:38" ht="21.75" customHeight="1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</row>
    <row r="55" spans="8:38" ht="21.75" customHeight="1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</row>
    <row r="56" spans="8:38" ht="21.75" customHeight="1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</row>
    <row r="57" spans="8:38" ht="21.75" customHeight="1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</row>
    <row r="58" spans="8:38" ht="21.75" customHeight="1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</row>
    <row r="59" spans="8:38" ht="21.75" customHeight="1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</row>
    <row r="60" spans="8:38" ht="21.75" customHeight="1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</row>
    <row r="61" spans="8:38" ht="21.75" customHeight="1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</row>
    <row r="62" spans="8:38" ht="21.75" customHeight="1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</row>
    <row r="63" spans="8:38" ht="21.75" customHeight="1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</row>
    <row r="64" spans="8:38" ht="21.75" customHeight="1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</row>
    <row r="65" spans="8:38" ht="21.75" customHeight="1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</row>
    <row r="66" spans="8:38" ht="21.75" customHeight="1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</row>
    <row r="67" spans="8:38" ht="21.75" customHeight="1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</row>
    <row r="68" spans="8:38" ht="21.75" customHeight="1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</row>
    <row r="69" spans="8:38" ht="21.75" customHeight="1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</row>
    <row r="70" spans="8:38" ht="21.75" customHeight="1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</row>
    <row r="71" spans="8:38" ht="21.75" customHeight="1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</row>
    <row r="72" spans="8:38" ht="21.75" customHeight="1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</row>
    <row r="73" spans="8:38" ht="21.75" customHeight="1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</row>
    <row r="74" spans="8:38" ht="21.75" customHeight="1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</row>
    <row r="75" spans="8:38" ht="21.75" customHeight="1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</row>
    <row r="76" spans="8:38" ht="21.75" customHeight="1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</row>
    <row r="77" spans="8:38" ht="21.75" customHeight="1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</row>
    <row r="78" spans="8:38" ht="21.75" customHeight="1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</row>
    <row r="79" spans="8:38" ht="21.75" customHeight="1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</row>
    <row r="80" spans="8:38" ht="21.75" customHeight="1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</row>
    <row r="81" spans="8:38" ht="21.75" customHeight="1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</row>
    <row r="82" spans="8:38" ht="21.75" customHeight="1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</row>
    <row r="83" spans="8:38" ht="21.75" customHeight="1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</row>
    <row r="84" spans="8:38" ht="21.75" customHeight="1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</row>
    <row r="85" spans="8:38" ht="21.75" customHeight="1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</row>
    <row r="86" spans="8:38" ht="21.75" customHeight="1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</row>
    <row r="87" spans="8:38" ht="21.75" customHeight="1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</row>
    <row r="88" spans="8:38" ht="21.75" customHeight="1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</row>
    <row r="89" spans="8:38" ht="21.75" customHeight="1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</row>
    <row r="90" spans="8:38" ht="21.75" customHeight="1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</row>
    <row r="91" spans="8:38" ht="21.75" customHeight="1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</row>
    <row r="92" spans="8:38" ht="21.75" customHeight="1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</row>
    <row r="93" spans="8:38" ht="21.75" customHeight="1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</row>
    <row r="94" spans="8:38" ht="21.75" customHeight="1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</row>
    <row r="95" spans="8:38" ht="21.75" customHeight="1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</row>
    <row r="96" spans="8:38" ht="21.75" customHeight="1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</row>
    <row r="97" spans="8:38" ht="21.75" customHeight="1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</row>
    <row r="98" spans="8:38" ht="21.75" customHeight="1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</row>
    <row r="99" spans="8:38" ht="21.75" customHeight="1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</row>
    <row r="100" spans="8:38" ht="21.75" customHeight="1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</row>
    <row r="101" spans="8:38" ht="21.75" customHeight="1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</row>
    <row r="102" spans="8:38" ht="21.75" customHeight="1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</row>
    <row r="103" spans="8:38" ht="21.75" customHeight="1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</row>
    <row r="104" spans="8:38" ht="21.75" customHeight="1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</row>
    <row r="105" spans="8:38" ht="21.75" customHeight="1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</row>
    <row r="106" spans="8:38" ht="21.75" customHeight="1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</row>
    <row r="107" spans="8:38" ht="21.75" customHeight="1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</row>
    <row r="108" spans="8:38" ht="21.75" customHeight="1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</row>
    <row r="109" spans="8:38" ht="21.75" customHeight="1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</row>
    <row r="110" spans="8:38" ht="21.75" customHeight="1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</row>
    <row r="111" spans="8:38" ht="21.75" customHeight="1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</row>
    <row r="112" spans="8:38" ht="21.75" customHeight="1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</row>
    <row r="113" spans="8:38" ht="21.75" customHeight="1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</row>
    <row r="114" spans="8:38" ht="21.75" customHeight="1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</row>
    <row r="115" spans="8:38" ht="21.75" customHeight="1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</row>
    <row r="116" spans="8:38" ht="21.75" customHeight="1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</row>
    <row r="117" spans="8:38" ht="21.75" customHeight="1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</row>
    <row r="118" spans="8:38" ht="21.75" customHeight="1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</row>
    <row r="119" spans="8:38" ht="21.75" customHeight="1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</row>
    <row r="120" spans="8:38" ht="21.75" customHeight="1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</row>
    <row r="121" spans="8:38" ht="21.75" customHeight="1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</row>
    <row r="122" spans="8:38" ht="21.75" customHeight="1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</row>
    <row r="123" spans="8:38" ht="21.75" customHeight="1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</row>
    <row r="124" spans="8:38" ht="21.75" customHeight="1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</row>
    <row r="125" spans="8:38" ht="21.75" customHeight="1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</row>
    <row r="126" spans="8:38" ht="21.75" customHeight="1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</row>
    <row r="127" spans="8:38" ht="21.75" customHeight="1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</row>
    <row r="128" spans="8:38" ht="21.75" customHeight="1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</row>
    <row r="129" spans="8:38" ht="21.75" customHeight="1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</row>
    <row r="130" spans="8:38" ht="21.75" customHeight="1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</row>
    <row r="131" spans="8:38" ht="21.75" customHeight="1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</row>
    <row r="132" spans="8:38" ht="21.75" customHeight="1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</row>
    <row r="133" spans="8:38" ht="21.75" customHeight="1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</row>
    <row r="134" spans="8:38" ht="21.75" customHeight="1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</row>
    <row r="135" spans="8:38" ht="21.75" customHeight="1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</row>
    <row r="136" spans="8:38" ht="21.75" customHeight="1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</row>
    <row r="137" spans="8:38" ht="21.75" customHeight="1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</row>
    <row r="138" spans="8:38" ht="21.75" customHeight="1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</row>
    <row r="139" spans="8:38" ht="21.75" customHeight="1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</row>
    <row r="140" spans="8:38" ht="21.75" customHeight="1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</row>
    <row r="141" spans="8:38" ht="21.75" customHeight="1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</row>
    <row r="142" spans="8:38" ht="21.75" customHeight="1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</row>
    <row r="143" spans="8:38" ht="21.75" customHeight="1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</row>
    <row r="144" spans="8:38" ht="21.75" customHeight="1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</row>
    <row r="145" spans="8:38" ht="21.75" customHeight="1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</row>
    <row r="146" spans="8:38" ht="21.75" customHeight="1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</row>
    <row r="147" spans="8:38" ht="21.75" customHeight="1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</row>
    <row r="148" spans="8:38" ht="21.75" customHeight="1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</row>
    <row r="149" spans="8:38" ht="21.75" customHeight="1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</row>
    <row r="150" spans="8:38" ht="21.75" customHeight="1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</row>
    <row r="151" spans="8:38" ht="21.75" customHeight="1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</row>
    <row r="152" spans="8:38" ht="21.75" customHeight="1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</row>
    <row r="153" spans="8:38" ht="21.75" customHeight="1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</row>
    <row r="154" spans="8:38" ht="21.75" customHeight="1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</row>
    <row r="155" spans="8:38" ht="21.75" customHeight="1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</row>
    <row r="156" spans="8:38" ht="21.75" customHeight="1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</row>
    <row r="157" spans="8:38" ht="21.75" customHeight="1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</row>
    <row r="158" spans="8:38" ht="21.75" customHeight="1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</row>
    <row r="159" spans="8:38" ht="21.75" customHeight="1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</row>
    <row r="160" spans="8:38" ht="21.75" customHeight="1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</row>
    <row r="161" spans="8:38" ht="21.75" customHeight="1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</row>
    <row r="162" spans="8:38" ht="21.75" customHeight="1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</row>
    <row r="163" spans="8:38" ht="21.75" customHeight="1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</row>
    <row r="164" spans="8:38" ht="21.75" customHeight="1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</row>
    <row r="165" spans="8:38" ht="21.75" customHeight="1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</row>
    <row r="166" spans="8:38" ht="21.75" customHeight="1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</row>
    <row r="167" spans="8:38" ht="21.75" customHeight="1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</row>
    <row r="168" spans="8:38" ht="21.75" customHeight="1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</row>
    <row r="169" spans="8:38" ht="21.75" customHeight="1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</row>
    <row r="170" spans="8:38" ht="21.75" customHeight="1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</row>
    <row r="171" spans="8:38" ht="21.75" customHeight="1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</row>
    <row r="172" spans="8:38" ht="21.75" customHeight="1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</row>
    <row r="173" spans="8:38" ht="21.75" customHeight="1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</row>
    <row r="174" spans="8:38" ht="21.75" customHeight="1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</row>
    <row r="175" spans="8:38" ht="21.75" customHeight="1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</row>
    <row r="176" spans="8:38" ht="21.75" customHeight="1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</row>
    <row r="177" spans="8:38" ht="21.75" customHeight="1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</row>
    <row r="178" spans="8:38" ht="21.75" customHeight="1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</row>
    <row r="179" spans="8:38" ht="21.75" customHeight="1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</row>
    <row r="180" spans="8:38" ht="21.75" customHeight="1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</row>
    <row r="181" spans="8:38" ht="21.75" customHeight="1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</row>
    <row r="182" spans="8:38" ht="21.75" customHeight="1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</row>
    <row r="183" spans="8:38" ht="21.75" customHeight="1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</row>
    <row r="184" spans="8:38" ht="21.75" customHeight="1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</row>
    <row r="185" spans="8:38" ht="21.75" customHeight="1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</row>
    <row r="186" spans="8:38" ht="21.75" customHeight="1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</row>
    <row r="187" spans="8:38" ht="21.75" customHeight="1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</row>
    <row r="188" spans="8:38" ht="21.75" customHeight="1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</row>
    <row r="189" spans="8:38" ht="21.75" customHeight="1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</row>
    <row r="190" spans="8:38" ht="21.75" customHeight="1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</row>
    <row r="191" spans="8:38" ht="21.75" customHeight="1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</row>
    <row r="192" spans="8:38" ht="21.75" customHeight="1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</row>
    <row r="193" spans="8:38" ht="21.75" customHeight="1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</row>
    <row r="194" spans="8:38" ht="21.75" customHeight="1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</row>
    <row r="195" spans="8:38" ht="21.75" customHeight="1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</row>
    <row r="196" spans="8:38" ht="21.75" customHeight="1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</row>
    <row r="197" spans="8:38" ht="21.75" customHeight="1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</row>
    <row r="198" spans="8:38" ht="21.75" customHeight="1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</row>
    <row r="199" spans="8:38" ht="21.75" customHeight="1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</row>
    <row r="200" spans="8:38" ht="21.75" customHeight="1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</row>
    <row r="201" spans="8:38" ht="21.75" customHeight="1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</row>
    <row r="202" spans="8:38" ht="21.75" customHeight="1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</row>
    <row r="203" spans="8:38" ht="21.75" customHeight="1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</row>
    <row r="204" spans="8:38" ht="21.75" customHeight="1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</row>
    <row r="205" spans="8:38" ht="21.75" customHeight="1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</row>
    <row r="206" spans="8:38" ht="21.75" customHeight="1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</row>
    <row r="207" spans="8:38" ht="21.75" customHeight="1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</row>
    <row r="208" spans="8:38" ht="21.75" customHeight="1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</row>
    <row r="209" spans="8:38" ht="21.75" customHeight="1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</row>
    <row r="210" spans="8:38" ht="21.75" customHeight="1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</row>
    <row r="211" spans="8:38" ht="21.75" customHeight="1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</row>
    <row r="212" spans="8:38" ht="21.75" customHeight="1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</row>
    <row r="213" spans="8:38" ht="21.75" customHeight="1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</row>
    <row r="214" spans="8:38" ht="21.75" customHeight="1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</row>
    <row r="215" spans="8:38" ht="21.75" customHeight="1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</row>
    <row r="216" spans="8:38" ht="21.75" customHeight="1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</row>
    <row r="217" spans="8:38" ht="21.75" customHeight="1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</row>
    <row r="218" spans="8:38" ht="21.75" customHeight="1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</row>
    <row r="219" spans="8:38" ht="21.75" customHeight="1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</row>
    <row r="220" spans="8:38" ht="21.75" customHeight="1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</row>
    <row r="221" spans="8:38" ht="21.75" customHeight="1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</row>
    <row r="222" spans="8:38" ht="21.75" customHeight="1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</row>
  </sheetData>
  <sortState ref="D17:E20">
    <sortCondition descending="1" ref="D16"/>
  </sortState>
  <mergeCells count="3">
    <mergeCell ref="A1:E1"/>
    <mergeCell ref="A2:E2"/>
    <mergeCell ref="A15:E15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June 2020</vt:lpstr>
      <vt:lpstr>CAPITAL</vt:lpstr>
    </vt:vector>
  </TitlesOfParts>
  <Company>sunmoon computer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LENOVO</cp:lastModifiedBy>
  <cp:lastPrinted>2020-03-25T02:25:40Z</cp:lastPrinted>
  <dcterms:created xsi:type="dcterms:W3CDTF">2011-06-25T13:15:04Z</dcterms:created>
  <dcterms:modified xsi:type="dcterms:W3CDTF">2020-06-14T14:12:05Z</dcterms:modified>
</cp:coreProperties>
</file>